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fordClark/Desktop/School/IMMERSE/"/>
    </mc:Choice>
  </mc:AlternateContent>
  <xr:revisionPtr revIDLastSave="0" documentId="8_{80CBF161-2E03-DD44-90AB-351939ABEC59}" xr6:coauthVersionLast="34" xr6:coauthVersionMax="34" xr10:uidLastSave="{00000000-0000-0000-0000-000000000000}"/>
  <bookViews>
    <workbookView xWindow="380" yWindow="60" windowWidth="28040" windowHeight="17440" xr2:uid="{F5ED2DB1-F7E9-5240-9F7C-06700BE2AE6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3" i="1"/>
  <c r="M4" i="1"/>
  <c r="I53" i="1" s="1"/>
  <c r="M5" i="1"/>
  <c r="L14" i="1" s="1"/>
  <c r="M6" i="1"/>
  <c r="O14" i="1" s="1"/>
  <c r="M7" i="1"/>
  <c r="R23" i="1" s="1"/>
  <c r="M8" i="1"/>
  <c r="U53" i="1" s="1"/>
  <c r="M9" i="1"/>
  <c r="X22" i="1" s="1"/>
  <c r="M10" i="1"/>
  <c r="M3" i="1"/>
  <c r="F19" i="1" s="1"/>
  <c r="G4" i="1"/>
  <c r="G5" i="1"/>
  <c r="G6" i="1"/>
  <c r="G7" i="1"/>
  <c r="G8" i="1"/>
  <c r="G9" i="1"/>
  <c r="G10" i="1"/>
  <c r="G3" i="1"/>
  <c r="I14" i="1" l="1"/>
  <c r="X50" i="1"/>
  <c r="X42" i="1"/>
  <c r="I56" i="1"/>
  <c r="I50" i="1"/>
  <c r="I42" i="1"/>
  <c r="I13" i="1"/>
  <c r="I54" i="1"/>
  <c r="I48" i="1"/>
  <c r="I40" i="1"/>
  <c r="I16" i="1"/>
  <c r="X52" i="1"/>
  <c r="X44" i="1"/>
  <c r="R57" i="1"/>
  <c r="R55" i="1"/>
  <c r="R47" i="1"/>
  <c r="R39" i="1"/>
  <c r="U34" i="1"/>
  <c r="U26" i="1"/>
  <c r="X13" i="1"/>
  <c r="U15" i="1"/>
  <c r="X56" i="1"/>
  <c r="X54" i="1"/>
  <c r="I52" i="1"/>
  <c r="R49" i="1"/>
  <c r="X46" i="1"/>
  <c r="I44" i="1"/>
  <c r="R41" i="1"/>
  <c r="X38" i="1"/>
  <c r="U32" i="1"/>
  <c r="U24" i="1"/>
  <c r="U17" i="1"/>
  <c r="R15" i="1"/>
  <c r="U56" i="1"/>
  <c r="U54" i="1"/>
  <c r="R51" i="1"/>
  <c r="X48" i="1"/>
  <c r="I46" i="1"/>
  <c r="R43" i="1"/>
  <c r="X40" i="1"/>
  <c r="I38" i="1"/>
  <c r="U30" i="1"/>
  <c r="R22" i="1"/>
  <c r="R17" i="1"/>
  <c r="R45" i="1"/>
  <c r="U36" i="1"/>
  <c r="U28" i="1"/>
  <c r="O16" i="1"/>
  <c r="O35" i="1"/>
  <c r="O31" i="1"/>
  <c r="O27" i="1"/>
  <c r="O25" i="1"/>
  <c r="O23" i="1"/>
  <c r="X21" i="1"/>
  <c r="I21" i="1"/>
  <c r="R20" i="1"/>
  <c r="X19" i="1"/>
  <c r="I19" i="1"/>
  <c r="R18" i="1"/>
  <c r="L13" i="1"/>
  <c r="L54" i="1"/>
  <c r="L49" i="1"/>
  <c r="L45" i="1"/>
  <c r="L41" i="1"/>
  <c r="L37" i="1"/>
  <c r="L33" i="1"/>
  <c r="L29" i="1"/>
  <c r="L25" i="1"/>
  <c r="L21" i="1"/>
  <c r="L17" i="1"/>
  <c r="L53" i="1"/>
  <c r="X16" i="1"/>
  <c r="O55" i="1"/>
  <c r="U52" i="1"/>
  <c r="O51" i="1"/>
  <c r="U50" i="1"/>
  <c r="O49" i="1"/>
  <c r="U48" i="1"/>
  <c r="O47" i="1"/>
  <c r="U46" i="1"/>
  <c r="O45" i="1"/>
  <c r="U44" i="1"/>
  <c r="O43" i="1"/>
  <c r="U42" i="1"/>
  <c r="O41" i="1"/>
  <c r="U40" i="1"/>
  <c r="O39" i="1"/>
  <c r="U38" i="1"/>
  <c r="X37" i="1"/>
  <c r="I37" i="1"/>
  <c r="R36" i="1"/>
  <c r="X35" i="1"/>
  <c r="I35" i="1"/>
  <c r="R34" i="1"/>
  <c r="X33" i="1"/>
  <c r="I33" i="1"/>
  <c r="R32" i="1"/>
  <c r="X31" i="1"/>
  <c r="I31" i="1"/>
  <c r="R30" i="1"/>
  <c r="X29" i="1"/>
  <c r="I29" i="1"/>
  <c r="R28" i="1"/>
  <c r="X27" i="1"/>
  <c r="I27" i="1"/>
  <c r="R26" i="1"/>
  <c r="X25" i="1"/>
  <c r="I25" i="1"/>
  <c r="R24" i="1"/>
  <c r="X23" i="1"/>
  <c r="I23" i="1"/>
  <c r="O22" i="1"/>
  <c r="U21" i="1"/>
  <c r="O20" i="1"/>
  <c r="U19" i="1"/>
  <c r="O18" i="1"/>
  <c r="L57" i="1"/>
  <c r="L52" i="1"/>
  <c r="L48" i="1"/>
  <c r="L44" i="1"/>
  <c r="L40" i="1"/>
  <c r="L36" i="1"/>
  <c r="L32" i="1"/>
  <c r="L28" i="1"/>
  <c r="L24" i="1"/>
  <c r="L20" i="1"/>
  <c r="L16" i="1"/>
  <c r="U22" i="1"/>
  <c r="O53" i="1"/>
  <c r="O37" i="1"/>
  <c r="O29" i="1"/>
  <c r="X14" i="1"/>
  <c r="R13" i="1"/>
  <c r="O17" i="1"/>
  <c r="U16" i="1"/>
  <c r="O15" i="1"/>
  <c r="U14" i="1"/>
  <c r="X57" i="1"/>
  <c r="I57" i="1"/>
  <c r="R56" i="1"/>
  <c r="X55" i="1"/>
  <c r="I55" i="1"/>
  <c r="R54" i="1"/>
  <c r="X53" i="1"/>
  <c r="R52" i="1"/>
  <c r="X51" i="1"/>
  <c r="I51" i="1"/>
  <c r="R50" i="1"/>
  <c r="X49" i="1"/>
  <c r="I49" i="1"/>
  <c r="R48" i="1"/>
  <c r="X47" i="1"/>
  <c r="I47" i="1"/>
  <c r="R46" i="1"/>
  <c r="X45" i="1"/>
  <c r="I45" i="1"/>
  <c r="R44" i="1"/>
  <c r="X43" i="1"/>
  <c r="I43" i="1"/>
  <c r="R42" i="1"/>
  <c r="X41" i="1"/>
  <c r="I41" i="1"/>
  <c r="R40" i="1"/>
  <c r="X39" i="1"/>
  <c r="I39" i="1"/>
  <c r="R38" i="1"/>
  <c r="U37" i="1"/>
  <c r="O36" i="1"/>
  <c r="U35" i="1"/>
  <c r="O34" i="1"/>
  <c r="U33" i="1"/>
  <c r="O32" i="1"/>
  <c r="U31" i="1"/>
  <c r="O30" i="1"/>
  <c r="U29" i="1"/>
  <c r="O28" i="1"/>
  <c r="U27" i="1"/>
  <c r="O26" i="1"/>
  <c r="U25" i="1"/>
  <c r="O24" i="1"/>
  <c r="U23" i="1"/>
  <c r="I22" i="1"/>
  <c r="R21" i="1"/>
  <c r="X20" i="1"/>
  <c r="I20" i="1"/>
  <c r="R19" i="1"/>
  <c r="X18" i="1"/>
  <c r="I18" i="1"/>
  <c r="L56" i="1"/>
  <c r="L51" i="1"/>
  <c r="L47" i="1"/>
  <c r="L43" i="1"/>
  <c r="L39" i="1"/>
  <c r="L35" i="1"/>
  <c r="L31" i="1"/>
  <c r="L27" i="1"/>
  <c r="L23" i="1"/>
  <c r="L19" i="1"/>
  <c r="L15" i="1"/>
  <c r="R53" i="1"/>
  <c r="O33" i="1"/>
  <c r="O13" i="1"/>
  <c r="O57" i="1"/>
  <c r="U13" i="1"/>
  <c r="X17" i="1"/>
  <c r="I17" i="1"/>
  <c r="R16" i="1"/>
  <c r="X15" i="1"/>
  <c r="I15" i="1"/>
  <c r="R14" i="1"/>
  <c r="U57" i="1"/>
  <c r="O56" i="1"/>
  <c r="U55" i="1"/>
  <c r="O54" i="1"/>
  <c r="O52" i="1"/>
  <c r="U51" i="1"/>
  <c r="O50" i="1"/>
  <c r="U49" i="1"/>
  <c r="O48" i="1"/>
  <c r="U47" i="1"/>
  <c r="O46" i="1"/>
  <c r="U45" i="1"/>
  <c r="O44" i="1"/>
  <c r="U43" i="1"/>
  <c r="O42" i="1"/>
  <c r="U41" i="1"/>
  <c r="O40" i="1"/>
  <c r="U39" i="1"/>
  <c r="O38" i="1"/>
  <c r="R37" i="1"/>
  <c r="X36" i="1"/>
  <c r="I36" i="1"/>
  <c r="R35" i="1"/>
  <c r="X34" i="1"/>
  <c r="I34" i="1"/>
  <c r="R33" i="1"/>
  <c r="X32" i="1"/>
  <c r="I32" i="1"/>
  <c r="R31" i="1"/>
  <c r="X30" i="1"/>
  <c r="I30" i="1"/>
  <c r="R29" i="1"/>
  <c r="X28" i="1"/>
  <c r="I28" i="1"/>
  <c r="R27" i="1"/>
  <c r="X26" i="1"/>
  <c r="I26" i="1"/>
  <c r="R25" i="1"/>
  <c r="X24" i="1"/>
  <c r="I24" i="1"/>
  <c r="O21" i="1"/>
  <c r="U20" i="1"/>
  <c r="O19" i="1"/>
  <c r="U18" i="1"/>
  <c r="L55" i="1"/>
  <c r="L50" i="1"/>
  <c r="L46" i="1"/>
  <c r="L42" i="1"/>
  <c r="L38" i="1"/>
  <c r="L34" i="1"/>
  <c r="L30" i="1"/>
  <c r="L26" i="1"/>
  <c r="L22" i="1"/>
  <c r="L18" i="1"/>
  <c r="F15" i="1"/>
  <c r="F56" i="1"/>
  <c r="F52" i="1"/>
  <c r="F48" i="1"/>
  <c r="F44" i="1"/>
  <c r="F40" i="1"/>
  <c r="F37" i="1"/>
  <c r="F33" i="1"/>
  <c r="F29" i="1"/>
  <c r="F25" i="1"/>
  <c r="F22" i="1"/>
  <c r="F18" i="1"/>
  <c r="F17" i="1"/>
  <c r="F14" i="1"/>
  <c r="F54" i="1"/>
  <c r="F50" i="1"/>
  <c r="F46" i="1"/>
  <c r="F42" i="1"/>
  <c r="F38" i="1"/>
  <c r="F35" i="1"/>
  <c r="F31" i="1"/>
  <c r="F27" i="1"/>
  <c r="F23" i="1"/>
  <c r="F20" i="1"/>
  <c r="F55" i="1"/>
  <c r="F51" i="1"/>
  <c r="F47" i="1"/>
  <c r="F43" i="1"/>
  <c r="F39" i="1"/>
  <c r="F36" i="1"/>
  <c r="F32" i="1"/>
  <c r="F28" i="1"/>
  <c r="F24" i="1"/>
  <c r="F21" i="1"/>
  <c r="F13" i="1"/>
  <c r="F16" i="1"/>
  <c r="F57" i="1"/>
  <c r="F53" i="1"/>
  <c r="F49" i="1"/>
  <c r="F45" i="1"/>
  <c r="F41" i="1"/>
  <c r="F34" i="1"/>
  <c r="F30" i="1"/>
  <c r="F26" i="1"/>
</calcChain>
</file>

<file path=xl/sharedStrings.xml><?xml version="1.0" encoding="utf-8"?>
<sst xmlns="http://schemas.openxmlformats.org/spreadsheetml/2006/main" count="41" uniqueCount="36">
  <si>
    <t>Tx2 dB level</t>
  </si>
  <si>
    <t>Harrison</t>
  </si>
  <si>
    <t>Smalley</t>
  </si>
  <si>
    <t>Chambers</t>
  </si>
  <si>
    <t>Camacho</t>
  </si>
  <si>
    <t>Conference</t>
  </si>
  <si>
    <t>Camaho</t>
  </si>
  <si>
    <t>Good Carriers Out of 64 Carriers</t>
  </si>
  <si>
    <t>Good Carriers Out of Harrison's Max</t>
  </si>
  <si>
    <t>Max Ratio</t>
  </si>
  <si>
    <t>m</t>
  </si>
  <si>
    <t>n</t>
  </si>
  <si>
    <t>k</t>
  </si>
  <si>
    <t>rate</t>
  </si>
  <si>
    <t>u</t>
  </si>
  <si>
    <t>% leaked (25)</t>
  </si>
  <si>
    <t>% leaked (26)</t>
  </si>
  <si>
    <t>% leaked (27)</t>
  </si>
  <si>
    <t>% leaked (28)</t>
  </si>
  <si>
    <t>% leaked (28.5)</t>
  </si>
  <si>
    <t>% leaked (29)</t>
  </si>
  <si>
    <t>% leaked (30)</t>
  </si>
  <si>
    <t>μ at 25</t>
  </si>
  <si>
    <t>μ at 26</t>
  </si>
  <si>
    <t>μ at 27</t>
  </si>
  <si>
    <t>μ at 28</t>
  </si>
  <si>
    <t>H at 28</t>
  </si>
  <si>
    <t>μ at 28.5</t>
  </si>
  <si>
    <t>H at 28.5</t>
  </si>
  <si>
    <t>μ at 29</t>
  </si>
  <si>
    <t>H at 29</t>
  </si>
  <si>
    <t>μ at 30</t>
  </si>
  <si>
    <t>H at 30</t>
  </si>
  <si>
    <t>H at 25</t>
  </si>
  <si>
    <t>H at 26</t>
  </si>
  <si>
    <t>H at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</si>
</sst>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2" fontId="0" fillId="0" borderId="3" xfId="0" applyNumberFormat="1" applyBorder="1"/>
    <xf numFmtId="2" fontId="0" fillId="3" borderId="3" xfId="0" applyNumberFormat="1" applyFill="1" applyBorder="1"/>
    <xf numFmtId="2" fontId="0" fillId="2" borderId="3" xfId="0" applyNumberFormat="1" applyFill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/>
    <xf numFmtId="0" fontId="0" fillId="0" borderId="2" xfId="0" applyBorder="1" applyAlignment="1">
      <alignment horizontal="center" vertical="center"/>
    </xf>
    <xf numFmtId="2" fontId="0" fillId="4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6A8D-EB99-6943-B4DB-4EBAD917AA2B}">
  <dimension ref="A1:AC59"/>
  <sheetViews>
    <sheetView tabSelected="1" topLeftCell="C1" workbookViewId="0">
      <selection activeCell="N13" sqref="N13"/>
    </sheetView>
  </sheetViews>
  <sheetFormatPr baseColWidth="10" defaultRowHeight="16"/>
  <cols>
    <col min="1" max="1" width="11" bestFit="1" customWidth="1"/>
    <col min="2" max="2" width="8" bestFit="1" customWidth="1"/>
    <col min="3" max="3" width="7.6640625" bestFit="1" customWidth="1"/>
    <col min="4" max="4" width="7.83203125" bestFit="1" customWidth="1"/>
    <col min="5" max="5" width="9.33203125" bestFit="1" customWidth="1"/>
    <col min="6" max="6" width="10.33203125" bestFit="1" customWidth="1"/>
    <col min="7" max="7" width="9.5" style="2" bestFit="1" customWidth="1"/>
    <col min="8" max="8" width="14" style="2" bestFit="1" customWidth="1"/>
    <col min="9" max="9" width="7.6640625" bestFit="1" customWidth="1"/>
    <col min="10" max="10" width="8.6640625" bestFit="1" customWidth="1"/>
    <col min="11" max="11" width="14" bestFit="1" customWidth="1"/>
    <col min="12" max="12" width="10.33203125" bestFit="1" customWidth="1"/>
    <col min="13" max="13" width="9.5" bestFit="1" customWidth="1"/>
    <col min="14" max="14" width="14" bestFit="1" customWidth="1"/>
    <col min="15" max="15" width="10.33203125" bestFit="1" customWidth="1"/>
    <col min="16" max="16" width="9.5" style="2" bestFit="1" customWidth="1"/>
    <col min="17" max="17" width="14" style="2" bestFit="1" customWidth="1"/>
    <col min="18" max="19" width="9.33203125" customWidth="1"/>
    <col min="20" max="20" width="15.5" bestFit="1" customWidth="1"/>
    <col min="21" max="22" width="9.33203125" customWidth="1"/>
    <col min="23" max="23" width="14" bestFit="1" customWidth="1"/>
    <col min="24" max="25" width="9.33203125" customWidth="1"/>
    <col min="26" max="26" width="14" bestFit="1" customWidth="1"/>
    <col min="27" max="28" width="9.33203125" customWidth="1"/>
    <col min="29" max="29" width="14" bestFit="1" customWidth="1"/>
  </cols>
  <sheetData>
    <row r="1" spans="1:29" s="1" customFormat="1" ht="42" customHeight="1">
      <c r="A1" s="10"/>
      <c r="B1" s="3" t="s">
        <v>7</v>
      </c>
      <c r="C1" s="3"/>
      <c r="D1" s="3"/>
      <c r="E1" s="3"/>
      <c r="F1" s="3"/>
      <c r="G1" s="24"/>
      <c r="H1" s="3" t="s">
        <v>8</v>
      </c>
      <c r="I1" s="3"/>
      <c r="J1" s="3"/>
      <c r="K1" s="3"/>
      <c r="L1" s="3"/>
      <c r="M1" s="3"/>
      <c r="N1" s="22"/>
      <c r="O1" s="22"/>
      <c r="P1" s="22"/>
    </row>
    <row r="2" spans="1:29">
      <c r="A2" s="11" t="s">
        <v>0</v>
      </c>
      <c r="B2" s="4" t="s">
        <v>1</v>
      </c>
      <c r="C2" s="4" t="s">
        <v>2</v>
      </c>
      <c r="D2" s="4" t="s">
        <v>6</v>
      </c>
      <c r="E2" s="4" t="s">
        <v>3</v>
      </c>
      <c r="F2" s="4" t="s">
        <v>5</v>
      </c>
      <c r="G2" s="17" t="s">
        <v>9</v>
      </c>
      <c r="H2" s="14" t="s">
        <v>1</v>
      </c>
      <c r="I2" s="4" t="s">
        <v>2</v>
      </c>
      <c r="J2" s="4" t="s">
        <v>4</v>
      </c>
      <c r="K2" s="4" t="s">
        <v>3</v>
      </c>
      <c r="L2" s="4" t="s">
        <v>5</v>
      </c>
      <c r="M2" s="5" t="s">
        <v>9</v>
      </c>
      <c r="P2" s="23"/>
    </row>
    <row r="3" spans="1:29">
      <c r="A3" s="12">
        <v>25</v>
      </c>
      <c r="B3" s="8">
        <v>46</v>
      </c>
      <c r="C3" s="8">
        <v>41</v>
      </c>
      <c r="D3" s="8">
        <v>25</v>
      </c>
      <c r="E3" s="8">
        <v>1</v>
      </c>
      <c r="F3" s="8">
        <v>3</v>
      </c>
      <c r="G3" s="18">
        <f>MAX(C3:F3)/B3</f>
        <v>0.89130434782608692</v>
      </c>
      <c r="H3" s="15">
        <v>46</v>
      </c>
      <c r="I3" s="8">
        <v>41</v>
      </c>
      <c r="J3" s="8">
        <v>25</v>
      </c>
      <c r="K3" s="8">
        <v>1</v>
      </c>
      <c r="L3" s="8">
        <v>3</v>
      </c>
      <c r="M3" s="9">
        <f>MAX(I3:L3)/H3</f>
        <v>0.89130434782608692</v>
      </c>
      <c r="P3" s="23"/>
    </row>
    <row r="4" spans="1:29">
      <c r="A4" s="13">
        <v>26</v>
      </c>
      <c r="B4" s="6">
        <v>44</v>
      </c>
      <c r="C4" s="6">
        <v>30</v>
      </c>
      <c r="D4" s="6">
        <v>10</v>
      </c>
      <c r="E4" s="6">
        <v>1</v>
      </c>
      <c r="F4" s="6">
        <v>2</v>
      </c>
      <c r="G4" s="19">
        <f>MAX(C4:F4)/B4</f>
        <v>0.68181818181818177</v>
      </c>
      <c r="H4" s="16">
        <v>44</v>
      </c>
      <c r="I4" s="6">
        <v>28</v>
      </c>
      <c r="J4" s="6">
        <v>10</v>
      </c>
      <c r="K4" s="6">
        <v>1</v>
      </c>
      <c r="L4" s="6">
        <v>0</v>
      </c>
      <c r="M4" s="7">
        <f>MAX(I4:L4)/H4</f>
        <v>0.63636363636363635</v>
      </c>
      <c r="P4" s="23"/>
    </row>
    <row r="5" spans="1:29">
      <c r="A5" s="12">
        <v>27</v>
      </c>
      <c r="B5" s="8">
        <v>29</v>
      </c>
      <c r="C5" s="8">
        <v>13</v>
      </c>
      <c r="D5" s="8">
        <v>2</v>
      </c>
      <c r="E5" s="8">
        <v>1</v>
      </c>
      <c r="F5" s="8">
        <v>0</v>
      </c>
      <c r="G5" s="18">
        <f>MAX(C5:F5)/B5</f>
        <v>0.44827586206896552</v>
      </c>
      <c r="H5" s="15">
        <v>29</v>
      </c>
      <c r="I5" s="8">
        <v>7</v>
      </c>
      <c r="J5" s="8">
        <v>1</v>
      </c>
      <c r="K5" s="8">
        <v>1</v>
      </c>
      <c r="L5" s="8">
        <v>0</v>
      </c>
      <c r="M5" s="9">
        <f>MAX(I5:L5)/H5</f>
        <v>0.2413793103448276</v>
      </c>
      <c r="P5" s="23"/>
    </row>
    <row r="6" spans="1:29">
      <c r="A6" s="13">
        <v>28</v>
      </c>
      <c r="B6" s="6">
        <v>17</v>
      </c>
      <c r="C6" s="6">
        <v>4</v>
      </c>
      <c r="D6" s="6">
        <v>0</v>
      </c>
      <c r="E6" s="6">
        <v>1</v>
      </c>
      <c r="F6" s="6">
        <v>0</v>
      </c>
      <c r="G6" s="19">
        <f>MAX(C6:F6)/B6</f>
        <v>0.23529411764705882</v>
      </c>
      <c r="H6" s="16">
        <v>17</v>
      </c>
      <c r="I6" s="6">
        <v>3</v>
      </c>
      <c r="J6" s="6">
        <v>0</v>
      </c>
      <c r="K6" s="6">
        <v>0</v>
      </c>
      <c r="L6" s="6">
        <v>0</v>
      </c>
      <c r="M6" s="7">
        <f>MAX(I6:L6)/H6</f>
        <v>0.17647058823529413</v>
      </c>
      <c r="P6" s="23"/>
    </row>
    <row r="7" spans="1:29">
      <c r="A7" s="12">
        <v>28.25</v>
      </c>
      <c r="B7" s="8">
        <v>15</v>
      </c>
      <c r="C7" s="8">
        <v>3</v>
      </c>
      <c r="D7" s="8">
        <v>0</v>
      </c>
      <c r="E7" s="8">
        <v>1</v>
      </c>
      <c r="F7" s="8">
        <v>0</v>
      </c>
      <c r="G7" s="18">
        <f>MAX(C7:F7)/B7</f>
        <v>0.2</v>
      </c>
      <c r="H7" s="15">
        <v>15</v>
      </c>
      <c r="I7" s="8">
        <v>2</v>
      </c>
      <c r="J7" s="8">
        <v>0</v>
      </c>
      <c r="K7" s="8">
        <v>0</v>
      </c>
      <c r="L7" s="8">
        <v>0</v>
      </c>
      <c r="M7" s="9">
        <f>MAX(I7:L7)/H7</f>
        <v>0.13333333333333333</v>
      </c>
      <c r="P7" s="23"/>
    </row>
    <row r="8" spans="1:29">
      <c r="A8" s="13">
        <v>29</v>
      </c>
      <c r="B8" s="6">
        <v>8</v>
      </c>
      <c r="C8" s="6">
        <v>2</v>
      </c>
      <c r="D8" s="6">
        <v>0</v>
      </c>
      <c r="E8" s="6">
        <v>0</v>
      </c>
      <c r="F8" s="6">
        <v>0</v>
      </c>
      <c r="G8" s="19">
        <f>MAX(C8:F8)/B8</f>
        <v>0.25</v>
      </c>
      <c r="H8" s="16">
        <v>8</v>
      </c>
      <c r="I8" s="6">
        <v>1</v>
      </c>
      <c r="J8" s="6">
        <v>0</v>
      </c>
      <c r="K8" s="6">
        <v>0</v>
      </c>
      <c r="L8" s="6">
        <v>0</v>
      </c>
      <c r="M8" s="7">
        <f>MAX(I8:L8)/H8</f>
        <v>0.125</v>
      </c>
      <c r="P8" s="23"/>
    </row>
    <row r="9" spans="1:29">
      <c r="A9" s="12">
        <v>30</v>
      </c>
      <c r="B9" s="8">
        <v>3</v>
      </c>
      <c r="C9" s="8">
        <v>1</v>
      </c>
      <c r="D9" s="8">
        <v>0</v>
      </c>
      <c r="E9" s="8">
        <v>0</v>
      </c>
      <c r="F9" s="8">
        <v>0</v>
      </c>
      <c r="G9" s="18">
        <f>MAX(C9:F9)/B9</f>
        <v>0.33333333333333331</v>
      </c>
      <c r="H9" s="15">
        <v>3</v>
      </c>
      <c r="I9" s="8">
        <v>0</v>
      </c>
      <c r="J9" s="8">
        <v>0</v>
      </c>
      <c r="K9" s="8">
        <v>0</v>
      </c>
      <c r="L9" s="8">
        <v>0</v>
      </c>
      <c r="M9" s="9">
        <f>MAX(I9:L9)/H9</f>
        <v>0</v>
      </c>
      <c r="P9" s="23"/>
    </row>
    <row r="10" spans="1:29">
      <c r="A10" s="13">
        <v>31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19">
        <f>MAX(C10:F10)/B10</f>
        <v>0</v>
      </c>
      <c r="H10" s="16">
        <v>1</v>
      </c>
      <c r="I10" s="6">
        <v>0</v>
      </c>
      <c r="J10" s="6">
        <v>0</v>
      </c>
      <c r="K10" s="6">
        <v>0</v>
      </c>
      <c r="L10" s="6">
        <v>0</v>
      </c>
      <c r="M10" s="7">
        <f>MAX(I10:L10)/H10</f>
        <v>0</v>
      </c>
      <c r="P10" s="23"/>
    </row>
    <row r="12" spans="1:29">
      <c r="A12" t="s">
        <v>10</v>
      </c>
      <c r="B12" t="s">
        <v>14</v>
      </c>
      <c r="C12" t="s">
        <v>11</v>
      </c>
      <c r="D12" t="s">
        <v>12</v>
      </c>
      <c r="E12" s="25" t="s">
        <v>13</v>
      </c>
      <c r="F12" s="2" t="s">
        <v>22</v>
      </c>
      <c r="G12" s="2" t="s">
        <v>33</v>
      </c>
      <c r="H12" s="26" t="s">
        <v>15</v>
      </c>
      <c r="I12" s="2" t="s">
        <v>23</v>
      </c>
      <c r="J12" s="2" t="s">
        <v>34</v>
      </c>
      <c r="K12" s="26" t="s">
        <v>16</v>
      </c>
      <c r="L12" s="2" t="s">
        <v>24</v>
      </c>
      <c r="M12" t="s">
        <v>35</v>
      </c>
      <c r="N12" s="26" t="s">
        <v>17</v>
      </c>
      <c r="O12" s="2" t="s">
        <v>25</v>
      </c>
      <c r="P12" s="2" t="s">
        <v>26</v>
      </c>
      <c r="Q12" s="26" t="s">
        <v>18</v>
      </c>
      <c r="R12" s="2" t="s">
        <v>27</v>
      </c>
      <c r="S12" s="2" t="s">
        <v>28</v>
      </c>
      <c r="T12" s="26" t="s">
        <v>19</v>
      </c>
      <c r="U12" s="2" t="s">
        <v>29</v>
      </c>
      <c r="V12" s="2" t="s">
        <v>30</v>
      </c>
      <c r="W12" s="26" t="s">
        <v>20</v>
      </c>
      <c r="X12" s="2" t="s">
        <v>31</v>
      </c>
      <c r="Y12" s="2" t="s">
        <v>32</v>
      </c>
      <c r="Z12" s="26" t="s">
        <v>21</v>
      </c>
      <c r="AA12" s="2"/>
      <c r="AB12" s="2"/>
      <c r="AC12" s="2"/>
    </row>
    <row r="13" spans="1:29">
      <c r="A13">
        <v>2</v>
      </c>
      <c r="B13">
        <v>1</v>
      </c>
      <c r="C13">
        <f>2^A13</f>
        <v>4</v>
      </c>
      <c r="D13">
        <v>3</v>
      </c>
      <c r="E13" s="25">
        <f>D13/C13</f>
        <v>0.75</v>
      </c>
      <c r="F13" s="20">
        <f>CEILING(C13*$M$3,1)</f>
        <v>4</v>
      </c>
      <c r="G13" s="20">
        <v>0</v>
      </c>
      <c r="H13" s="26">
        <f>100*(D13-G13)/D13</f>
        <v>100</v>
      </c>
      <c r="I13" s="20">
        <f>CEILING(C13*$M$4,1)</f>
        <v>3</v>
      </c>
      <c r="J13" s="20">
        <v>1</v>
      </c>
      <c r="K13" s="26">
        <f>100*(D13-J13)/D13</f>
        <v>66.666666666666671</v>
      </c>
      <c r="L13" s="20">
        <f>CEILING(C13*$M$5,1)</f>
        <v>1</v>
      </c>
      <c r="M13" s="20">
        <v>3</v>
      </c>
      <c r="N13" s="26">
        <f>100*(D13-M13)/D13</f>
        <v>0</v>
      </c>
      <c r="O13" s="20">
        <f>CEILING(C13*$M$6,1)</f>
        <v>1</v>
      </c>
      <c r="P13" s="20">
        <v>3</v>
      </c>
      <c r="Q13" s="26">
        <f>100*(D13-P13)/D13</f>
        <v>0</v>
      </c>
      <c r="R13" s="20">
        <f>CEILING(C13*$M$7,1)</f>
        <v>1</v>
      </c>
      <c r="S13" s="20">
        <v>3</v>
      </c>
      <c r="T13" s="26">
        <f>10*(D13-S13)/D13</f>
        <v>0</v>
      </c>
      <c r="U13" s="20">
        <f>CEILING(C13*$M$8,1)</f>
        <v>1</v>
      </c>
      <c r="V13" s="20">
        <v>3</v>
      </c>
      <c r="W13" s="26">
        <f>100*(D13-V13)/D13</f>
        <v>0</v>
      </c>
      <c r="X13" s="20">
        <f>CEILING(C13*$M$9,1)</f>
        <v>0</v>
      </c>
      <c r="Y13" s="20">
        <v>3</v>
      </c>
      <c r="Z13" s="26">
        <f>100*(D13-Y13)/D13</f>
        <v>0</v>
      </c>
      <c r="AA13" s="20"/>
      <c r="AC13" s="2"/>
    </row>
    <row r="14" spans="1:29">
      <c r="A14">
        <v>3</v>
      </c>
      <c r="B14">
        <v>1</v>
      </c>
      <c r="C14">
        <f t="shared" ref="C14:C57" si="0">2^A14</f>
        <v>8</v>
      </c>
      <c r="D14">
        <v>4</v>
      </c>
      <c r="E14" s="25">
        <f t="shared" ref="E14:E57" si="1">D14/C14</f>
        <v>0.5</v>
      </c>
      <c r="F14" s="20">
        <f>CEILING(C14*$M$3,1)</f>
        <v>8</v>
      </c>
      <c r="G14" s="20">
        <v>0</v>
      </c>
      <c r="H14" s="26">
        <f t="shared" ref="H14:H57" si="2">100*(D14-G14)/D14</f>
        <v>100</v>
      </c>
      <c r="I14" s="20">
        <f>CEILING(C14*$M$4,1)</f>
        <v>6</v>
      </c>
      <c r="J14" s="20">
        <v>2</v>
      </c>
      <c r="K14" s="26">
        <f t="shared" ref="K14:K57" si="3">100*(D14-J14)/D14</f>
        <v>50</v>
      </c>
      <c r="L14" s="20">
        <f>CEILING(C14*$M$5,1)</f>
        <v>2</v>
      </c>
      <c r="M14" s="21">
        <v>4</v>
      </c>
      <c r="N14" s="26">
        <f t="shared" ref="N14:N57" si="4">100*(D14-M14)/D14</f>
        <v>0</v>
      </c>
      <c r="O14" s="20">
        <f>CEILING(C14*$M$6,1)</f>
        <v>2</v>
      </c>
      <c r="P14" s="20">
        <v>4</v>
      </c>
      <c r="Q14" s="26">
        <f t="shared" ref="Q14:Q57" si="5">100*(D14-P14)/D14</f>
        <v>0</v>
      </c>
      <c r="R14" s="20">
        <f>CEILING(C14*$M$7,1)</f>
        <v>2</v>
      </c>
      <c r="S14" s="20">
        <v>4</v>
      </c>
      <c r="T14" s="26">
        <f t="shared" ref="T14:T57" si="6">10*(D14-S14)/D14</f>
        <v>0</v>
      </c>
      <c r="U14" s="20">
        <f>CEILING(C14*$M$8,1)</f>
        <v>1</v>
      </c>
      <c r="V14" s="20">
        <v>4</v>
      </c>
      <c r="W14" s="26">
        <f t="shared" ref="W14:W59" si="7">100*(D14-V14)/D14</f>
        <v>0</v>
      </c>
      <c r="X14" s="20">
        <f>CEILING(C14*$M$9,1)</f>
        <v>0</v>
      </c>
      <c r="Y14" s="20">
        <v>4</v>
      </c>
      <c r="Z14" s="26">
        <f t="shared" ref="Z14:Z57" si="8">100*(D14-Y14)/D14</f>
        <v>0</v>
      </c>
      <c r="AA14" s="20"/>
      <c r="AC14" s="2"/>
    </row>
    <row r="15" spans="1:29">
      <c r="A15">
        <v>3</v>
      </c>
      <c r="B15">
        <v>2</v>
      </c>
      <c r="C15">
        <f t="shared" si="0"/>
        <v>8</v>
      </c>
      <c r="D15">
        <v>7</v>
      </c>
      <c r="E15" s="25">
        <f t="shared" si="1"/>
        <v>0.875</v>
      </c>
      <c r="F15" s="20">
        <f>CEILING(C15*$M$3,1)</f>
        <v>8</v>
      </c>
      <c r="G15" s="20">
        <v>0</v>
      </c>
      <c r="H15" s="26">
        <f t="shared" si="2"/>
        <v>100</v>
      </c>
      <c r="I15" s="20">
        <f>CEILING(C15*$M$4,1)</f>
        <v>6</v>
      </c>
      <c r="J15" s="21">
        <v>2</v>
      </c>
      <c r="K15" s="26">
        <f t="shared" si="3"/>
        <v>71.428571428571431</v>
      </c>
      <c r="L15" s="20">
        <f>CEILING(C15*$M$5,1)</f>
        <v>2</v>
      </c>
      <c r="M15" s="21">
        <v>6</v>
      </c>
      <c r="N15" s="26">
        <f t="shared" si="4"/>
        <v>14.285714285714286</v>
      </c>
      <c r="O15" s="20">
        <f>CEILING(C15*$M$6,1)</f>
        <v>2</v>
      </c>
      <c r="P15" s="20">
        <v>6</v>
      </c>
      <c r="Q15" s="26">
        <f t="shared" si="5"/>
        <v>14.285714285714286</v>
      </c>
      <c r="R15" s="20">
        <f>CEILING(C15*$M$7,1)</f>
        <v>2</v>
      </c>
      <c r="S15" s="20">
        <v>6</v>
      </c>
      <c r="T15" s="26">
        <f t="shared" si="6"/>
        <v>1.4285714285714286</v>
      </c>
      <c r="U15" s="20">
        <f>CEILING(C15*$M$8,1)</f>
        <v>1</v>
      </c>
      <c r="V15" s="20">
        <v>7</v>
      </c>
      <c r="W15" s="26">
        <f t="shared" si="7"/>
        <v>0</v>
      </c>
      <c r="X15" s="20">
        <f>CEILING(C15*$M$9,1)</f>
        <v>0</v>
      </c>
      <c r="Y15" s="20">
        <v>7</v>
      </c>
      <c r="Z15" s="26">
        <f t="shared" si="8"/>
        <v>0</v>
      </c>
      <c r="AA15" s="20"/>
      <c r="AC15" s="2"/>
    </row>
    <row r="16" spans="1:29">
      <c r="A16">
        <v>4</v>
      </c>
      <c r="B16">
        <v>1</v>
      </c>
      <c r="C16">
        <f t="shared" si="0"/>
        <v>16</v>
      </c>
      <c r="D16">
        <v>5</v>
      </c>
      <c r="E16" s="25">
        <f t="shared" si="1"/>
        <v>0.3125</v>
      </c>
      <c r="F16" s="20">
        <f>CEILING(C16*$M$3,1)</f>
        <v>15</v>
      </c>
      <c r="G16" s="20">
        <v>1</v>
      </c>
      <c r="H16" s="26">
        <f t="shared" si="2"/>
        <v>80</v>
      </c>
      <c r="I16" s="20">
        <f>CEILING(C16*$M$4,1)</f>
        <v>11</v>
      </c>
      <c r="J16" s="21">
        <v>4</v>
      </c>
      <c r="K16" s="26">
        <f t="shared" si="3"/>
        <v>20</v>
      </c>
      <c r="L16" s="20">
        <f>CEILING(C16*$M$5,1)</f>
        <v>4</v>
      </c>
      <c r="M16" s="21">
        <v>5</v>
      </c>
      <c r="N16" s="26">
        <f t="shared" si="4"/>
        <v>0</v>
      </c>
      <c r="O16" s="20">
        <f>CEILING(C16*$M$6,1)</f>
        <v>3</v>
      </c>
      <c r="P16" s="20">
        <v>5</v>
      </c>
      <c r="Q16" s="26">
        <f t="shared" si="5"/>
        <v>0</v>
      </c>
      <c r="R16" s="20">
        <f>CEILING(C16*$M$7,1)</f>
        <v>3</v>
      </c>
      <c r="S16" s="20">
        <v>5</v>
      </c>
      <c r="T16" s="26">
        <f t="shared" si="6"/>
        <v>0</v>
      </c>
      <c r="U16" s="20">
        <f>CEILING(C16*$M$8,1)</f>
        <v>2</v>
      </c>
      <c r="V16" s="20">
        <v>5</v>
      </c>
      <c r="W16" s="26">
        <f t="shared" si="7"/>
        <v>0</v>
      </c>
      <c r="X16" s="20">
        <f>CEILING(C16*$M$9,1)</f>
        <v>0</v>
      </c>
      <c r="Y16" s="20">
        <v>5</v>
      </c>
      <c r="Z16" s="26">
        <f t="shared" si="8"/>
        <v>0</v>
      </c>
      <c r="AA16" s="20"/>
      <c r="AC16" s="2"/>
    </row>
    <row r="17" spans="1:29">
      <c r="A17">
        <v>4</v>
      </c>
      <c r="B17">
        <v>2</v>
      </c>
      <c r="C17">
        <f t="shared" si="0"/>
        <v>16</v>
      </c>
      <c r="D17">
        <v>11</v>
      </c>
      <c r="E17" s="25">
        <f t="shared" si="1"/>
        <v>0.6875</v>
      </c>
      <c r="F17" s="20">
        <f>CEILING(C17*$M$3,1)</f>
        <v>15</v>
      </c>
      <c r="G17" s="20">
        <v>1</v>
      </c>
      <c r="H17" s="26">
        <f t="shared" si="2"/>
        <v>90.909090909090907</v>
      </c>
      <c r="I17" s="20">
        <f>CEILING(C17*$M$4,1)</f>
        <v>11</v>
      </c>
      <c r="J17" s="21">
        <v>5</v>
      </c>
      <c r="K17" s="26">
        <f t="shared" si="3"/>
        <v>54.545454545454547</v>
      </c>
      <c r="L17" s="20">
        <f>CEILING(C17*$M$5,1)</f>
        <v>4</v>
      </c>
      <c r="M17" s="21">
        <v>10</v>
      </c>
      <c r="N17" s="26">
        <f t="shared" si="4"/>
        <v>9.0909090909090917</v>
      </c>
      <c r="O17" s="20">
        <f>CEILING(C17*$M$6,1)</f>
        <v>3</v>
      </c>
      <c r="P17" s="20">
        <v>11</v>
      </c>
      <c r="Q17" s="26">
        <f t="shared" si="5"/>
        <v>0</v>
      </c>
      <c r="R17" s="20">
        <f>CEILING(C17*$M$7,1)</f>
        <v>3</v>
      </c>
      <c r="S17" s="20">
        <v>11</v>
      </c>
      <c r="T17" s="26">
        <f t="shared" si="6"/>
        <v>0</v>
      </c>
      <c r="U17" s="20">
        <f>CEILING(C17*$M$8,1)</f>
        <v>2</v>
      </c>
      <c r="V17" s="20">
        <v>11</v>
      </c>
      <c r="W17" s="26">
        <f t="shared" si="7"/>
        <v>0</v>
      </c>
      <c r="X17" s="20">
        <f>CEILING(C17*$M$9,1)</f>
        <v>0</v>
      </c>
      <c r="Y17" s="20">
        <v>11</v>
      </c>
      <c r="Z17" s="26">
        <f t="shared" si="8"/>
        <v>0</v>
      </c>
      <c r="AA17" s="20"/>
      <c r="AC17" s="2"/>
    </row>
    <row r="18" spans="1:29">
      <c r="A18">
        <v>4</v>
      </c>
      <c r="B18">
        <v>3</v>
      </c>
      <c r="C18">
        <f t="shared" si="0"/>
        <v>16</v>
      </c>
      <c r="D18">
        <v>15</v>
      </c>
      <c r="E18" s="25">
        <f t="shared" si="1"/>
        <v>0.9375</v>
      </c>
      <c r="F18" s="20">
        <f>CEILING(C18*$M$3,1)</f>
        <v>15</v>
      </c>
      <c r="G18" s="20">
        <v>1</v>
      </c>
      <c r="H18" s="26">
        <f t="shared" si="2"/>
        <v>93.333333333333329</v>
      </c>
      <c r="I18" s="20">
        <f>CEILING(C18*$M$4,1)</f>
        <v>11</v>
      </c>
      <c r="J18" s="21">
        <v>5</v>
      </c>
      <c r="K18" s="26">
        <f t="shared" si="3"/>
        <v>66.666666666666671</v>
      </c>
      <c r="L18" s="20">
        <f>CEILING(C18*$M$5,1)</f>
        <v>4</v>
      </c>
      <c r="M18" s="21">
        <v>12</v>
      </c>
      <c r="N18" s="26">
        <f t="shared" si="4"/>
        <v>20</v>
      </c>
      <c r="O18" s="20">
        <f>CEILING(C18*$M$6,1)</f>
        <v>3</v>
      </c>
      <c r="P18" s="20">
        <v>13</v>
      </c>
      <c r="Q18" s="26">
        <f t="shared" si="5"/>
        <v>13.333333333333334</v>
      </c>
      <c r="R18" s="20">
        <f>CEILING(C18*$M$7,1)</f>
        <v>3</v>
      </c>
      <c r="S18" s="20">
        <v>13</v>
      </c>
      <c r="T18" s="26">
        <f t="shared" si="6"/>
        <v>1.3333333333333333</v>
      </c>
      <c r="U18" s="20">
        <f>CEILING(C18*$M$8,1)</f>
        <v>2</v>
      </c>
      <c r="V18" s="20">
        <v>14</v>
      </c>
      <c r="W18" s="26">
        <f t="shared" si="7"/>
        <v>6.666666666666667</v>
      </c>
      <c r="X18" s="20">
        <f>CEILING(C18*$M$9,1)</f>
        <v>0</v>
      </c>
      <c r="Y18" s="20">
        <v>15</v>
      </c>
      <c r="Z18" s="26">
        <f t="shared" si="8"/>
        <v>0</v>
      </c>
      <c r="AA18" s="20"/>
      <c r="AC18" s="2"/>
    </row>
    <row r="19" spans="1:29">
      <c r="A19">
        <v>5</v>
      </c>
      <c r="B19">
        <v>1</v>
      </c>
      <c r="C19">
        <f t="shared" si="0"/>
        <v>32</v>
      </c>
      <c r="D19">
        <v>6</v>
      </c>
      <c r="E19" s="25">
        <f t="shared" si="1"/>
        <v>0.1875</v>
      </c>
      <c r="F19" s="20">
        <f>CEILING(C19*$M$3,1)</f>
        <v>29</v>
      </c>
      <c r="G19" s="20">
        <v>3</v>
      </c>
      <c r="H19" s="26">
        <f t="shared" si="2"/>
        <v>50</v>
      </c>
      <c r="I19" s="20">
        <f>CEILING(C19*$M$4,1)</f>
        <v>21</v>
      </c>
      <c r="J19" s="21">
        <v>5</v>
      </c>
      <c r="K19" s="26">
        <f t="shared" si="3"/>
        <v>16.666666666666668</v>
      </c>
      <c r="L19" s="20">
        <f>CEILING(C19*$M$5,1)</f>
        <v>8</v>
      </c>
      <c r="M19" s="21">
        <v>6</v>
      </c>
      <c r="N19" s="26">
        <f t="shared" si="4"/>
        <v>0</v>
      </c>
      <c r="O19" s="20">
        <f>CEILING(C19*$M$6,1)</f>
        <v>6</v>
      </c>
      <c r="P19" s="20">
        <v>6</v>
      </c>
      <c r="Q19" s="26">
        <f t="shared" si="5"/>
        <v>0</v>
      </c>
      <c r="R19" s="20">
        <f>CEILING(C19*$M$7,1)</f>
        <v>5</v>
      </c>
      <c r="S19" s="20">
        <v>6</v>
      </c>
      <c r="T19" s="26">
        <f t="shared" si="6"/>
        <v>0</v>
      </c>
      <c r="U19" s="20">
        <f>CEILING(C19*$M$8,1)</f>
        <v>4</v>
      </c>
      <c r="V19" s="20">
        <v>6</v>
      </c>
      <c r="W19" s="26">
        <f t="shared" si="7"/>
        <v>0</v>
      </c>
      <c r="X19" s="20">
        <f>CEILING(C19*$M$9,1)</f>
        <v>0</v>
      </c>
      <c r="Y19" s="20">
        <v>6</v>
      </c>
      <c r="Z19" s="26">
        <f t="shared" si="8"/>
        <v>0</v>
      </c>
      <c r="AA19" s="20"/>
      <c r="AC19" s="2"/>
    </row>
    <row r="20" spans="1:29">
      <c r="A20">
        <v>5</v>
      </c>
      <c r="B20">
        <v>2</v>
      </c>
      <c r="C20">
        <f t="shared" si="0"/>
        <v>32</v>
      </c>
      <c r="D20">
        <v>16</v>
      </c>
      <c r="E20" s="25">
        <f t="shared" si="1"/>
        <v>0.5</v>
      </c>
      <c r="F20" s="20">
        <f>CEILING(C20*$M$3,1)</f>
        <v>29</v>
      </c>
      <c r="G20" s="20">
        <v>3</v>
      </c>
      <c r="H20" s="26">
        <f t="shared" si="2"/>
        <v>81.25</v>
      </c>
      <c r="I20" s="20">
        <f>CEILING(C20*$M$4,1)</f>
        <v>21</v>
      </c>
      <c r="J20" s="21">
        <v>10</v>
      </c>
      <c r="K20" s="26">
        <f t="shared" si="3"/>
        <v>37.5</v>
      </c>
      <c r="L20" s="20">
        <f>CEILING(C20*$M$5,1)</f>
        <v>8</v>
      </c>
      <c r="M20" s="21">
        <v>15</v>
      </c>
      <c r="N20" s="26">
        <f t="shared" si="4"/>
        <v>6.25</v>
      </c>
      <c r="O20" s="20">
        <f>CEILING(C20*$M$6,1)</f>
        <v>6</v>
      </c>
      <c r="P20" s="20">
        <v>16</v>
      </c>
      <c r="Q20" s="26">
        <f t="shared" si="5"/>
        <v>0</v>
      </c>
      <c r="R20" s="20">
        <f>CEILING(C20*$M$7,1)</f>
        <v>5</v>
      </c>
      <c r="S20" s="20">
        <v>16</v>
      </c>
      <c r="T20" s="26">
        <f t="shared" si="6"/>
        <v>0</v>
      </c>
      <c r="U20" s="20">
        <f>CEILING(C20*$M$8,1)</f>
        <v>4</v>
      </c>
      <c r="V20" s="20">
        <v>16</v>
      </c>
      <c r="W20" s="26">
        <f t="shared" si="7"/>
        <v>0</v>
      </c>
      <c r="X20" s="20">
        <f>CEILING(C20*$M$9,1)</f>
        <v>0</v>
      </c>
      <c r="Y20" s="20">
        <v>16</v>
      </c>
      <c r="Z20" s="26">
        <f t="shared" si="8"/>
        <v>0</v>
      </c>
      <c r="AA20" s="20"/>
      <c r="AC20" s="2"/>
    </row>
    <row r="21" spans="1:29">
      <c r="A21">
        <v>5</v>
      </c>
      <c r="B21">
        <v>3</v>
      </c>
      <c r="C21">
        <f t="shared" si="0"/>
        <v>32</v>
      </c>
      <c r="D21">
        <v>26</v>
      </c>
      <c r="E21" s="25">
        <f t="shared" si="1"/>
        <v>0.8125</v>
      </c>
      <c r="F21" s="20">
        <f>CEILING(C21*$M$3,1)</f>
        <v>29</v>
      </c>
      <c r="G21" s="20">
        <v>3</v>
      </c>
      <c r="H21" s="26">
        <f t="shared" si="2"/>
        <v>88.461538461538467</v>
      </c>
      <c r="I21" s="20">
        <f>CEILING(C21*$M$4,1)</f>
        <v>21</v>
      </c>
      <c r="J21" s="21">
        <v>11</v>
      </c>
      <c r="K21" s="26">
        <f t="shared" si="3"/>
        <v>57.692307692307693</v>
      </c>
      <c r="L21" s="20">
        <f>CEILING(C21*$M$5,1)</f>
        <v>8</v>
      </c>
      <c r="M21" s="21">
        <v>22</v>
      </c>
      <c r="N21" s="26">
        <f t="shared" si="4"/>
        <v>15.384615384615385</v>
      </c>
      <c r="O21" s="20">
        <f>CEILING(C21*$M$6,1)</f>
        <v>6</v>
      </c>
      <c r="P21" s="20">
        <v>24</v>
      </c>
      <c r="Q21" s="26">
        <f t="shared" si="5"/>
        <v>7.6923076923076925</v>
      </c>
      <c r="R21" s="20">
        <f>CEILING(C21*$M$7,1)</f>
        <v>5</v>
      </c>
      <c r="S21" s="20">
        <v>25</v>
      </c>
      <c r="T21" s="26">
        <f t="shared" si="6"/>
        <v>0.38461538461538464</v>
      </c>
      <c r="U21" s="20">
        <f>CEILING(C21*$M$8,1)</f>
        <v>4</v>
      </c>
      <c r="V21" s="20">
        <v>25</v>
      </c>
      <c r="W21" s="26">
        <f t="shared" si="7"/>
        <v>3.8461538461538463</v>
      </c>
      <c r="X21" s="20">
        <f>CEILING(C21*$M$9,1)</f>
        <v>0</v>
      </c>
      <c r="Y21" s="20">
        <v>26</v>
      </c>
      <c r="Z21" s="26">
        <f t="shared" si="8"/>
        <v>0</v>
      </c>
      <c r="AA21" s="20"/>
      <c r="AC21" s="2"/>
    </row>
    <row r="22" spans="1:29">
      <c r="A22">
        <v>5</v>
      </c>
      <c r="B22">
        <v>4</v>
      </c>
      <c r="C22">
        <f t="shared" si="0"/>
        <v>32</v>
      </c>
      <c r="D22">
        <v>31</v>
      </c>
      <c r="E22" s="25">
        <f t="shared" si="1"/>
        <v>0.96875</v>
      </c>
      <c r="F22" s="20">
        <f>CEILING(C22*$M$3,1)</f>
        <v>29</v>
      </c>
      <c r="G22" s="20">
        <v>3</v>
      </c>
      <c r="H22" s="26">
        <f t="shared" si="2"/>
        <v>90.322580645161295</v>
      </c>
      <c r="I22" s="20">
        <f>CEILING(C22*$M$4,1)</f>
        <v>21</v>
      </c>
      <c r="J22" s="21">
        <v>11</v>
      </c>
      <c r="K22" s="26">
        <f t="shared" si="3"/>
        <v>64.516129032258064</v>
      </c>
      <c r="L22" s="20">
        <f>CEILING(C22*$M$5,1)</f>
        <v>8</v>
      </c>
      <c r="M22" s="21">
        <v>24</v>
      </c>
      <c r="N22" s="26">
        <f t="shared" si="4"/>
        <v>22.580645161290324</v>
      </c>
      <c r="O22" s="20">
        <f>CEILING(C22*$M$6,1)</f>
        <v>6</v>
      </c>
      <c r="P22" s="20">
        <v>26</v>
      </c>
      <c r="Q22" s="26">
        <f t="shared" si="5"/>
        <v>16.129032258064516</v>
      </c>
      <c r="R22" s="20">
        <f>CEILING(C22*$M$7,1)</f>
        <v>5</v>
      </c>
      <c r="S22" s="20">
        <v>27</v>
      </c>
      <c r="T22" s="26">
        <f t="shared" si="6"/>
        <v>1.2903225806451613</v>
      </c>
      <c r="U22" s="20">
        <f>CEILING(C22*$M$8,1)</f>
        <v>4</v>
      </c>
      <c r="V22" s="20">
        <v>28</v>
      </c>
      <c r="W22" s="26">
        <f t="shared" si="7"/>
        <v>9.67741935483871</v>
      </c>
      <c r="X22" s="20">
        <f>CEILING(C22*$M$9,1)</f>
        <v>0</v>
      </c>
      <c r="Y22" s="20">
        <v>31</v>
      </c>
      <c r="Z22" s="26">
        <f t="shared" si="8"/>
        <v>0</v>
      </c>
      <c r="AA22" s="20"/>
      <c r="AC22" s="2"/>
    </row>
    <row r="23" spans="1:29">
      <c r="A23">
        <v>6</v>
      </c>
      <c r="B23">
        <v>1</v>
      </c>
      <c r="C23">
        <f t="shared" si="0"/>
        <v>64</v>
      </c>
      <c r="D23">
        <v>7</v>
      </c>
      <c r="E23" s="25">
        <f t="shared" si="1"/>
        <v>0.109375</v>
      </c>
      <c r="F23" s="20">
        <f>CEILING(C23*$M$3,1)</f>
        <v>58</v>
      </c>
      <c r="G23" s="20">
        <v>4</v>
      </c>
      <c r="H23" s="26">
        <f t="shared" si="2"/>
        <v>42.857142857142854</v>
      </c>
      <c r="I23" s="20">
        <f>CEILING(C23*$M$4,1)</f>
        <v>41</v>
      </c>
      <c r="J23" s="21">
        <v>6</v>
      </c>
      <c r="K23" s="26">
        <f t="shared" si="3"/>
        <v>14.285714285714286</v>
      </c>
      <c r="L23" s="20">
        <f>CEILING(C23*$M$5,1)</f>
        <v>16</v>
      </c>
      <c r="M23" s="21">
        <v>7</v>
      </c>
      <c r="N23" s="26">
        <f t="shared" si="4"/>
        <v>0</v>
      </c>
      <c r="O23" s="20">
        <f>CEILING(C23*$M$6,1)</f>
        <v>12</v>
      </c>
      <c r="P23" s="20">
        <v>7</v>
      </c>
      <c r="Q23" s="26">
        <f t="shared" si="5"/>
        <v>0</v>
      </c>
      <c r="R23" s="20">
        <f>CEILING(C23*$M$7,1)</f>
        <v>9</v>
      </c>
      <c r="S23" s="20">
        <v>7</v>
      </c>
      <c r="T23" s="26">
        <f t="shared" si="6"/>
        <v>0</v>
      </c>
      <c r="U23" s="20">
        <f>CEILING(C23*$M$8,1)</f>
        <v>8</v>
      </c>
      <c r="V23" s="20">
        <v>7</v>
      </c>
      <c r="W23" s="26">
        <f t="shared" si="7"/>
        <v>0</v>
      </c>
      <c r="X23" s="20">
        <f>CEILING(C23*$M$9,1)</f>
        <v>0</v>
      </c>
      <c r="Y23" s="20">
        <v>7</v>
      </c>
      <c r="Z23" s="26">
        <f t="shared" si="8"/>
        <v>0</v>
      </c>
      <c r="AA23" s="20"/>
      <c r="AC23" s="2"/>
    </row>
    <row r="24" spans="1:29">
      <c r="A24">
        <v>6</v>
      </c>
      <c r="B24">
        <v>2</v>
      </c>
      <c r="C24">
        <f t="shared" si="0"/>
        <v>64</v>
      </c>
      <c r="D24">
        <v>22</v>
      </c>
      <c r="E24" s="25">
        <f t="shared" si="1"/>
        <v>0.34375</v>
      </c>
      <c r="F24" s="20">
        <f>CEILING(C24*$M$3,1)</f>
        <v>58</v>
      </c>
      <c r="G24" s="20">
        <v>6</v>
      </c>
      <c r="H24" s="26">
        <f t="shared" si="2"/>
        <v>72.727272727272734</v>
      </c>
      <c r="I24" s="20">
        <f>CEILING(C24*$M$4,1)</f>
        <v>41</v>
      </c>
      <c r="J24" s="21">
        <v>15</v>
      </c>
      <c r="K24" s="26">
        <f t="shared" si="3"/>
        <v>31.818181818181817</v>
      </c>
      <c r="L24" s="20">
        <f>CEILING(C24*$M$5,1)</f>
        <v>16</v>
      </c>
      <c r="M24" s="21">
        <v>21</v>
      </c>
      <c r="N24" s="26">
        <f t="shared" si="4"/>
        <v>4.5454545454545459</v>
      </c>
      <c r="O24" s="20">
        <f>CEILING(C24*$M$6,1)</f>
        <v>12</v>
      </c>
      <c r="P24" s="20">
        <v>22</v>
      </c>
      <c r="Q24" s="26">
        <f t="shared" si="5"/>
        <v>0</v>
      </c>
      <c r="R24" s="20">
        <f>CEILING(C24*$M$7,1)</f>
        <v>9</v>
      </c>
      <c r="S24" s="20">
        <v>22</v>
      </c>
      <c r="T24" s="26">
        <f t="shared" si="6"/>
        <v>0</v>
      </c>
      <c r="U24" s="20">
        <f>CEILING(C24*$M$8,1)</f>
        <v>8</v>
      </c>
      <c r="V24" s="20">
        <v>22</v>
      </c>
      <c r="W24" s="26">
        <f t="shared" si="7"/>
        <v>0</v>
      </c>
      <c r="X24" s="20">
        <f>CEILING(C24*$M$9,1)</f>
        <v>0</v>
      </c>
      <c r="Y24" s="20">
        <v>22</v>
      </c>
      <c r="Z24" s="26">
        <f t="shared" si="8"/>
        <v>0</v>
      </c>
      <c r="AA24" s="20"/>
      <c r="AC24" s="2"/>
    </row>
    <row r="25" spans="1:29">
      <c r="A25">
        <v>6</v>
      </c>
      <c r="B25">
        <v>3</v>
      </c>
      <c r="C25">
        <f t="shared" si="0"/>
        <v>64</v>
      </c>
      <c r="D25">
        <v>42</v>
      </c>
      <c r="E25" s="25">
        <f t="shared" si="1"/>
        <v>0.65625</v>
      </c>
      <c r="F25" s="20">
        <f>CEILING(C25*$M$3,1)</f>
        <v>58</v>
      </c>
      <c r="G25" s="20">
        <v>6</v>
      </c>
      <c r="H25" s="26">
        <f t="shared" si="2"/>
        <v>85.714285714285708</v>
      </c>
      <c r="I25" s="20">
        <f>CEILING(C25*$M$4,1)</f>
        <v>41</v>
      </c>
      <c r="J25" s="21">
        <v>22</v>
      </c>
      <c r="K25" s="26">
        <f t="shared" si="3"/>
        <v>47.61904761904762</v>
      </c>
      <c r="L25" s="20">
        <f>CEILING(C25*$M$5,1)</f>
        <v>16</v>
      </c>
      <c r="M25" s="21">
        <v>37</v>
      </c>
      <c r="N25" s="26">
        <f t="shared" si="4"/>
        <v>11.904761904761905</v>
      </c>
      <c r="O25" s="20">
        <f>CEILING(C25*$M$6,1)</f>
        <v>12</v>
      </c>
      <c r="P25" s="20">
        <v>40</v>
      </c>
      <c r="Q25" s="26">
        <f t="shared" si="5"/>
        <v>4.7619047619047619</v>
      </c>
      <c r="R25" s="20">
        <f>CEILING(C25*$M$7,1)</f>
        <v>9</v>
      </c>
      <c r="S25" s="20">
        <v>41</v>
      </c>
      <c r="T25" s="26">
        <f t="shared" si="6"/>
        <v>0.23809523809523808</v>
      </c>
      <c r="U25" s="20">
        <f>CEILING(C25*$M$8,1)</f>
        <v>8</v>
      </c>
      <c r="V25" s="20">
        <v>41</v>
      </c>
      <c r="W25" s="26">
        <f t="shared" si="7"/>
        <v>2.3809523809523809</v>
      </c>
      <c r="X25" s="20">
        <f>CEILING(C25*$M$9,1)</f>
        <v>0</v>
      </c>
      <c r="Y25" s="20">
        <v>42</v>
      </c>
      <c r="Z25" s="26">
        <f t="shared" si="8"/>
        <v>0</v>
      </c>
      <c r="AA25" s="20"/>
      <c r="AC25" s="2"/>
    </row>
    <row r="26" spans="1:29">
      <c r="A26">
        <v>6</v>
      </c>
      <c r="B26">
        <v>4</v>
      </c>
      <c r="C26">
        <f t="shared" si="0"/>
        <v>64</v>
      </c>
      <c r="D26">
        <v>57</v>
      </c>
      <c r="E26" s="25">
        <f t="shared" si="1"/>
        <v>0.890625</v>
      </c>
      <c r="F26" s="20">
        <f>CEILING(C26*$M$3,1)</f>
        <v>58</v>
      </c>
      <c r="G26" s="20">
        <v>6</v>
      </c>
      <c r="H26" s="26">
        <f t="shared" si="2"/>
        <v>89.473684210526315</v>
      </c>
      <c r="I26" s="20">
        <f>CEILING(C26*$M$4,1)</f>
        <v>41</v>
      </c>
      <c r="J26" s="21">
        <v>23</v>
      </c>
      <c r="K26" s="26">
        <f t="shared" si="3"/>
        <v>59.649122807017541</v>
      </c>
      <c r="L26" s="20">
        <f>CEILING(C26*$M$5,1)</f>
        <v>16</v>
      </c>
      <c r="M26" s="21">
        <v>46</v>
      </c>
      <c r="N26" s="26">
        <f t="shared" si="4"/>
        <v>19.298245614035089</v>
      </c>
      <c r="O26" s="20">
        <f>CEILING(C26*$M$6,1)</f>
        <v>12</v>
      </c>
      <c r="P26" s="20">
        <v>50</v>
      </c>
      <c r="Q26" s="26">
        <f t="shared" si="5"/>
        <v>12.280701754385966</v>
      </c>
      <c r="R26" s="20">
        <f>CEILING(C26*$M$7,1)</f>
        <v>9</v>
      </c>
      <c r="S26" s="20">
        <v>53</v>
      </c>
      <c r="T26" s="26">
        <f t="shared" si="6"/>
        <v>0.70175438596491224</v>
      </c>
      <c r="U26" s="20">
        <f>CEILING(C26*$M$8,1)</f>
        <v>8</v>
      </c>
      <c r="V26" s="20">
        <v>53</v>
      </c>
      <c r="W26" s="26">
        <f t="shared" si="7"/>
        <v>7.0175438596491224</v>
      </c>
      <c r="X26" s="20">
        <f>CEILING(C26*$M$9,1)</f>
        <v>0</v>
      </c>
      <c r="Y26" s="20">
        <v>57</v>
      </c>
      <c r="Z26" s="26">
        <f t="shared" si="8"/>
        <v>0</v>
      </c>
      <c r="AA26" s="20"/>
      <c r="AC26" s="2"/>
    </row>
    <row r="27" spans="1:29">
      <c r="A27">
        <v>6</v>
      </c>
      <c r="B27">
        <v>5</v>
      </c>
      <c r="C27">
        <f t="shared" si="0"/>
        <v>64</v>
      </c>
      <c r="D27">
        <v>63</v>
      </c>
      <c r="E27" s="25">
        <f t="shared" si="1"/>
        <v>0.984375</v>
      </c>
      <c r="F27" s="20">
        <f>CEILING(C27*$M$3,1)</f>
        <v>58</v>
      </c>
      <c r="G27" s="20">
        <v>6</v>
      </c>
      <c r="H27" s="26">
        <f t="shared" si="2"/>
        <v>90.476190476190482</v>
      </c>
      <c r="I27" s="20">
        <f>CEILING(C27*$M$4,1)</f>
        <v>41</v>
      </c>
      <c r="J27" s="21">
        <v>23</v>
      </c>
      <c r="K27" s="26">
        <f t="shared" si="3"/>
        <v>63.492063492063494</v>
      </c>
      <c r="L27" s="20">
        <f>CEILING(C27*$M$5,1)</f>
        <v>16</v>
      </c>
      <c r="M27" s="21">
        <v>48</v>
      </c>
      <c r="N27" s="26">
        <f t="shared" si="4"/>
        <v>23.80952380952381</v>
      </c>
      <c r="O27" s="20">
        <f>CEILING(C27*$M$6,1)</f>
        <v>12</v>
      </c>
      <c r="P27" s="20">
        <v>52</v>
      </c>
      <c r="Q27" s="26">
        <f t="shared" si="5"/>
        <v>17.460317460317459</v>
      </c>
      <c r="R27" s="20">
        <f>CEILING(C27*$M$7,1)</f>
        <v>9</v>
      </c>
      <c r="S27" s="20">
        <v>55</v>
      </c>
      <c r="T27" s="26">
        <f t="shared" si="6"/>
        <v>1.2698412698412698</v>
      </c>
      <c r="U27" s="20">
        <f>CEILING(C27*$M$8,1)</f>
        <v>8</v>
      </c>
      <c r="V27" s="20">
        <v>56</v>
      </c>
      <c r="W27" s="26">
        <f t="shared" si="7"/>
        <v>11.111111111111111</v>
      </c>
      <c r="X27" s="20">
        <f>CEILING(C27*$M$9,1)</f>
        <v>0</v>
      </c>
      <c r="Y27" s="20">
        <v>63</v>
      </c>
      <c r="Z27" s="26">
        <f t="shared" si="8"/>
        <v>0</v>
      </c>
      <c r="AA27" s="20"/>
      <c r="AC27" s="2"/>
    </row>
    <row r="28" spans="1:29">
      <c r="A28">
        <v>7</v>
      </c>
      <c r="B28">
        <v>1</v>
      </c>
      <c r="C28">
        <f t="shared" si="0"/>
        <v>128</v>
      </c>
      <c r="D28">
        <v>8</v>
      </c>
      <c r="E28" s="25">
        <f t="shared" si="1"/>
        <v>6.25E-2</v>
      </c>
      <c r="F28" s="20">
        <f>CEILING(C28*$M$3,1)</f>
        <v>115</v>
      </c>
      <c r="G28" s="20">
        <v>5</v>
      </c>
      <c r="H28" s="26">
        <f t="shared" si="2"/>
        <v>37.5</v>
      </c>
      <c r="I28" s="20">
        <f>CEILING(C28*$M$4,1)</f>
        <v>82</v>
      </c>
      <c r="J28" s="21">
        <v>7</v>
      </c>
      <c r="K28" s="26">
        <f t="shared" si="3"/>
        <v>12.5</v>
      </c>
      <c r="L28" s="20">
        <f>CEILING(C28*$M$5,1)</f>
        <v>31</v>
      </c>
      <c r="M28" s="21">
        <v>8</v>
      </c>
      <c r="N28" s="26">
        <f t="shared" si="4"/>
        <v>0</v>
      </c>
      <c r="O28" s="20">
        <f>CEILING(C28*$M$6,1)</f>
        <v>23</v>
      </c>
      <c r="P28" s="20">
        <v>8</v>
      </c>
      <c r="Q28" s="26">
        <f t="shared" si="5"/>
        <v>0</v>
      </c>
      <c r="R28" s="20">
        <f>CEILING(C28*$M$7,1)</f>
        <v>18</v>
      </c>
      <c r="S28" s="20">
        <v>8</v>
      </c>
      <c r="T28" s="26">
        <f t="shared" si="6"/>
        <v>0</v>
      </c>
      <c r="U28" s="20">
        <f>CEILING(C28*$M$8,1)</f>
        <v>16</v>
      </c>
      <c r="V28" s="20">
        <v>8</v>
      </c>
      <c r="W28" s="26">
        <f t="shared" si="7"/>
        <v>0</v>
      </c>
      <c r="X28" s="20">
        <f>CEILING(C28*$M$9,1)</f>
        <v>0</v>
      </c>
      <c r="Y28" s="20">
        <v>8</v>
      </c>
      <c r="Z28" s="26">
        <f t="shared" si="8"/>
        <v>0</v>
      </c>
      <c r="AA28" s="20"/>
      <c r="AC28" s="2"/>
    </row>
    <row r="29" spans="1:29">
      <c r="A29">
        <v>7</v>
      </c>
      <c r="B29">
        <v>2</v>
      </c>
      <c r="C29">
        <f t="shared" si="0"/>
        <v>128</v>
      </c>
      <c r="D29">
        <v>29</v>
      </c>
      <c r="E29" s="25">
        <f t="shared" si="1"/>
        <v>0.2265625</v>
      </c>
      <c r="F29" s="20">
        <f>CEILING(C29*$M$3,1)</f>
        <v>115</v>
      </c>
      <c r="G29" s="20">
        <v>11</v>
      </c>
      <c r="H29" s="26">
        <f t="shared" si="2"/>
        <v>62.068965517241381</v>
      </c>
      <c r="I29" s="20">
        <f>CEILING(C29*$M$4,1)</f>
        <v>82</v>
      </c>
      <c r="J29" s="21">
        <v>21</v>
      </c>
      <c r="K29" s="26">
        <f t="shared" si="3"/>
        <v>27.586206896551722</v>
      </c>
      <c r="L29" s="20">
        <f>CEILING(C29*$M$5,1)</f>
        <v>31</v>
      </c>
      <c r="M29" s="21">
        <v>29</v>
      </c>
      <c r="N29" s="26">
        <f t="shared" si="4"/>
        <v>0</v>
      </c>
      <c r="O29" s="20">
        <f>CEILING(C29*$M$6,1)</f>
        <v>23</v>
      </c>
      <c r="P29" s="20">
        <v>29</v>
      </c>
      <c r="Q29" s="26">
        <f t="shared" si="5"/>
        <v>0</v>
      </c>
      <c r="R29" s="20">
        <f>CEILING(C29*$M$7,1)</f>
        <v>18</v>
      </c>
      <c r="S29" s="20">
        <v>29</v>
      </c>
      <c r="T29" s="26">
        <f t="shared" si="6"/>
        <v>0</v>
      </c>
      <c r="U29" s="20">
        <f>CEILING(C29*$M$8,1)</f>
        <v>16</v>
      </c>
      <c r="V29" s="20">
        <v>29</v>
      </c>
      <c r="W29" s="26">
        <f t="shared" si="7"/>
        <v>0</v>
      </c>
      <c r="X29" s="20">
        <f>CEILING(C29*$M$9,1)</f>
        <v>0</v>
      </c>
      <c r="Y29" s="20">
        <v>29</v>
      </c>
      <c r="Z29" s="26">
        <f t="shared" si="8"/>
        <v>0</v>
      </c>
      <c r="AA29" s="20"/>
      <c r="AC29" s="2"/>
    </row>
    <row r="30" spans="1:29">
      <c r="A30">
        <v>7</v>
      </c>
      <c r="B30">
        <v>3</v>
      </c>
      <c r="C30">
        <f t="shared" si="0"/>
        <v>128</v>
      </c>
      <c r="D30">
        <v>64</v>
      </c>
      <c r="E30" s="25">
        <f t="shared" si="1"/>
        <v>0.5</v>
      </c>
      <c r="F30" s="20">
        <f>CEILING(C30*$M$3,1)</f>
        <v>115</v>
      </c>
      <c r="G30" s="20">
        <v>13</v>
      </c>
      <c r="H30" s="26">
        <f t="shared" si="2"/>
        <v>79.6875</v>
      </c>
      <c r="I30" s="20">
        <f>CEILING(C30*$M$4,1)</f>
        <v>82</v>
      </c>
      <c r="J30" s="21">
        <v>37</v>
      </c>
      <c r="K30" s="26">
        <f t="shared" si="3"/>
        <v>42.1875</v>
      </c>
      <c r="L30" s="20">
        <f>CEILING(C30*$M$5,1)</f>
        <v>31</v>
      </c>
      <c r="M30" s="21">
        <v>59</v>
      </c>
      <c r="N30" s="26">
        <f t="shared" si="4"/>
        <v>7.8125</v>
      </c>
      <c r="O30" s="20">
        <f>CEILING(C30*$M$6,1)</f>
        <v>23</v>
      </c>
      <c r="P30" s="20">
        <v>63</v>
      </c>
      <c r="Q30" s="26">
        <f t="shared" si="5"/>
        <v>1.5625</v>
      </c>
      <c r="R30" s="20">
        <f>CEILING(C30*$M$7,1)</f>
        <v>18</v>
      </c>
      <c r="S30" s="20">
        <v>63</v>
      </c>
      <c r="T30" s="26">
        <f t="shared" si="6"/>
        <v>0.15625</v>
      </c>
      <c r="U30" s="20">
        <f>CEILING(C30*$M$8,1)</f>
        <v>16</v>
      </c>
      <c r="V30" s="20">
        <v>63</v>
      </c>
      <c r="W30" s="26">
        <f t="shared" si="7"/>
        <v>1.5625</v>
      </c>
      <c r="X30" s="20">
        <f>CEILING(C30*$M$9,1)</f>
        <v>0</v>
      </c>
      <c r="Y30" s="20">
        <v>64</v>
      </c>
      <c r="Z30" s="26">
        <f t="shared" si="8"/>
        <v>0</v>
      </c>
      <c r="AA30" s="20"/>
      <c r="AC30" s="2"/>
    </row>
    <row r="31" spans="1:29">
      <c r="A31">
        <v>7</v>
      </c>
      <c r="B31">
        <v>4</v>
      </c>
      <c r="C31">
        <f t="shared" si="0"/>
        <v>128</v>
      </c>
      <c r="D31">
        <v>99</v>
      </c>
      <c r="E31" s="25">
        <f t="shared" si="1"/>
        <v>0.7734375</v>
      </c>
      <c r="F31" s="20">
        <f>CEILING(C31*$M$3,1)</f>
        <v>115</v>
      </c>
      <c r="G31" s="20">
        <v>13</v>
      </c>
      <c r="H31" s="26">
        <f t="shared" si="2"/>
        <v>86.868686868686865</v>
      </c>
      <c r="I31" s="20">
        <f>CEILING(C31*$M$4,1)</f>
        <v>82</v>
      </c>
      <c r="J31" s="21">
        <v>45</v>
      </c>
      <c r="K31" s="26">
        <f t="shared" si="3"/>
        <v>54.545454545454547</v>
      </c>
      <c r="L31" s="20">
        <f>CEILING(C31*$M$5,1)</f>
        <v>31</v>
      </c>
      <c r="M31" s="21">
        <v>84</v>
      </c>
      <c r="N31" s="26">
        <f t="shared" si="4"/>
        <v>15.151515151515152</v>
      </c>
      <c r="O31" s="20">
        <f>CEILING(C31*$M$6,1)</f>
        <v>23</v>
      </c>
      <c r="P31" s="20">
        <v>91</v>
      </c>
      <c r="Q31" s="26">
        <f t="shared" si="5"/>
        <v>8.0808080808080813</v>
      </c>
      <c r="R31" s="20">
        <f>CEILING(C31*$M$7,1)</f>
        <v>18</v>
      </c>
      <c r="S31" s="20">
        <v>94</v>
      </c>
      <c r="T31" s="26">
        <f t="shared" si="6"/>
        <v>0.50505050505050508</v>
      </c>
      <c r="U31" s="20">
        <f>CEILING(C31*$M$8,1)</f>
        <v>16</v>
      </c>
      <c r="V31" s="20">
        <v>94</v>
      </c>
      <c r="W31" s="26">
        <f t="shared" si="7"/>
        <v>5.0505050505050502</v>
      </c>
      <c r="X31" s="20">
        <f>CEILING(C31*$M$9,1)</f>
        <v>0</v>
      </c>
      <c r="Y31" s="20">
        <v>99</v>
      </c>
      <c r="Z31" s="26">
        <f t="shared" si="8"/>
        <v>0</v>
      </c>
      <c r="AA31" s="20"/>
      <c r="AC31" s="2"/>
    </row>
    <row r="32" spans="1:29">
      <c r="A32">
        <v>7</v>
      </c>
      <c r="B32">
        <v>5</v>
      </c>
      <c r="C32">
        <f t="shared" si="0"/>
        <v>128</v>
      </c>
      <c r="D32">
        <v>120</v>
      </c>
      <c r="E32" s="25">
        <f t="shared" si="1"/>
        <v>0.9375</v>
      </c>
      <c r="F32" s="20">
        <f>CEILING(C32*$M$3,1)</f>
        <v>115</v>
      </c>
      <c r="G32" s="20">
        <v>13</v>
      </c>
      <c r="H32" s="26">
        <f t="shared" si="2"/>
        <v>89.166666666666671</v>
      </c>
      <c r="I32" s="20">
        <f>CEILING(C32*$M$4,1)</f>
        <v>82</v>
      </c>
      <c r="J32" s="21">
        <v>46</v>
      </c>
      <c r="K32" s="26">
        <f t="shared" si="3"/>
        <v>61.666666666666664</v>
      </c>
      <c r="L32" s="20">
        <f>CEILING(C32*$M$5,1)</f>
        <v>31</v>
      </c>
      <c r="M32" s="21">
        <v>95</v>
      </c>
      <c r="N32" s="26">
        <f t="shared" si="4"/>
        <v>20.833333333333332</v>
      </c>
      <c r="O32" s="20">
        <f>CEILING(C32*$M$6,1)</f>
        <v>23</v>
      </c>
      <c r="P32" s="20">
        <v>103</v>
      </c>
      <c r="Q32" s="26">
        <f t="shared" si="5"/>
        <v>14.166666666666666</v>
      </c>
      <c r="R32" s="20">
        <f>CEILING(C32*$M$7,1)</f>
        <v>18</v>
      </c>
      <c r="S32" s="20">
        <v>108</v>
      </c>
      <c r="T32" s="26">
        <f t="shared" si="6"/>
        <v>1</v>
      </c>
      <c r="U32" s="20">
        <f>CEILING(C32*$M$8,1)</f>
        <v>16</v>
      </c>
      <c r="V32" s="20">
        <v>109</v>
      </c>
      <c r="W32" s="26">
        <f t="shared" si="7"/>
        <v>9.1666666666666661</v>
      </c>
      <c r="X32" s="20">
        <f>CEILING(C32*$M$9,1)</f>
        <v>0</v>
      </c>
      <c r="Y32" s="20">
        <v>120</v>
      </c>
      <c r="Z32" s="26">
        <f t="shared" si="8"/>
        <v>0</v>
      </c>
      <c r="AA32" s="20"/>
      <c r="AC32" s="2"/>
    </row>
    <row r="33" spans="1:29">
      <c r="A33">
        <v>7</v>
      </c>
      <c r="B33">
        <v>6</v>
      </c>
      <c r="C33">
        <f t="shared" si="0"/>
        <v>128</v>
      </c>
      <c r="D33">
        <v>127</v>
      </c>
      <c r="E33" s="25">
        <f t="shared" si="1"/>
        <v>0.9921875</v>
      </c>
      <c r="F33" s="20">
        <f>CEILING(C33*$M$3,1)</f>
        <v>115</v>
      </c>
      <c r="G33" s="20">
        <v>13</v>
      </c>
      <c r="H33" s="26">
        <f t="shared" si="2"/>
        <v>89.763779527559052</v>
      </c>
      <c r="I33" s="20">
        <f>CEILING(C33*$M$4,1)</f>
        <v>82</v>
      </c>
      <c r="J33" s="21">
        <v>46</v>
      </c>
      <c r="K33" s="26">
        <f t="shared" si="3"/>
        <v>63.779527559055119</v>
      </c>
      <c r="L33" s="20">
        <f>CEILING(C33*$M$5,1)</f>
        <v>31</v>
      </c>
      <c r="M33" s="21">
        <v>97</v>
      </c>
      <c r="N33" s="26">
        <f t="shared" si="4"/>
        <v>23.622047244094489</v>
      </c>
      <c r="O33" s="20">
        <f>CEILING(C33*$M$6,1)</f>
        <v>23</v>
      </c>
      <c r="P33" s="20">
        <v>105</v>
      </c>
      <c r="Q33" s="26">
        <f t="shared" si="5"/>
        <v>17.322834645669293</v>
      </c>
      <c r="R33" s="20">
        <f>CEILING(C33*$M$7,1)</f>
        <v>18</v>
      </c>
      <c r="S33" s="20">
        <v>110</v>
      </c>
      <c r="T33" s="26">
        <f t="shared" si="6"/>
        <v>1.3385826771653544</v>
      </c>
      <c r="U33" s="20">
        <f>CEILING(C33*$M$8,1)</f>
        <v>16</v>
      </c>
      <c r="V33" s="20">
        <v>112</v>
      </c>
      <c r="W33" s="26">
        <f t="shared" si="7"/>
        <v>11.811023622047244</v>
      </c>
      <c r="X33" s="20">
        <f>CEILING(C33*$M$9,1)</f>
        <v>0</v>
      </c>
      <c r="Y33" s="20">
        <v>127</v>
      </c>
      <c r="Z33" s="26">
        <f t="shared" si="8"/>
        <v>0</v>
      </c>
      <c r="AA33" s="20"/>
      <c r="AC33" s="2"/>
    </row>
    <row r="34" spans="1:29">
      <c r="A34">
        <v>8</v>
      </c>
      <c r="B34">
        <v>1</v>
      </c>
      <c r="C34">
        <f t="shared" si="0"/>
        <v>256</v>
      </c>
      <c r="D34">
        <v>9</v>
      </c>
      <c r="E34" s="25">
        <f t="shared" si="1"/>
        <v>3.515625E-2</v>
      </c>
      <c r="F34" s="20">
        <f>CEILING(C34*$M$3,1)</f>
        <v>229</v>
      </c>
      <c r="G34" s="20">
        <v>6</v>
      </c>
      <c r="H34" s="26">
        <f t="shared" si="2"/>
        <v>33.333333333333336</v>
      </c>
      <c r="I34" s="20">
        <f>CEILING(C34*$M$4,1)</f>
        <v>163</v>
      </c>
      <c r="J34" s="21">
        <v>8</v>
      </c>
      <c r="K34" s="26">
        <f t="shared" si="3"/>
        <v>11.111111111111111</v>
      </c>
      <c r="L34" s="20">
        <f>CEILING(C34*$M$5,1)</f>
        <v>62</v>
      </c>
      <c r="M34" s="21">
        <v>9</v>
      </c>
      <c r="N34" s="26">
        <f t="shared" si="4"/>
        <v>0</v>
      </c>
      <c r="O34" s="20">
        <f>CEILING(C34*$M$6,1)</f>
        <v>46</v>
      </c>
      <c r="P34" s="20">
        <v>9</v>
      </c>
      <c r="Q34" s="26">
        <f t="shared" si="5"/>
        <v>0</v>
      </c>
      <c r="R34" s="20">
        <f>CEILING(C34*$M$7,1)</f>
        <v>35</v>
      </c>
      <c r="S34" s="20">
        <v>9</v>
      </c>
      <c r="T34" s="26">
        <f t="shared" si="6"/>
        <v>0</v>
      </c>
      <c r="U34" s="20">
        <f>CEILING(C34*$M$8,1)</f>
        <v>32</v>
      </c>
      <c r="V34" s="20">
        <v>9</v>
      </c>
      <c r="W34" s="26">
        <f t="shared" si="7"/>
        <v>0</v>
      </c>
      <c r="X34" s="20">
        <f>CEILING(C34*$M$9,1)</f>
        <v>0</v>
      </c>
      <c r="Y34" s="20">
        <v>9</v>
      </c>
      <c r="Z34" s="26">
        <f t="shared" si="8"/>
        <v>0</v>
      </c>
      <c r="AA34" s="20"/>
      <c r="AC34" s="2"/>
    </row>
    <row r="35" spans="1:29">
      <c r="A35">
        <v>8</v>
      </c>
      <c r="B35">
        <v>2</v>
      </c>
      <c r="C35">
        <f t="shared" si="0"/>
        <v>256</v>
      </c>
      <c r="D35">
        <v>37</v>
      </c>
      <c r="E35" s="25">
        <f t="shared" si="1"/>
        <v>0.14453125</v>
      </c>
      <c r="F35" s="20">
        <f>CEILING(C35*$M$3,1)</f>
        <v>229</v>
      </c>
      <c r="G35" s="20">
        <v>16</v>
      </c>
      <c r="H35" s="26">
        <f t="shared" si="2"/>
        <v>56.756756756756758</v>
      </c>
      <c r="I35" s="20">
        <f>CEILING(C35*$M$4,1)</f>
        <v>163</v>
      </c>
      <c r="J35" s="21">
        <v>28</v>
      </c>
      <c r="K35" s="26">
        <f t="shared" si="3"/>
        <v>24.324324324324323</v>
      </c>
      <c r="L35" s="20">
        <f>CEILING(C35*$M$5,1)</f>
        <v>62</v>
      </c>
      <c r="M35" s="21">
        <v>37</v>
      </c>
      <c r="N35" s="26">
        <f t="shared" si="4"/>
        <v>0</v>
      </c>
      <c r="O35" s="20">
        <f>CEILING(C35*$M$6,1)</f>
        <v>46</v>
      </c>
      <c r="P35" s="20">
        <v>37</v>
      </c>
      <c r="Q35" s="26">
        <f t="shared" si="5"/>
        <v>0</v>
      </c>
      <c r="R35" s="20">
        <f>CEILING(C35*$M$7,1)</f>
        <v>35</v>
      </c>
      <c r="S35" s="20">
        <v>37</v>
      </c>
      <c r="T35" s="26">
        <f t="shared" si="6"/>
        <v>0</v>
      </c>
      <c r="U35" s="20">
        <f>CEILING(C35*$M$8,1)</f>
        <v>32</v>
      </c>
      <c r="V35" s="20">
        <v>37</v>
      </c>
      <c r="W35" s="26">
        <f t="shared" si="7"/>
        <v>0</v>
      </c>
      <c r="X35" s="20">
        <f>CEILING(C35*$M$9,1)</f>
        <v>0</v>
      </c>
      <c r="Y35" s="20">
        <v>37</v>
      </c>
      <c r="Z35" s="26">
        <f t="shared" si="8"/>
        <v>0</v>
      </c>
      <c r="AA35" s="20"/>
      <c r="AC35" s="2"/>
    </row>
    <row r="36" spans="1:29">
      <c r="A36">
        <v>8</v>
      </c>
      <c r="B36">
        <v>3</v>
      </c>
      <c r="C36">
        <f t="shared" si="0"/>
        <v>256</v>
      </c>
      <c r="D36">
        <v>93</v>
      </c>
      <c r="E36" s="25">
        <f t="shared" si="1"/>
        <v>0.36328125</v>
      </c>
      <c r="F36" s="20">
        <f>CEILING(C36*$M$3,1)</f>
        <v>229</v>
      </c>
      <c r="G36" s="20">
        <v>25</v>
      </c>
      <c r="H36" s="26">
        <f t="shared" si="2"/>
        <v>73.118279569892479</v>
      </c>
      <c r="I36" s="20">
        <f>CEILING(C36*$M$4,1)</f>
        <v>163</v>
      </c>
      <c r="J36" s="21">
        <v>58</v>
      </c>
      <c r="K36" s="26">
        <f t="shared" si="3"/>
        <v>37.634408602150536</v>
      </c>
      <c r="L36" s="20">
        <f>CEILING(C36*$M$5,1)</f>
        <v>62</v>
      </c>
      <c r="M36" s="21">
        <v>88</v>
      </c>
      <c r="N36" s="26">
        <f t="shared" si="4"/>
        <v>5.376344086021505</v>
      </c>
      <c r="O36" s="20">
        <f>CEILING(C36*$M$6,1)</f>
        <v>46</v>
      </c>
      <c r="P36" s="20">
        <v>92</v>
      </c>
      <c r="Q36" s="26">
        <f t="shared" si="5"/>
        <v>1.075268817204301</v>
      </c>
      <c r="R36" s="20">
        <f>CEILING(C36*$M$7,1)</f>
        <v>35</v>
      </c>
      <c r="S36" s="20">
        <v>92</v>
      </c>
      <c r="T36" s="26">
        <f t="shared" si="6"/>
        <v>0.10752688172043011</v>
      </c>
      <c r="U36" s="20">
        <f>CEILING(C36*$M$8,1)</f>
        <v>32</v>
      </c>
      <c r="V36" s="20">
        <v>92</v>
      </c>
      <c r="W36" s="26">
        <f t="shared" si="7"/>
        <v>1.075268817204301</v>
      </c>
      <c r="X36" s="20">
        <f>CEILING(C36*$M$9,1)</f>
        <v>0</v>
      </c>
      <c r="Y36" s="20">
        <v>93</v>
      </c>
      <c r="Z36" s="26">
        <f t="shared" si="8"/>
        <v>0</v>
      </c>
      <c r="AA36" s="20"/>
      <c r="AC36" s="2"/>
    </row>
    <row r="37" spans="1:29">
      <c r="A37">
        <v>8</v>
      </c>
      <c r="B37">
        <v>4</v>
      </c>
      <c r="C37">
        <f t="shared" si="0"/>
        <v>256</v>
      </c>
      <c r="D37">
        <v>163</v>
      </c>
      <c r="E37" s="25">
        <f t="shared" si="1"/>
        <v>0.63671875</v>
      </c>
      <c r="F37" s="20">
        <f>CEILING(C37*$M$3,1)</f>
        <v>229</v>
      </c>
      <c r="G37" s="20">
        <v>27</v>
      </c>
      <c r="H37" s="26">
        <f t="shared" si="2"/>
        <v>83.435582822085891</v>
      </c>
      <c r="I37" s="20">
        <f>CEILING(C37*$M$4,1)</f>
        <v>163</v>
      </c>
      <c r="J37" s="21">
        <v>83</v>
      </c>
      <c r="K37" s="26">
        <f t="shared" si="3"/>
        <v>49.079754601226995</v>
      </c>
      <c r="L37" s="20">
        <f>CEILING(C37*$M$5,1)</f>
        <v>62</v>
      </c>
      <c r="M37" s="21">
        <v>143</v>
      </c>
      <c r="N37" s="26">
        <f t="shared" si="4"/>
        <v>12.269938650306749</v>
      </c>
      <c r="O37" s="20">
        <f>CEILING(C37*$M$6,1)</f>
        <v>46</v>
      </c>
      <c r="P37" s="20">
        <v>154</v>
      </c>
      <c r="Q37" s="26">
        <f t="shared" si="5"/>
        <v>5.5214723926380369</v>
      </c>
      <c r="R37" s="20">
        <f>CEILING(C37*$M$7,1)</f>
        <v>35</v>
      </c>
      <c r="S37" s="20">
        <v>157</v>
      </c>
      <c r="T37" s="26">
        <f t="shared" si="6"/>
        <v>0.36809815950920244</v>
      </c>
      <c r="U37" s="20">
        <f>CEILING(C37*$M$8,1)</f>
        <v>32</v>
      </c>
      <c r="V37" s="20">
        <v>157</v>
      </c>
      <c r="W37" s="26">
        <f t="shared" si="7"/>
        <v>3.6809815950920246</v>
      </c>
      <c r="X37" s="20">
        <f>CEILING(C37*$M$9,1)</f>
        <v>0</v>
      </c>
      <c r="Y37" s="20">
        <v>163</v>
      </c>
      <c r="Z37" s="26">
        <f t="shared" si="8"/>
        <v>0</v>
      </c>
      <c r="AA37" s="20"/>
      <c r="AC37" s="2"/>
    </row>
    <row r="38" spans="1:29">
      <c r="A38">
        <v>8</v>
      </c>
      <c r="B38">
        <v>5</v>
      </c>
      <c r="C38">
        <f t="shared" si="0"/>
        <v>256</v>
      </c>
      <c r="D38">
        <v>219</v>
      </c>
      <c r="E38" s="25">
        <f t="shared" si="1"/>
        <v>0.85546875</v>
      </c>
      <c r="F38" s="20">
        <f>CEILING(C38*$M$3,1)</f>
        <v>229</v>
      </c>
      <c r="G38" s="20">
        <v>27</v>
      </c>
      <c r="H38" s="26">
        <f t="shared" si="2"/>
        <v>87.671232876712324</v>
      </c>
      <c r="I38" s="20">
        <f>CEILING(C38*$M$4,1)</f>
        <v>163</v>
      </c>
      <c r="J38" s="21">
        <v>92</v>
      </c>
      <c r="K38" s="26">
        <f t="shared" si="3"/>
        <v>57.990867579908674</v>
      </c>
      <c r="L38" s="20">
        <f>CEILING(C38*$M$5,1)</f>
        <v>62</v>
      </c>
      <c r="M38" s="21">
        <v>179</v>
      </c>
      <c r="N38" s="26">
        <f t="shared" si="4"/>
        <v>18.264840182648403</v>
      </c>
      <c r="O38" s="20">
        <f>CEILING(C38*$M$6,1)</f>
        <v>46</v>
      </c>
      <c r="P38" s="20">
        <v>194</v>
      </c>
      <c r="Q38" s="26">
        <f t="shared" si="5"/>
        <v>11.415525114155251</v>
      </c>
      <c r="R38" s="20">
        <f>CEILING(C38*$M$7,1)</f>
        <v>35</v>
      </c>
      <c r="S38" s="20">
        <v>203</v>
      </c>
      <c r="T38" s="26">
        <f t="shared" si="6"/>
        <v>0.73059360730593603</v>
      </c>
      <c r="U38" s="20">
        <f>CEILING(C38*$M$8,1)</f>
        <v>32</v>
      </c>
      <c r="V38" s="20">
        <v>203</v>
      </c>
      <c r="W38" s="26">
        <f t="shared" si="7"/>
        <v>7.3059360730593603</v>
      </c>
      <c r="X38" s="20">
        <f>CEILING(C38*$M$9,1)</f>
        <v>0</v>
      </c>
      <c r="Y38" s="20">
        <v>219</v>
      </c>
      <c r="Z38" s="26">
        <f t="shared" si="8"/>
        <v>0</v>
      </c>
      <c r="AA38" s="20"/>
      <c r="AC38" s="2"/>
    </row>
    <row r="39" spans="1:29">
      <c r="A39">
        <v>8</v>
      </c>
      <c r="B39">
        <v>6</v>
      </c>
      <c r="C39">
        <f t="shared" si="0"/>
        <v>256</v>
      </c>
      <c r="D39">
        <v>247</v>
      </c>
      <c r="E39" s="25">
        <f t="shared" si="1"/>
        <v>0.96484375</v>
      </c>
      <c r="F39" s="20">
        <f>CEILING(C39*$M$3,1)</f>
        <v>229</v>
      </c>
      <c r="G39" s="20">
        <v>27</v>
      </c>
      <c r="H39" s="26">
        <f t="shared" si="2"/>
        <v>89.068825910931167</v>
      </c>
      <c r="I39" s="20">
        <f>CEILING(C39*$M$4,1)</f>
        <v>163</v>
      </c>
      <c r="J39" s="21">
        <v>93</v>
      </c>
      <c r="K39" s="26">
        <f t="shared" si="3"/>
        <v>62.348178137651821</v>
      </c>
      <c r="L39" s="20">
        <f>CEILING(C39*$M$5,1)</f>
        <v>62</v>
      </c>
      <c r="M39" s="21">
        <v>192</v>
      </c>
      <c r="N39" s="26">
        <f t="shared" si="4"/>
        <v>22.267206477732792</v>
      </c>
      <c r="O39" s="20">
        <f>CEILING(C39*$M$6,1)</f>
        <v>46</v>
      </c>
      <c r="P39" s="20">
        <v>208</v>
      </c>
      <c r="Q39" s="26">
        <f t="shared" si="5"/>
        <v>15.789473684210526</v>
      </c>
      <c r="R39" s="20">
        <f>CEILING(C39*$M$7,1)</f>
        <v>35</v>
      </c>
      <c r="S39" s="20">
        <v>219</v>
      </c>
      <c r="T39" s="26">
        <f t="shared" si="6"/>
        <v>1.1336032388663968</v>
      </c>
      <c r="U39" s="20">
        <f>CEILING(C39*$M$8,1)</f>
        <v>32</v>
      </c>
      <c r="V39" s="20">
        <v>221</v>
      </c>
      <c r="W39" s="26">
        <f t="shared" si="7"/>
        <v>10.526315789473685</v>
      </c>
      <c r="X39" s="20">
        <f>CEILING(C39*$M$9,1)</f>
        <v>0</v>
      </c>
      <c r="Y39" s="20">
        <v>247</v>
      </c>
      <c r="Z39" s="26">
        <f t="shared" si="8"/>
        <v>0</v>
      </c>
      <c r="AA39" s="20"/>
      <c r="AC39" s="2"/>
    </row>
    <row r="40" spans="1:29">
      <c r="A40">
        <v>8</v>
      </c>
      <c r="B40">
        <v>7</v>
      </c>
      <c r="C40">
        <f t="shared" si="0"/>
        <v>256</v>
      </c>
      <c r="D40">
        <v>255</v>
      </c>
      <c r="E40" s="25">
        <f t="shared" si="1"/>
        <v>0.99609375</v>
      </c>
      <c r="F40" s="20">
        <f>CEILING(C40*$M$3,1)</f>
        <v>229</v>
      </c>
      <c r="G40" s="20">
        <v>27</v>
      </c>
      <c r="H40" s="26">
        <f t="shared" si="2"/>
        <v>89.411764705882348</v>
      </c>
      <c r="I40" s="20">
        <f>CEILING(C40*$M$4,1)</f>
        <v>163</v>
      </c>
      <c r="J40" s="21">
        <v>93</v>
      </c>
      <c r="K40" s="26">
        <f t="shared" si="3"/>
        <v>63.529411764705884</v>
      </c>
      <c r="L40" s="20">
        <f>CEILING(C40*$M$5,1)</f>
        <v>62</v>
      </c>
      <c r="M40" s="21">
        <v>194</v>
      </c>
      <c r="N40" s="26">
        <f t="shared" si="4"/>
        <v>23.921568627450981</v>
      </c>
      <c r="O40" s="20">
        <f>CEILING(C40*$M$6,1)</f>
        <v>46</v>
      </c>
      <c r="P40" s="20">
        <v>210</v>
      </c>
      <c r="Q40" s="26">
        <f t="shared" si="5"/>
        <v>17.647058823529413</v>
      </c>
      <c r="R40" s="20">
        <f>CEILING(C40*$M$7,1)</f>
        <v>35</v>
      </c>
      <c r="S40" s="20">
        <v>221</v>
      </c>
      <c r="T40" s="26">
        <f t="shared" si="6"/>
        <v>1.3333333333333333</v>
      </c>
      <c r="U40" s="20">
        <f>CEILING(C40*$M$8,1)</f>
        <v>32</v>
      </c>
      <c r="V40" s="20">
        <v>224</v>
      </c>
      <c r="W40" s="26">
        <f t="shared" si="7"/>
        <v>12.156862745098039</v>
      </c>
      <c r="X40" s="20">
        <f>CEILING(C40*$M$9,1)</f>
        <v>0</v>
      </c>
      <c r="Y40" s="20">
        <v>255</v>
      </c>
      <c r="Z40" s="26">
        <f t="shared" si="8"/>
        <v>0</v>
      </c>
      <c r="AA40" s="20"/>
      <c r="AC40" s="2"/>
    </row>
    <row r="41" spans="1:29">
      <c r="A41">
        <v>9</v>
      </c>
      <c r="B41">
        <v>1</v>
      </c>
      <c r="C41">
        <f t="shared" si="0"/>
        <v>512</v>
      </c>
      <c r="D41">
        <v>10</v>
      </c>
      <c r="E41" s="25">
        <f t="shared" si="1"/>
        <v>1.953125E-2</v>
      </c>
      <c r="F41" s="20">
        <f>CEILING(C41*$M$3,1)</f>
        <v>457</v>
      </c>
      <c r="G41" s="20">
        <v>7</v>
      </c>
      <c r="H41" s="26">
        <f t="shared" si="2"/>
        <v>30</v>
      </c>
      <c r="I41" s="20">
        <f>CEILING(C41*$M$4,1)</f>
        <v>326</v>
      </c>
      <c r="J41" s="21">
        <v>9</v>
      </c>
      <c r="K41" s="26">
        <f t="shared" si="3"/>
        <v>10</v>
      </c>
      <c r="L41" s="20">
        <f>CEILING(C41*$M$5,1)</f>
        <v>124</v>
      </c>
      <c r="M41" s="21">
        <v>10</v>
      </c>
      <c r="N41" s="26">
        <f t="shared" si="4"/>
        <v>0</v>
      </c>
      <c r="O41" s="20">
        <f>CEILING(C41*$M$6,1)</f>
        <v>91</v>
      </c>
      <c r="P41" s="20">
        <v>10</v>
      </c>
      <c r="Q41" s="26">
        <f t="shared" si="5"/>
        <v>0</v>
      </c>
      <c r="R41" s="20">
        <f>CEILING(C41*$M$7,1)</f>
        <v>69</v>
      </c>
      <c r="S41" s="20">
        <v>10</v>
      </c>
      <c r="T41" s="26">
        <f t="shared" si="6"/>
        <v>0</v>
      </c>
      <c r="U41" s="20">
        <f>CEILING(C41*$M$8,1)</f>
        <v>64</v>
      </c>
      <c r="V41" s="20">
        <v>10</v>
      </c>
      <c r="W41" s="26">
        <f t="shared" si="7"/>
        <v>0</v>
      </c>
      <c r="X41" s="20">
        <f>CEILING(C41*$M$9,1)</f>
        <v>0</v>
      </c>
      <c r="Y41" s="20">
        <v>10</v>
      </c>
      <c r="Z41" s="26">
        <f t="shared" si="8"/>
        <v>0</v>
      </c>
      <c r="AA41" s="20"/>
      <c r="AC41" s="2"/>
    </row>
    <row r="42" spans="1:29">
      <c r="A42">
        <v>9</v>
      </c>
      <c r="B42">
        <v>2</v>
      </c>
      <c r="C42">
        <f t="shared" si="0"/>
        <v>512</v>
      </c>
      <c r="D42">
        <v>46</v>
      </c>
      <c r="E42" s="25">
        <f t="shared" si="1"/>
        <v>8.984375E-2</v>
      </c>
      <c r="F42" s="20">
        <f>CEILING(C42*$M$3,1)</f>
        <v>457</v>
      </c>
      <c r="G42" s="20">
        <v>22</v>
      </c>
      <c r="H42" s="26">
        <f t="shared" si="2"/>
        <v>52.173913043478258</v>
      </c>
      <c r="I42" s="20">
        <f>CEILING(C42*$M$4,1)</f>
        <v>326</v>
      </c>
      <c r="J42" s="21">
        <v>36</v>
      </c>
      <c r="K42" s="26">
        <f t="shared" si="3"/>
        <v>21.739130434782609</v>
      </c>
      <c r="L42" s="20">
        <f>CEILING(C42*$M$5,1)</f>
        <v>124</v>
      </c>
      <c r="M42" s="21">
        <v>46</v>
      </c>
      <c r="N42" s="26">
        <f t="shared" si="4"/>
        <v>0</v>
      </c>
      <c r="O42" s="20">
        <f>CEILING(C42*$M$6,1)</f>
        <v>91</v>
      </c>
      <c r="P42" s="20">
        <v>46</v>
      </c>
      <c r="Q42" s="26">
        <f t="shared" si="5"/>
        <v>0</v>
      </c>
      <c r="R42" s="20">
        <f>CEILING(C42*$M$7,1)</f>
        <v>69</v>
      </c>
      <c r="S42" s="20">
        <v>46</v>
      </c>
      <c r="T42" s="26">
        <f t="shared" si="6"/>
        <v>0</v>
      </c>
      <c r="U42" s="20">
        <f>CEILING(C42*$M$8,1)</f>
        <v>64</v>
      </c>
      <c r="V42" s="20">
        <v>46</v>
      </c>
      <c r="W42" s="26">
        <f t="shared" si="7"/>
        <v>0</v>
      </c>
      <c r="X42" s="20">
        <f>CEILING(C42*$M$9,1)</f>
        <v>0</v>
      </c>
      <c r="Y42" s="20">
        <v>46</v>
      </c>
      <c r="Z42" s="26">
        <f t="shared" si="8"/>
        <v>0</v>
      </c>
      <c r="AA42" s="20"/>
      <c r="AC42" s="2"/>
    </row>
    <row r="43" spans="1:29">
      <c r="A43">
        <v>9</v>
      </c>
      <c r="B43">
        <v>3</v>
      </c>
      <c r="C43">
        <f t="shared" si="0"/>
        <v>512</v>
      </c>
      <c r="D43">
        <v>130</v>
      </c>
      <c r="E43" s="25">
        <f t="shared" si="1"/>
        <v>0.25390625</v>
      </c>
      <c r="F43" s="20">
        <f>CEILING(C43*$M$3,1)</f>
        <v>457</v>
      </c>
      <c r="G43" s="20">
        <v>41</v>
      </c>
      <c r="H43" s="26">
        <f t="shared" si="2"/>
        <v>68.461538461538467</v>
      </c>
      <c r="I43" s="20">
        <f>CEILING(C43*$M$4,1)</f>
        <v>326</v>
      </c>
      <c r="J43" s="21">
        <v>86</v>
      </c>
      <c r="K43" s="26">
        <f t="shared" si="3"/>
        <v>33.846153846153847</v>
      </c>
      <c r="L43" s="20">
        <f>CEILING(C43*$M$5,1)</f>
        <v>124</v>
      </c>
      <c r="M43" s="21">
        <v>125</v>
      </c>
      <c r="N43" s="26">
        <f t="shared" si="4"/>
        <v>3.8461538461538463</v>
      </c>
      <c r="O43" s="20">
        <f>CEILING(C43*$M$6,1)</f>
        <v>91</v>
      </c>
      <c r="P43" s="20">
        <v>129</v>
      </c>
      <c r="Q43" s="26">
        <f t="shared" si="5"/>
        <v>0.76923076923076927</v>
      </c>
      <c r="R43" s="20">
        <f>CEILING(C43*$M$7,1)</f>
        <v>69</v>
      </c>
      <c r="S43" s="20">
        <v>129</v>
      </c>
      <c r="T43" s="26">
        <f t="shared" si="6"/>
        <v>7.6923076923076927E-2</v>
      </c>
      <c r="U43" s="20">
        <f>CEILING(C43*$M$8,1)</f>
        <v>64</v>
      </c>
      <c r="V43" s="20">
        <v>129</v>
      </c>
      <c r="W43" s="26">
        <f t="shared" si="7"/>
        <v>0.76923076923076927</v>
      </c>
      <c r="X43" s="20">
        <f>CEILING(C43*$M$9,1)</f>
        <v>0</v>
      </c>
      <c r="Y43" s="20">
        <v>130</v>
      </c>
      <c r="Z43" s="26">
        <f t="shared" si="8"/>
        <v>0</v>
      </c>
      <c r="AA43" s="20"/>
      <c r="AC43" s="2"/>
    </row>
    <row r="44" spans="1:29">
      <c r="A44">
        <v>9</v>
      </c>
      <c r="B44">
        <v>4</v>
      </c>
      <c r="C44">
        <f t="shared" si="0"/>
        <v>512</v>
      </c>
      <c r="D44">
        <v>256</v>
      </c>
      <c r="E44" s="25">
        <f t="shared" si="1"/>
        <v>0.5</v>
      </c>
      <c r="F44" s="20">
        <f>CEILING(C44*$M$3,1)</f>
        <v>457</v>
      </c>
      <c r="G44" s="20">
        <v>53</v>
      </c>
      <c r="H44" s="26">
        <f t="shared" si="2"/>
        <v>79.296875</v>
      </c>
      <c r="I44" s="20">
        <f>CEILING(C44*$M$4,1)</f>
        <v>326</v>
      </c>
      <c r="J44" s="21">
        <v>141</v>
      </c>
      <c r="K44" s="26">
        <f t="shared" si="3"/>
        <v>44.921875</v>
      </c>
      <c r="L44" s="20">
        <f>CEILING(C44*$M$5,1)</f>
        <v>124</v>
      </c>
      <c r="M44" s="21">
        <v>231</v>
      </c>
      <c r="N44" s="26">
        <f t="shared" si="4"/>
        <v>9.765625</v>
      </c>
      <c r="O44" s="20">
        <f>CEILING(C44*$M$6,1)</f>
        <v>91</v>
      </c>
      <c r="P44" s="20">
        <v>247</v>
      </c>
      <c r="Q44" s="26">
        <f t="shared" si="5"/>
        <v>3.515625</v>
      </c>
      <c r="R44" s="20">
        <f>CEILING(C44*$M$7,1)</f>
        <v>69</v>
      </c>
      <c r="S44" s="20">
        <v>249</v>
      </c>
      <c r="T44" s="26">
        <f t="shared" si="6"/>
        <v>0.2734375</v>
      </c>
      <c r="U44" s="20">
        <f>CEILING(C44*$M$8,1)</f>
        <v>64</v>
      </c>
      <c r="V44" s="20">
        <v>249</v>
      </c>
      <c r="W44" s="26">
        <f t="shared" si="7"/>
        <v>2.734375</v>
      </c>
      <c r="X44" s="20">
        <f>CEILING(C44*$M$9,1)</f>
        <v>0</v>
      </c>
      <c r="Y44" s="20">
        <v>256</v>
      </c>
      <c r="Z44" s="26">
        <f t="shared" si="8"/>
        <v>0</v>
      </c>
      <c r="AA44" s="20"/>
      <c r="AC44" s="2"/>
    </row>
    <row r="45" spans="1:29">
      <c r="A45">
        <v>9</v>
      </c>
      <c r="B45">
        <v>5</v>
      </c>
      <c r="C45">
        <f t="shared" si="0"/>
        <v>512</v>
      </c>
      <c r="D45">
        <v>382</v>
      </c>
      <c r="E45" s="25">
        <f t="shared" si="1"/>
        <v>0.74609375</v>
      </c>
      <c r="F45" s="20">
        <f>CEILING(C45*$M$3,1)</f>
        <v>457</v>
      </c>
      <c r="G45" s="20">
        <v>55</v>
      </c>
      <c r="H45" s="26">
        <f t="shared" si="2"/>
        <v>85.602094240837701</v>
      </c>
      <c r="I45" s="20">
        <f>CEILING(C45*$M$4,1)</f>
        <v>326</v>
      </c>
      <c r="J45" s="21">
        <v>175</v>
      </c>
      <c r="K45" s="26">
        <f t="shared" si="3"/>
        <v>54.188481675392673</v>
      </c>
      <c r="L45" s="20">
        <f>CEILING(C45*$M$5,1)</f>
        <v>124</v>
      </c>
      <c r="M45" s="21">
        <v>322</v>
      </c>
      <c r="N45" s="26">
        <f t="shared" si="4"/>
        <v>15.706806282722512</v>
      </c>
      <c r="O45" s="20">
        <f>CEILING(C45*$M$6,1)</f>
        <v>91</v>
      </c>
      <c r="P45" s="20">
        <v>349</v>
      </c>
      <c r="Q45" s="26">
        <f t="shared" si="5"/>
        <v>8.6387434554973819</v>
      </c>
      <c r="R45" s="20">
        <f>CEILING(C45*$M$7,1)</f>
        <v>69</v>
      </c>
      <c r="S45" s="20">
        <v>360</v>
      </c>
      <c r="T45" s="26">
        <f t="shared" si="6"/>
        <v>0.5759162303664922</v>
      </c>
      <c r="U45" s="20">
        <f>CEILING(C45*$M$8,1)</f>
        <v>64</v>
      </c>
      <c r="V45" s="20">
        <v>360</v>
      </c>
      <c r="W45" s="26">
        <f t="shared" si="7"/>
        <v>5.7591623036649215</v>
      </c>
      <c r="X45" s="20">
        <f>CEILING(C45*$M$9,1)</f>
        <v>0</v>
      </c>
      <c r="Y45" s="20">
        <v>382</v>
      </c>
      <c r="Z45" s="26">
        <f t="shared" si="8"/>
        <v>0</v>
      </c>
      <c r="AA45" s="20"/>
      <c r="AC45" s="2"/>
    </row>
    <row r="46" spans="1:29">
      <c r="A46">
        <v>9</v>
      </c>
      <c r="B46">
        <v>6</v>
      </c>
      <c r="C46">
        <f t="shared" si="0"/>
        <v>512</v>
      </c>
      <c r="D46">
        <v>466</v>
      </c>
      <c r="E46" s="25">
        <f t="shared" si="1"/>
        <v>0.91015625</v>
      </c>
      <c r="F46" s="20">
        <f>CEILING(C46*$M$3,1)</f>
        <v>457</v>
      </c>
      <c r="G46" s="20">
        <v>55</v>
      </c>
      <c r="H46" s="26">
        <f t="shared" si="2"/>
        <v>88.197424892703864</v>
      </c>
      <c r="I46" s="20">
        <f>CEILING(C46*$M$4,1)</f>
        <v>326</v>
      </c>
      <c r="J46" s="21">
        <v>185</v>
      </c>
      <c r="K46" s="26">
        <f t="shared" si="3"/>
        <v>60.300429184549358</v>
      </c>
      <c r="L46" s="20">
        <f>CEILING(C46*$M$5,1)</f>
        <v>124</v>
      </c>
      <c r="M46" s="21">
        <v>371</v>
      </c>
      <c r="N46" s="26">
        <f t="shared" si="4"/>
        <v>20.386266094420602</v>
      </c>
      <c r="O46" s="20">
        <f>CEILING(C46*$M$6,1)</f>
        <v>91</v>
      </c>
      <c r="P46" s="20">
        <v>403</v>
      </c>
      <c r="Q46" s="26">
        <f t="shared" si="5"/>
        <v>13.519313304721029</v>
      </c>
      <c r="R46" s="20">
        <f>CEILING(C46*$M$7,1)</f>
        <v>69</v>
      </c>
      <c r="S46" s="20">
        <v>423</v>
      </c>
      <c r="T46" s="26">
        <f t="shared" si="6"/>
        <v>0.92274678111587982</v>
      </c>
      <c r="U46" s="20">
        <f>CEILING(C46*$M$8,1)</f>
        <v>64</v>
      </c>
      <c r="V46" s="20">
        <v>424</v>
      </c>
      <c r="W46" s="26">
        <f t="shared" si="7"/>
        <v>9.0128755364806867</v>
      </c>
      <c r="X46" s="20">
        <f>CEILING(C46*$M$9,1)</f>
        <v>0</v>
      </c>
      <c r="Y46" s="20">
        <v>466</v>
      </c>
      <c r="Z46" s="26">
        <f t="shared" si="8"/>
        <v>0</v>
      </c>
      <c r="AA46" s="20"/>
      <c r="AC46" s="2"/>
    </row>
    <row r="47" spans="1:29">
      <c r="A47">
        <v>9</v>
      </c>
      <c r="B47">
        <v>7</v>
      </c>
      <c r="C47">
        <f t="shared" si="0"/>
        <v>512</v>
      </c>
      <c r="D47">
        <v>502</v>
      </c>
      <c r="E47" s="25">
        <f t="shared" si="1"/>
        <v>0.98046875</v>
      </c>
      <c r="F47" s="20">
        <f>CEILING(C47*$M$3,1)</f>
        <v>457</v>
      </c>
      <c r="G47" s="20">
        <v>55</v>
      </c>
      <c r="H47" s="26">
        <f t="shared" si="2"/>
        <v>89.04382470119522</v>
      </c>
      <c r="I47" s="20">
        <f>CEILING(C47*$M$4,1)</f>
        <v>326</v>
      </c>
      <c r="J47" s="21">
        <v>186</v>
      </c>
      <c r="K47" s="26">
        <f t="shared" si="3"/>
        <v>62.948207171314742</v>
      </c>
      <c r="L47" s="20">
        <f>CEILING(C47*$M$5,1)</f>
        <v>124</v>
      </c>
      <c r="M47" s="21">
        <v>386</v>
      </c>
      <c r="N47" s="26">
        <f t="shared" si="4"/>
        <v>23.107569721115539</v>
      </c>
      <c r="O47" s="20">
        <f>CEILING(C47*$M$6,1)</f>
        <v>91</v>
      </c>
      <c r="P47" s="20">
        <v>419</v>
      </c>
      <c r="Q47" s="26">
        <f t="shared" si="5"/>
        <v>16.533864541832671</v>
      </c>
      <c r="R47" s="20">
        <f>CEILING(C47*$M$7,1)</f>
        <v>69</v>
      </c>
      <c r="S47" s="20">
        <v>441</v>
      </c>
      <c r="T47" s="26">
        <f t="shared" si="6"/>
        <v>1.2151394422310757</v>
      </c>
      <c r="U47" s="20">
        <f>CEILING(C47*$M$8,1)</f>
        <v>64</v>
      </c>
      <c r="V47" s="20">
        <v>445</v>
      </c>
      <c r="W47" s="26">
        <f t="shared" si="7"/>
        <v>11.354581673306773</v>
      </c>
      <c r="X47" s="20">
        <f>CEILING(C47*$M$9,1)</f>
        <v>0</v>
      </c>
      <c r="Y47" s="20">
        <v>502</v>
      </c>
      <c r="Z47" s="26">
        <f t="shared" si="8"/>
        <v>0</v>
      </c>
      <c r="AA47" s="20"/>
      <c r="AC47" s="2"/>
    </row>
    <row r="48" spans="1:29">
      <c r="A48">
        <v>9</v>
      </c>
      <c r="B48">
        <v>8</v>
      </c>
      <c r="C48">
        <f t="shared" si="0"/>
        <v>512</v>
      </c>
      <c r="D48">
        <v>511</v>
      </c>
      <c r="E48" s="25">
        <f t="shared" si="1"/>
        <v>0.998046875</v>
      </c>
      <c r="F48" s="20">
        <f>CEILING(C48*$M$3,1)</f>
        <v>457</v>
      </c>
      <c r="G48" s="20">
        <v>55</v>
      </c>
      <c r="H48" s="26">
        <f t="shared" si="2"/>
        <v>89.236790606653614</v>
      </c>
      <c r="I48" s="20">
        <f>CEILING(C48*$M$4,1)</f>
        <v>326</v>
      </c>
      <c r="J48" s="21">
        <v>186</v>
      </c>
      <c r="K48" s="26">
        <f t="shared" si="3"/>
        <v>63.600782778864968</v>
      </c>
      <c r="L48" s="20">
        <f>CEILING(C48*$M$5,1)</f>
        <v>124</v>
      </c>
      <c r="M48" s="21">
        <v>388</v>
      </c>
      <c r="N48" s="26">
        <f t="shared" si="4"/>
        <v>24.07045009784736</v>
      </c>
      <c r="O48" s="20">
        <f>CEILING(C48*$M$6,1)</f>
        <v>91</v>
      </c>
      <c r="P48" s="20">
        <v>421</v>
      </c>
      <c r="Q48" s="26">
        <f t="shared" si="5"/>
        <v>17.612524461839531</v>
      </c>
      <c r="R48" s="20">
        <f>CEILING(C48*$M$7,1)</f>
        <v>69</v>
      </c>
      <c r="S48" s="20">
        <v>443</v>
      </c>
      <c r="T48" s="26">
        <f t="shared" si="6"/>
        <v>1.3307240704500978</v>
      </c>
      <c r="U48" s="20">
        <f>CEILING(C48*$M$8,1)</f>
        <v>64</v>
      </c>
      <c r="V48" s="20">
        <v>448</v>
      </c>
      <c r="W48" s="26">
        <f t="shared" si="7"/>
        <v>12.328767123287671</v>
      </c>
      <c r="X48" s="20">
        <f>CEILING(C48*$M$9,1)</f>
        <v>0</v>
      </c>
      <c r="Y48" s="20">
        <v>511</v>
      </c>
      <c r="Z48" s="26">
        <f t="shared" si="8"/>
        <v>0</v>
      </c>
      <c r="AA48" s="20"/>
      <c r="AC48" s="2"/>
    </row>
    <row r="49" spans="1:29">
      <c r="A49">
        <v>10</v>
      </c>
      <c r="B49">
        <v>1</v>
      </c>
      <c r="C49">
        <f t="shared" si="0"/>
        <v>1024</v>
      </c>
      <c r="D49">
        <v>11</v>
      </c>
      <c r="E49" s="25">
        <f t="shared" si="1"/>
        <v>1.07421875E-2</v>
      </c>
      <c r="F49" s="20">
        <f>CEILING(C49*$M$3,1)</f>
        <v>913</v>
      </c>
      <c r="G49" s="20">
        <v>8</v>
      </c>
      <c r="H49" s="26">
        <f t="shared" si="2"/>
        <v>27.272727272727273</v>
      </c>
      <c r="I49" s="20">
        <f>CEILING(C49*$M$4,1)</f>
        <v>652</v>
      </c>
      <c r="J49" s="21">
        <v>10</v>
      </c>
      <c r="K49" s="26">
        <f t="shared" si="3"/>
        <v>9.0909090909090917</v>
      </c>
      <c r="L49" s="20">
        <f>CEILING(C49*$M$5,1)</f>
        <v>248</v>
      </c>
      <c r="M49" s="21">
        <v>11</v>
      </c>
      <c r="N49" s="26">
        <f t="shared" si="4"/>
        <v>0</v>
      </c>
      <c r="O49" s="20">
        <f>CEILING(C49*$M$6,1)</f>
        <v>181</v>
      </c>
      <c r="P49" s="20">
        <v>11</v>
      </c>
      <c r="Q49" s="26">
        <f t="shared" si="5"/>
        <v>0</v>
      </c>
      <c r="R49" s="20">
        <f>CEILING(C49*$M$7,1)</f>
        <v>137</v>
      </c>
      <c r="S49" s="20">
        <v>11</v>
      </c>
      <c r="T49" s="26">
        <f t="shared" si="6"/>
        <v>0</v>
      </c>
      <c r="U49" s="20">
        <f>CEILING(C49*$M$8,1)</f>
        <v>128</v>
      </c>
      <c r="V49" s="20">
        <v>11</v>
      </c>
      <c r="W49" s="26">
        <f t="shared" si="7"/>
        <v>0</v>
      </c>
      <c r="X49" s="20">
        <f>CEILING(C49*$M$9,1)</f>
        <v>0</v>
      </c>
      <c r="Y49" s="20">
        <v>11</v>
      </c>
      <c r="Z49" s="26">
        <f t="shared" si="8"/>
        <v>0</v>
      </c>
      <c r="AA49" s="2"/>
      <c r="AB49" s="2"/>
      <c r="AC49" s="2"/>
    </row>
    <row r="50" spans="1:29">
      <c r="A50">
        <v>10</v>
      </c>
      <c r="B50">
        <v>2</v>
      </c>
      <c r="C50">
        <f t="shared" si="0"/>
        <v>1024</v>
      </c>
      <c r="D50">
        <v>56</v>
      </c>
      <c r="E50" s="25">
        <f t="shared" si="1"/>
        <v>5.46875E-2</v>
      </c>
      <c r="F50" s="20">
        <f>CEILING(C50*$M$3,1)</f>
        <v>913</v>
      </c>
      <c r="G50" s="20">
        <v>29</v>
      </c>
      <c r="H50" s="26">
        <f t="shared" si="2"/>
        <v>48.214285714285715</v>
      </c>
      <c r="I50" s="20">
        <f>CEILING(C50*$M$4,1)</f>
        <v>652</v>
      </c>
      <c r="J50" s="21">
        <v>45</v>
      </c>
      <c r="K50" s="26">
        <f t="shared" si="3"/>
        <v>19.642857142857142</v>
      </c>
      <c r="L50" s="20">
        <f>CEILING(C50*$M$5,1)</f>
        <v>248</v>
      </c>
      <c r="M50" s="21">
        <v>56</v>
      </c>
      <c r="N50" s="26">
        <f t="shared" si="4"/>
        <v>0</v>
      </c>
      <c r="O50" s="20">
        <f>CEILING(C50*$M$6,1)</f>
        <v>181</v>
      </c>
      <c r="P50" s="20">
        <v>56</v>
      </c>
      <c r="Q50" s="26">
        <f t="shared" si="5"/>
        <v>0</v>
      </c>
      <c r="R50" s="20">
        <f>CEILING(C50*$M$7,1)</f>
        <v>137</v>
      </c>
      <c r="S50" s="20">
        <v>56</v>
      </c>
      <c r="T50" s="26">
        <f t="shared" si="6"/>
        <v>0</v>
      </c>
      <c r="U50" s="20">
        <f>CEILING(C50*$M$8,1)</f>
        <v>128</v>
      </c>
      <c r="V50" s="20">
        <v>56</v>
      </c>
      <c r="W50" s="26">
        <f t="shared" si="7"/>
        <v>0</v>
      </c>
      <c r="X50" s="20">
        <f>CEILING(C50*$M$9,1)</f>
        <v>0</v>
      </c>
      <c r="Y50" s="20">
        <v>56</v>
      </c>
      <c r="Z50" s="26">
        <f t="shared" si="8"/>
        <v>0</v>
      </c>
      <c r="AA50" s="20"/>
      <c r="AC50" s="2"/>
    </row>
    <row r="51" spans="1:29">
      <c r="A51">
        <v>10</v>
      </c>
      <c r="B51">
        <v>3</v>
      </c>
      <c r="C51">
        <f t="shared" si="0"/>
        <v>1024</v>
      </c>
      <c r="D51">
        <v>176</v>
      </c>
      <c r="E51" s="25">
        <f t="shared" si="1"/>
        <v>0.171875</v>
      </c>
      <c r="F51" s="20">
        <f>CEILING(C51*$M$3,1)</f>
        <v>913</v>
      </c>
      <c r="G51" s="20">
        <v>63</v>
      </c>
      <c r="H51" s="26">
        <f t="shared" si="2"/>
        <v>64.204545454545453</v>
      </c>
      <c r="I51" s="20">
        <f>CEILING(C51*$M$4,1)</f>
        <v>652</v>
      </c>
      <c r="J51" s="21">
        <v>122</v>
      </c>
      <c r="K51" s="26">
        <f t="shared" si="3"/>
        <v>30.681818181818183</v>
      </c>
      <c r="L51" s="20">
        <f>CEILING(C51*$M$5,1)</f>
        <v>248</v>
      </c>
      <c r="M51" s="21">
        <v>171</v>
      </c>
      <c r="N51" s="26">
        <f t="shared" si="4"/>
        <v>2.8409090909090908</v>
      </c>
      <c r="O51" s="20">
        <f>CEILING(C51*$M$6,1)</f>
        <v>181</v>
      </c>
      <c r="P51" s="20">
        <v>175</v>
      </c>
      <c r="Q51" s="26">
        <f t="shared" si="5"/>
        <v>0.56818181818181823</v>
      </c>
      <c r="R51" s="20">
        <f>CEILING(C51*$M$7,1)</f>
        <v>137</v>
      </c>
      <c r="S51" s="20">
        <v>175</v>
      </c>
      <c r="T51" s="26">
        <f t="shared" si="6"/>
        <v>5.6818181818181816E-2</v>
      </c>
      <c r="U51" s="20">
        <f>CEILING(C51*$M$8,1)</f>
        <v>128</v>
      </c>
      <c r="V51" s="20">
        <v>175</v>
      </c>
      <c r="W51" s="26">
        <f t="shared" si="7"/>
        <v>0.56818181818181823</v>
      </c>
      <c r="X51" s="20">
        <f>CEILING(C51*$M$9,1)</f>
        <v>0</v>
      </c>
      <c r="Y51" s="20">
        <v>176</v>
      </c>
      <c r="Z51" s="26">
        <f t="shared" si="8"/>
        <v>0</v>
      </c>
      <c r="AA51" s="20"/>
      <c r="AC51" s="2"/>
    </row>
    <row r="52" spans="1:29">
      <c r="A52">
        <v>10</v>
      </c>
      <c r="B52">
        <v>4</v>
      </c>
      <c r="C52">
        <f t="shared" si="0"/>
        <v>1024</v>
      </c>
      <c r="D52">
        <v>386</v>
      </c>
      <c r="E52" s="25">
        <f t="shared" si="1"/>
        <v>0.376953125</v>
      </c>
      <c r="F52" s="20">
        <f>CEILING(C52*$M$3,1)</f>
        <v>913</v>
      </c>
      <c r="G52" s="20">
        <v>94</v>
      </c>
      <c r="H52" s="26">
        <f t="shared" si="2"/>
        <v>75.647668393782382</v>
      </c>
      <c r="I52" s="20">
        <f>CEILING(C52*$M$4,1)</f>
        <v>652</v>
      </c>
      <c r="J52" s="21">
        <v>227</v>
      </c>
      <c r="K52" s="26">
        <f t="shared" si="3"/>
        <v>41.191709844559583</v>
      </c>
      <c r="L52" s="20">
        <f>CEILING(C52*$M$5,1)</f>
        <v>248</v>
      </c>
      <c r="M52" s="21">
        <v>356</v>
      </c>
      <c r="N52" s="26">
        <f t="shared" si="4"/>
        <v>7.7720207253886011</v>
      </c>
      <c r="O52" s="20">
        <f>CEILING(C52*$M$6,1)</f>
        <v>181</v>
      </c>
      <c r="P52" s="20">
        <v>376</v>
      </c>
      <c r="Q52" s="26">
        <f t="shared" si="5"/>
        <v>2.5906735751295336</v>
      </c>
      <c r="R52" s="20">
        <f>CEILING(C52*$M$7,1)</f>
        <v>137</v>
      </c>
      <c r="S52" s="20">
        <v>387</v>
      </c>
      <c r="T52" s="26">
        <f t="shared" si="6"/>
        <v>-2.5906735751295335E-2</v>
      </c>
      <c r="U52" s="20">
        <f>CEILING(C52*$M$8,1)</f>
        <v>128</v>
      </c>
      <c r="V52" s="20">
        <v>378</v>
      </c>
      <c r="W52" s="26">
        <f t="shared" si="7"/>
        <v>2.0725388601036268</v>
      </c>
      <c r="X52" s="20">
        <f>CEILING(C52*$M$9,1)</f>
        <v>0</v>
      </c>
      <c r="Y52" s="20">
        <v>386</v>
      </c>
      <c r="Z52" s="26">
        <f t="shared" si="8"/>
        <v>0</v>
      </c>
      <c r="AA52" s="20"/>
      <c r="AC52" s="2"/>
    </row>
    <row r="53" spans="1:29">
      <c r="A53">
        <v>10</v>
      </c>
      <c r="B53">
        <v>5</v>
      </c>
      <c r="C53">
        <f t="shared" si="0"/>
        <v>1024</v>
      </c>
      <c r="D53">
        <v>638</v>
      </c>
      <c r="E53" s="25">
        <f t="shared" si="1"/>
        <v>0.623046875</v>
      </c>
      <c r="F53" s="20">
        <f>CEILING(C53*$M$3,1)</f>
        <v>913</v>
      </c>
      <c r="G53" s="20">
        <v>109</v>
      </c>
      <c r="H53" s="26">
        <f t="shared" si="2"/>
        <v>82.915360501567392</v>
      </c>
      <c r="I53" s="20">
        <f>CEILING(C53*$M$4,1)</f>
        <v>652</v>
      </c>
      <c r="J53" s="21">
        <v>316</v>
      </c>
      <c r="K53" s="26">
        <f t="shared" si="3"/>
        <v>50.470219435736674</v>
      </c>
      <c r="L53" s="20">
        <f>CEILING(C53*$M$5,1)</f>
        <v>248</v>
      </c>
      <c r="M53" s="21">
        <v>553</v>
      </c>
      <c r="N53" s="26">
        <f t="shared" si="4"/>
        <v>13.322884012539184</v>
      </c>
      <c r="O53" s="20">
        <f>CEILING(C53*$M$6,1)</f>
        <v>181</v>
      </c>
      <c r="P53" s="20">
        <v>597</v>
      </c>
      <c r="Q53" s="26">
        <f t="shared" si="5"/>
        <v>6.4263322884012535</v>
      </c>
      <c r="R53" s="20">
        <f>CEILING(C53*$M$7,1)</f>
        <v>137</v>
      </c>
      <c r="S53" s="20">
        <v>609</v>
      </c>
      <c r="T53" s="26">
        <f t="shared" si="6"/>
        <v>0.45454545454545453</v>
      </c>
      <c r="U53" s="20">
        <f>CEILING(C53*$M$8,1)</f>
        <v>128</v>
      </c>
      <c r="V53" s="20">
        <v>609</v>
      </c>
      <c r="W53" s="26">
        <f t="shared" si="7"/>
        <v>4.5454545454545459</v>
      </c>
      <c r="X53" s="20">
        <f>CEILING(C53*$M$9,1)</f>
        <v>0</v>
      </c>
      <c r="Y53" s="20">
        <v>638</v>
      </c>
      <c r="Z53" s="26">
        <f t="shared" si="8"/>
        <v>0</v>
      </c>
      <c r="AA53" s="20"/>
      <c r="AC53" s="2"/>
    </row>
    <row r="54" spans="1:29">
      <c r="A54">
        <v>10</v>
      </c>
      <c r="B54">
        <v>6</v>
      </c>
      <c r="C54">
        <f t="shared" si="0"/>
        <v>1024</v>
      </c>
      <c r="D54">
        <v>848</v>
      </c>
      <c r="E54" s="25">
        <f t="shared" si="1"/>
        <v>0.828125</v>
      </c>
      <c r="F54" s="20">
        <f>CEILING(C54*$M$3,1)</f>
        <v>913</v>
      </c>
      <c r="G54" s="20">
        <v>111</v>
      </c>
      <c r="H54" s="26">
        <f t="shared" si="2"/>
        <v>86.910377358490564</v>
      </c>
      <c r="I54" s="20">
        <f>CEILING(C54*$M$4,1)</f>
        <v>652</v>
      </c>
      <c r="J54" s="21">
        <v>360</v>
      </c>
      <c r="K54" s="26">
        <f t="shared" si="3"/>
        <v>57.547169811320757</v>
      </c>
      <c r="L54" s="20">
        <f>CEILING(C54*$M$5,1)</f>
        <v>248</v>
      </c>
      <c r="M54" s="21">
        <v>693</v>
      </c>
      <c r="N54" s="26">
        <f t="shared" si="4"/>
        <v>18.278301886792452</v>
      </c>
      <c r="O54" s="20">
        <f>CEILING(C54*$M$6,1)</f>
        <v>181</v>
      </c>
      <c r="P54" s="20">
        <v>753</v>
      </c>
      <c r="Q54" s="26">
        <f t="shared" si="5"/>
        <v>11.202830188679245</v>
      </c>
      <c r="R54" s="20">
        <f>CEILING(C54*$M$7,1)</f>
        <v>137</v>
      </c>
      <c r="S54" s="20">
        <v>783</v>
      </c>
      <c r="T54" s="26">
        <f t="shared" si="6"/>
        <v>0.76650943396226412</v>
      </c>
      <c r="U54" s="20">
        <f>CEILING(C54*$M$8,1)</f>
        <v>128</v>
      </c>
      <c r="V54" s="20">
        <v>784</v>
      </c>
      <c r="W54" s="26">
        <f t="shared" si="7"/>
        <v>7.5471698113207548</v>
      </c>
      <c r="X54" s="20">
        <f>CEILING(C54*$M$9,1)</f>
        <v>0</v>
      </c>
      <c r="Y54" s="20">
        <v>848</v>
      </c>
      <c r="Z54" s="26">
        <f t="shared" si="8"/>
        <v>0</v>
      </c>
      <c r="AA54" s="20"/>
      <c r="AC54" s="2"/>
    </row>
    <row r="55" spans="1:29">
      <c r="A55">
        <v>10</v>
      </c>
      <c r="B55">
        <v>7</v>
      </c>
      <c r="C55">
        <f t="shared" si="0"/>
        <v>1024</v>
      </c>
      <c r="D55">
        <v>968</v>
      </c>
      <c r="E55" s="25">
        <f t="shared" si="1"/>
        <v>0.9453125</v>
      </c>
      <c r="F55" s="20">
        <f>CEILING(C55*$M$3,1)</f>
        <v>913</v>
      </c>
      <c r="G55" s="20">
        <v>111</v>
      </c>
      <c r="H55" s="26">
        <f t="shared" si="2"/>
        <v>88.533057851239676</v>
      </c>
      <c r="I55" s="20">
        <f>CEILING(C55*$M$4,1)</f>
        <v>652</v>
      </c>
      <c r="J55" s="21">
        <v>371</v>
      </c>
      <c r="K55" s="26">
        <f t="shared" si="3"/>
        <v>61.673553719008261</v>
      </c>
      <c r="L55" s="20">
        <f>CEILING(C55*$M$5,1)</f>
        <v>248</v>
      </c>
      <c r="M55" s="21">
        <v>575</v>
      </c>
      <c r="N55" s="26">
        <f t="shared" si="4"/>
        <v>40.599173553719005</v>
      </c>
      <c r="O55" s="20">
        <f>CEILING(C55*$M$6,1)</f>
        <v>181</v>
      </c>
      <c r="P55" s="20">
        <v>823</v>
      </c>
      <c r="Q55" s="26">
        <f t="shared" si="5"/>
        <v>14.979338842975206</v>
      </c>
      <c r="R55" s="20">
        <f>CEILING(C55*$M$7,1)</f>
        <v>137</v>
      </c>
      <c r="S55" s="20">
        <v>865</v>
      </c>
      <c r="T55" s="26">
        <f t="shared" si="6"/>
        <v>1.0640495867768596</v>
      </c>
      <c r="U55" s="20">
        <f>CEILING(C55*$M$8,1)</f>
        <v>128</v>
      </c>
      <c r="V55" s="20">
        <v>869</v>
      </c>
      <c r="W55" s="26">
        <f t="shared" si="7"/>
        <v>10.227272727272727</v>
      </c>
      <c r="X55" s="20">
        <f>CEILING(C55*$M$9,1)</f>
        <v>0</v>
      </c>
      <c r="Y55" s="20">
        <v>968</v>
      </c>
      <c r="Z55" s="26">
        <f t="shared" si="8"/>
        <v>0</v>
      </c>
      <c r="AA55" s="20"/>
      <c r="AC55" s="2"/>
    </row>
    <row r="56" spans="1:29">
      <c r="A56">
        <v>10</v>
      </c>
      <c r="B56">
        <v>8</v>
      </c>
      <c r="C56">
        <f t="shared" si="0"/>
        <v>1024</v>
      </c>
      <c r="D56">
        <v>1013</v>
      </c>
      <c r="E56" s="25">
        <f t="shared" si="1"/>
        <v>0.9892578125</v>
      </c>
      <c r="F56" s="20">
        <f>CEILING(C56*$M$3,1)</f>
        <v>913</v>
      </c>
      <c r="G56" s="20">
        <v>111</v>
      </c>
      <c r="H56" s="26">
        <f t="shared" si="2"/>
        <v>89.042448173741363</v>
      </c>
      <c r="I56" s="20">
        <f>CEILING(C56*$M$4,1)</f>
        <v>652</v>
      </c>
      <c r="J56" s="21">
        <v>372</v>
      </c>
      <c r="K56" s="26">
        <f t="shared" si="3"/>
        <v>63.277393879565643</v>
      </c>
      <c r="L56" s="20">
        <f>CEILING(C56*$M$5,1)</f>
        <v>248</v>
      </c>
      <c r="M56" s="21">
        <v>774</v>
      </c>
      <c r="N56" s="26">
        <f t="shared" si="4"/>
        <v>23.593287265547879</v>
      </c>
      <c r="O56" s="20">
        <f>CEILING(C56*$M$6,1)</f>
        <v>181</v>
      </c>
      <c r="P56" s="20">
        <v>841</v>
      </c>
      <c r="Q56" s="26">
        <f t="shared" si="5"/>
        <v>16.979269496544916</v>
      </c>
      <c r="R56" s="20">
        <f>CEILING(C56*$M$7,1)</f>
        <v>137</v>
      </c>
      <c r="S56" s="20">
        <v>885</v>
      </c>
      <c r="T56" s="26">
        <f t="shared" si="6"/>
        <v>1.263573543928924</v>
      </c>
      <c r="U56" s="20">
        <f>CEILING(C56*$M$8,1)</f>
        <v>128</v>
      </c>
      <c r="V56" s="20">
        <v>893</v>
      </c>
      <c r="W56" s="26">
        <f t="shared" si="7"/>
        <v>11.846001974333662</v>
      </c>
      <c r="X56" s="20">
        <f>CEILING(C56*$M$9,1)</f>
        <v>0</v>
      </c>
      <c r="Y56" s="20">
        <v>1013</v>
      </c>
      <c r="Z56" s="26">
        <f t="shared" si="8"/>
        <v>0</v>
      </c>
      <c r="AA56" s="20"/>
      <c r="AC56" s="2"/>
    </row>
    <row r="57" spans="1:29">
      <c r="A57">
        <v>10</v>
      </c>
      <c r="B57">
        <v>9</v>
      </c>
      <c r="C57">
        <f t="shared" si="0"/>
        <v>1024</v>
      </c>
      <c r="D57">
        <v>1023</v>
      </c>
      <c r="E57" s="25">
        <f t="shared" si="1"/>
        <v>0.9990234375</v>
      </c>
      <c r="F57" s="20">
        <f>CEILING(C57*$M$3,1)</f>
        <v>913</v>
      </c>
      <c r="G57" s="20">
        <v>111</v>
      </c>
      <c r="H57" s="26">
        <f t="shared" si="2"/>
        <v>89.149560117302059</v>
      </c>
      <c r="I57" s="20">
        <f>CEILING(C57*$M$4,1)</f>
        <v>652</v>
      </c>
      <c r="J57" s="21">
        <v>372</v>
      </c>
      <c r="K57" s="26">
        <f t="shared" si="3"/>
        <v>63.636363636363633</v>
      </c>
      <c r="L57" s="20">
        <f>CEILING(C57*$M$5,1)</f>
        <v>248</v>
      </c>
      <c r="M57" s="21">
        <v>776</v>
      </c>
      <c r="N57" s="26">
        <f t="shared" si="4"/>
        <v>24.144672531769306</v>
      </c>
      <c r="O57" s="20">
        <f>CEILING(C57*$M$6,1)</f>
        <v>181</v>
      </c>
      <c r="P57" s="20">
        <v>843</v>
      </c>
      <c r="Q57" s="26">
        <f t="shared" si="5"/>
        <v>17.595307917888562</v>
      </c>
      <c r="R57" s="20">
        <f>CEILING(C57*$M$7,1)</f>
        <v>137</v>
      </c>
      <c r="S57" s="20">
        <v>887</v>
      </c>
      <c r="T57" s="26">
        <f t="shared" si="6"/>
        <v>1.3294232649071358</v>
      </c>
      <c r="U57" s="20">
        <f>CEILING(C57*$M$8,1)</f>
        <v>128</v>
      </c>
      <c r="V57" s="20">
        <v>896</v>
      </c>
      <c r="W57" s="26">
        <f t="shared" si="7"/>
        <v>12.41446725317693</v>
      </c>
      <c r="X57" s="20">
        <f>CEILING(C57*$M$9,1)</f>
        <v>0</v>
      </c>
      <c r="Y57" s="20">
        <v>1023</v>
      </c>
      <c r="Z57" s="26">
        <f t="shared" si="8"/>
        <v>0</v>
      </c>
      <c r="AA57" s="20"/>
      <c r="AC57" s="2"/>
    </row>
    <row r="58" spans="1:29">
      <c r="W58" s="2"/>
    </row>
    <row r="59" spans="1:29">
      <c r="W59" s="2"/>
    </row>
  </sheetData>
  <mergeCells count="2">
    <mergeCell ref="B1:G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Clark</dc:creator>
  <cp:lastModifiedBy>Bradford Clark</cp:lastModifiedBy>
  <dcterms:created xsi:type="dcterms:W3CDTF">2018-07-20T14:30:14Z</dcterms:created>
  <dcterms:modified xsi:type="dcterms:W3CDTF">2018-07-20T18:18:46Z</dcterms:modified>
</cp:coreProperties>
</file>