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3" firstSheet="0" activeTab="2"/>
  </bookViews>
  <sheets>
    <sheet name="cE46 Quantitation" sheetId="1" state="visible" r:id="rId2"/>
    <sheet name="cE49 Quantitation" sheetId="2" state="visible" r:id="rId3"/>
    <sheet name="Summary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<sst xmlns="http://schemas.openxmlformats.org/spreadsheetml/2006/main" count="196" uniqueCount="26">
  <si>
    <t>A</t>
  </si>
  <si>
    <t>B</t>
  </si>
  <si>
    <t>C</t>
  </si>
  <si>
    <t>D</t>
  </si>
  <si>
    <t>E</t>
  </si>
  <si>
    <t>F</t>
  </si>
  <si>
    <t>G</t>
  </si>
  <si>
    <t>J</t>
  </si>
  <si>
    <t>M</t>
  </si>
  <si>
    <t>N</t>
  </si>
  <si>
    <t>cyt c release into sup</t>
  </si>
  <si>
    <t>Bak:Mcl-1 (IP)</t>
  </si>
  <si>
    <t>no Mcl-1</t>
  </si>
  <si>
    <t>with Mcl-1</t>
  </si>
  <si>
    <t>Bid</t>
  </si>
  <si>
    <t>BidBim</t>
  </si>
  <si>
    <t>BidBim60/Bid60:</t>
  </si>
  <si>
    <t>average</t>
  </si>
  <si>
    <t>from pellet</t>
  </si>
  <si>
    <t>cyt c release (average)</t>
  </si>
  <si>
    <t>Bak activation (PK)</t>
  </si>
  <si>
    <t>cE46</t>
  </si>
  <si>
    <t>cE49</t>
  </si>
  <si>
    <t>cytochrome c release</t>
  </si>
  <si>
    <t>Mean</t>
  </si>
  <si>
    <t>Std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</si>
</sst>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59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E16" activeCellId="0" sqref="E16"/>
    </sheetView>
  </sheetViews>
  <sheetFormatPr defaultRowHeight="15"/>
  <cols>
    <col collapsed="false" hidden="false" max="10" min="1" style="0" width="10.5296296296296"/>
    <col collapsed="false" hidden="false" max="11" min="11" style="0" width="11.8296296296296"/>
    <col collapsed="false" hidden="false" max="1025" min="12" style="0" width="10.5296296296296"/>
  </cols>
  <sheetData>
    <row r="2" customFormat="false" ht="15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  <c r="J2" s="0" t="s">
        <v>8</v>
      </c>
      <c r="K2" s="0" t="s">
        <v>9</v>
      </c>
    </row>
    <row r="3" customFormat="false" ht="15" hidden="false" customHeight="false" outlineLevel="0" collapsed="false">
      <c r="B3" s="1" t="n">
        <v>1417</v>
      </c>
      <c r="C3" s="1" t="n">
        <v>370019</v>
      </c>
      <c r="D3" s="1" t="n">
        <v>526682</v>
      </c>
      <c r="E3" s="1" t="n">
        <v>585</v>
      </c>
      <c r="F3" s="1" t="n">
        <v>471315</v>
      </c>
      <c r="G3" s="1" t="n">
        <v>239590</v>
      </c>
      <c r="H3" s="1" t="n">
        <v>188396</v>
      </c>
      <c r="I3" s="1" t="n">
        <v>247507</v>
      </c>
      <c r="J3" s="1" t="n">
        <v>41301</v>
      </c>
      <c r="K3" s="1" t="n">
        <v>21710</v>
      </c>
    </row>
    <row r="4" customFormat="false" ht="15" hidden="false" customHeight="false" outlineLevel="0" collapsed="false">
      <c r="B4" s="2" t="n">
        <v>3783</v>
      </c>
      <c r="C4" s="2" t="n">
        <v>461422</v>
      </c>
      <c r="D4" s="2" t="n">
        <v>443846</v>
      </c>
      <c r="E4" s="2" t="n">
        <v>741</v>
      </c>
      <c r="F4" s="2" t="n">
        <v>451841</v>
      </c>
      <c r="G4" s="2" t="n">
        <v>235248</v>
      </c>
      <c r="H4" s="2" t="n">
        <v>220298</v>
      </c>
      <c r="I4" s="2" t="n">
        <v>216502</v>
      </c>
      <c r="J4" s="2" t="n">
        <v>17342</v>
      </c>
      <c r="K4" s="2" t="n">
        <v>17459</v>
      </c>
    </row>
    <row r="5" customFormat="false" ht="15" hidden="false" customHeight="false" outlineLevel="0" collapsed="false">
      <c r="B5" s="2" t="n">
        <v>61061</v>
      </c>
      <c r="C5" s="2" t="n">
        <v>369382</v>
      </c>
      <c r="D5" s="2" t="n">
        <v>450099</v>
      </c>
      <c r="E5" s="2" t="n">
        <v>975</v>
      </c>
      <c r="F5" s="2" t="n">
        <v>478192</v>
      </c>
      <c r="G5" s="2" t="n">
        <v>95745</v>
      </c>
      <c r="H5" s="2" t="n">
        <v>194038</v>
      </c>
      <c r="I5" s="2" t="n">
        <v>172601</v>
      </c>
      <c r="J5" s="2" t="n">
        <v>121706</v>
      </c>
      <c r="K5" s="2" t="n">
        <v>22516</v>
      </c>
    </row>
    <row r="6" customFormat="false" ht="15" hidden="false" customHeight="false" outlineLevel="0" collapsed="false">
      <c r="B6" s="2" t="n">
        <v>541411</v>
      </c>
      <c r="C6" s="2" t="n">
        <v>260533</v>
      </c>
      <c r="D6" s="2" t="n">
        <v>449579</v>
      </c>
      <c r="E6" s="2" t="n">
        <v>1300</v>
      </c>
      <c r="F6" s="2" t="n">
        <v>499837</v>
      </c>
      <c r="G6" s="2" t="n">
        <v>18460</v>
      </c>
      <c r="H6" s="2" t="n">
        <v>73359</v>
      </c>
      <c r="I6" s="2" t="n">
        <v>81393</v>
      </c>
      <c r="J6" s="2" t="n">
        <v>364325</v>
      </c>
      <c r="K6" s="2" t="n">
        <v>110370</v>
      </c>
    </row>
    <row r="7" customFormat="false" ht="15" hidden="false" customHeight="false" outlineLevel="0" collapsed="false">
      <c r="B7" s="2" t="n">
        <v>485303</v>
      </c>
      <c r="C7" s="2" t="n">
        <v>15652</v>
      </c>
      <c r="D7" s="2" t="n">
        <v>479882</v>
      </c>
      <c r="E7" s="2" t="n">
        <v>1937</v>
      </c>
      <c r="F7" s="2" t="n">
        <v>373256</v>
      </c>
      <c r="G7" s="2" t="n">
        <v>11700</v>
      </c>
      <c r="H7" s="2" t="n">
        <v>31590</v>
      </c>
      <c r="I7" s="2" t="n">
        <v>11687</v>
      </c>
      <c r="J7" s="2" t="n">
        <v>441636</v>
      </c>
      <c r="K7" s="2" t="n">
        <v>294125</v>
      </c>
    </row>
    <row r="8" customFormat="false" ht="15" hidden="false" customHeight="false" outlineLevel="0" collapsed="false">
      <c r="B8" s="2" t="n">
        <v>1508</v>
      </c>
      <c r="C8" s="2" t="n">
        <v>702</v>
      </c>
      <c r="D8" s="2" t="n">
        <v>357461</v>
      </c>
      <c r="E8" s="2" t="n">
        <v>3900</v>
      </c>
      <c r="F8" s="2" t="n">
        <v>318877</v>
      </c>
      <c r="H8" s="2" t="n">
        <v>271310</v>
      </c>
      <c r="I8" s="2" t="n">
        <v>4589</v>
      </c>
      <c r="J8" s="2" t="n">
        <v>403065</v>
      </c>
      <c r="K8" s="2" t="n">
        <v>312546</v>
      </c>
    </row>
    <row r="9" customFormat="false" ht="15" hidden="false" customHeight="false" outlineLevel="0" collapsed="false">
      <c r="B9" s="2" t="n">
        <v>1118</v>
      </c>
      <c r="C9" s="2" t="n">
        <v>481</v>
      </c>
      <c r="D9" s="2" t="n">
        <v>315445</v>
      </c>
      <c r="E9" s="2" t="n">
        <v>11804</v>
      </c>
      <c r="F9" s="2" t="n">
        <v>290251</v>
      </c>
      <c r="H9" s="2" t="n">
        <v>258011</v>
      </c>
      <c r="I9" s="2" t="n">
        <v>4173</v>
      </c>
      <c r="J9" s="2" t="n">
        <v>410384</v>
      </c>
      <c r="K9" s="2" t="n">
        <v>315198</v>
      </c>
    </row>
    <row r="10" customFormat="false" ht="15" hidden="false" customHeight="false" outlineLevel="0" collapsed="false">
      <c r="B10" s="2" t="n">
        <v>1430</v>
      </c>
      <c r="C10" s="2" t="n">
        <v>1144</v>
      </c>
      <c r="D10" s="2" t="n">
        <v>320645</v>
      </c>
      <c r="E10" s="2" t="n">
        <v>49140</v>
      </c>
      <c r="F10" s="2" t="n">
        <v>258609</v>
      </c>
      <c r="H10" s="2" t="n">
        <v>165334</v>
      </c>
      <c r="I10" s="2" t="n">
        <v>4043</v>
      </c>
      <c r="J10" s="2" t="n">
        <v>371605</v>
      </c>
      <c r="K10" s="2" t="n">
        <v>240539</v>
      </c>
    </row>
    <row r="11" customFormat="false" ht="15" hidden="false" customHeight="false" outlineLevel="0" collapsed="false">
      <c r="B11" s="2" t="n">
        <v>46306</v>
      </c>
      <c r="C11" s="2" t="n">
        <v>1599</v>
      </c>
      <c r="D11" s="2" t="n">
        <v>296569</v>
      </c>
      <c r="E11" s="2" t="n">
        <v>175604</v>
      </c>
      <c r="F11" s="2" t="n">
        <v>198237</v>
      </c>
      <c r="H11" s="2" t="n">
        <v>30459</v>
      </c>
      <c r="I11" s="2" t="n">
        <v>5070</v>
      </c>
      <c r="J11" s="2" t="n">
        <v>273364</v>
      </c>
      <c r="K11" s="2" t="n">
        <v>203645</v>
      </c>
    </row>
    <row r="12" customFormat="false" ht="15" hidden="false" customHeight="false" outlineLevel="0" collapsed="false">
      <c r="B12" s="2" t="n">
        <v>302302</v>
      </c>
      <c r="C12" s="2" t="n">
        <v>3731</v>
      </c>
      <c r="D12" s="2" t="n">
        <v>202878</v>
      </c>
      <c r="E12" s="2" t="n">
        <v>340873</v>
      </c>
      <c r="F12" s="2" t="n">
        <v>61737</v>
      </c>
      <c r="H12" s="2" t="n">
        <v>6994</v>
      </c>
      <c r="I12" s="2" t="n">
        <v>5720</v>
      </c>
      <c r="J12" s="2" t="n">
        <v>290654</v>
      </c>
      <c r="K12" s="2" t="n">
        <v>95524</v>
      </c>
    </row>
    <row r="13" customFormat="false" ht="15" hidden="false" customHeight="false" outlineLevel="0" collapsed="false">
      <c r="B13" s="2" t="n">
        <v>374569</v>
      </c>
      <c r="C13" s="2" t="n">
        <v>4342</v>
      </c>
      <c r="H13" s="2" t="n">
        <v>2665</v>
      </c>
      <c r="J13" s="2" t="n">
        <v>382941</v>
      </c>
      <c r="K13" s="2" t="n">
        <v>298883</v>
      </c>
    </row>
    <row r="14" customFormat="false" ht="15" hidden="false" customHeight="false" outlineLevel="0" collapsed="false">
      <c r="B14" s="2" t="n">
        <v>384358</v>
      </c>
      <c r="C14" s="2" t="n">
        <v>7293</v>
      </c>
      <c r="H14" s="2" t="n">
        <v>1885</v>
      </c>
    </row>
    <row r="15" customFormat="false" ht="15" hidden="false" customHeight="false" outlineLevel="0" collapsed="false">
      <c r="B15" s="2" t="n">
        <v>274430</v>
      </c>
      <c r="C15" s="2" t="n">
        <v>5993</v>
      </c>
      <c r="H15" s="2" t="n">
        <v>2002</v>
      </c>
    </row>
    <row r="16" customFormat="false" ht="15" hidden="false" customHeight="false" outlineLevel="0" collapsed="false">
      <c r="B16" s="2" t="n">
        <v>14859</v>
      </c>
      <c r="C16" s="2" t="n">
        <v>6760</v>
      </c>
      <c r="H16" s="2" t="n">
        <v>2262</v>
      </c>
    </row>
    <row r="17" customFormat="false" ht="15" hidden="false" customHeight="false" outlineLevel="0" collapsed="false">
      <c r="B17" s="2" t="n">
        <v>676</v>
      </c>
      <c r="C17" s="2" t="n">
        <v>7917</v>
      </c>
      <c r="H17" s="2" t="n">
        <v>1222</v>
      </c>
    </row>
    <row r="19" customFormat="false" ht="15" hidden="false" customHeight="false" outlineLevel="0" collapsed="false">
      <c r="B19" s="0" t="s">
        <v>10</v>
      </c>
      <c r="J19" s="0" t="s">
        <v>11</v>
      </c>
    </row>
    <row r="20" customFormat="false" ht="15" hidden="false" customHeight="false" outlineLevel="0" collapsed="false">
      <c r="B20" s="0" t="s">
        <v>12</v>
      </c>
      <c r="D20" s="0" t="s">
        <v>13</v>
      </c>
      <c r="J20" s="0" t="s">
        <v>13</v>
      </c>
    </row>
    <row r="21" customFormat="false" ht="15" hidden="false" customHeight="false" outlineLevel="0" collapsed="false">
      <c r="B21" s="0" t="s">
        <v>14</v>
      </c>
      <c r="C21" s="0" t="s">
        <v>15</v>
      </c>
      <c r="D21" s="0" t="s">
        <v>14</v>
      </c>
      <c r="E21" s="0" t="s">
        <v>15</v>
      </c>
      <c r="J21" s="0" t="s">
        <v>14</v>
      </c>
      <c r="K21" s="0" t="s">
        <v>15</v>
      </c>
    </row>
    <row r="22" customFormat="false" ht="15" hidden="false" customHeight="false" outlineLevel="0" collapsed="false">
      <c r="A22" s="0" t="n">
        <v>0</v>
      </c>
      <c r="B22" s="3" t="n">
        <f aca="false">B3/B$6*100</f>
        <v>0.261723533507816</v>
      </c>
      <c r="C22" s="3" t="n">
        <f aca="false">B8/B$12*100</f>
        <v>0.498838909434936</v>
      </c>
      <c r="D22" s="3" t="n">
        <f aca="false">C8/C$4*100</f>
        <v>0.152138389586972</v>
      </c>
      <c r="E22" s="3" t="n">
        <f aca="false">E3/E$12*100</f>
        <v>0.171618168643454</v>
      </c>
      <c r="I22" s="0" t="n">
        <v>0</v>
      </c>
      <c r="J22" s="3" t="n">
        <f aca="false">J3/J$7*100</f>
        <v>9.35181914517838</v>
      </c>
      <c r="K22" s="3" t="n">
        <f aca="false">K3/K$9*100</f>
        <v>6.88773405922626</v>
      </c>
      <c r="O22" s="3"/>
    </row>
    <row r="23" customFormat="false" ht="15" hidden="false" customHeight="false" outlineLevel="0" collapsed="false">
      <c r="A23" s="0" t="n">
        <v>10</v>
      </c>
      <c r="B23" s="3" t="n">
        <f aca="false">B4/B$6*100</f>
        <v>0.69872980046582</v>
      </c>
      <c r="C23" s="3" t="n">
        <f aca="false">B9/B$12*100</f>
        <v>0.369828846650039</v>
      </c>
      <c r="D23" s="3" t="n">
        <f aca="false">C9/C$4*100</f>
        <v>0.104242970642926</v>
      </c>
      <c r="E23" s="3" t="n">
        <f aca="false">E4/E$12*100</f>
        <v>0.217383013615041</v>
      </c>
      <c r="I23" s="0" t="n">
        <v>10</v>
      </c>
      <c r="J23" s="3" t="n">
        <f aca="false">J4/J$7*100</f>
        <v>3.92676321676675</v>
      </c>
      <c r="K23" s="3" t="n">
        <f aca="false">K4/K$9*100</f>
        <v>5.53905798894663</v>
      </c>
      <c r="O23" s="3"/>
    </row>
    <row r="24" customFormat="false" ht="15" hidden="false" customHeight="false" outlineLevel="0" collapsed="false">
      <c r="A24" s="0" t="n">
        <v>20</v>
      </c>
      <c r="B24" s="3" t="n">
        <f aca="false">B5/B$6*100</f>
        <v>11.2781232741854</v>
      </c>
      <c r="C24" s="3" t="n">
        <f aca="false">B10/B$12*100</f>
        <v>0.473036896877956</v>
      </c>
      <c r="D24" s="3" t="n">
        <f aca="false">C10/C$4*100</f>
        <v>0.247929227475066</v>
      </c>
      <c r="E24" s="3" t="n">
        <f aca="false">E5/E$12*100</f>
        <v>0.286030281072423</v>
      </c>
      <c r="I24" s="0" t="n">
        <v>20</v>
      </c>
      <c r="J24" s="3" t="n">
        <f aca="false">J5/J$7*100</f>
        <v>27.5579889320617</v>
      </c>
      <c r="K24" s="3" t="n">
        <f aca="false">K5/K$9*100</f>
        <v>7.1434463416646</v>
      </c>
      <c r="O24" s="3"/>
    </row>
    <row r="25" customFormat="false" ht="15" hidden="false" customHeight="false" outlineLevel="0" collapsed="false">
      <c r="A25" s="0" t="n">
        <v>30</v>
      </c>
      <c r="B25" s="3" t="n">
        <f aca="false">B6/B$6*100</f>
        <v>100</v>
      </c>
      <c r="C25" s="3" t="n">
        <f aca="false">B11/B$12*100</f>
        <v>15.3177947879935</v>
      </c>
      <c r="D25" s="3" t="n">
        <f aca="false">C11/C$4*100</f>
        <v>0.346537442948104</v>
      </c>
      <c r="E25" s="3" t="n">
        <f aca="false">E6/E$12*100</f>
        <v>0.381373708096564</v>
      </c>
      <c r="I25" s="0" t="n">
        <v>30</v>
      </c>
      <c r="J25" s="3" t="n">
        <f aca="false">J6/J$7*100</f>
        <v>82.4944071588367</v>
      </c>
      <c r="K25" s="3" t="n">
        <f aca="false">K6/K$9*100</f>
        <v>35.0160851274437</v>
      </c>
      <c r="M25" s="0" t="s">
        <v>16</v>
      </c>
      <c r="O25" s="3"/>
    </row>
    <row r="26" customFormat="false" ht="15" hidden="false" customHeight="false" outlineLevel="0" collapsed="false">
      <c r="A26" s="0" t="n">
        <v>40</v>
      </c>
      <c r="B26" s="3" t="n">
        <f aca="false">B7/B$6*100</f>
        <v>89.6367085264245</v>
      </c>
      <c r="C26" s="3" t="n">
        <f aca="false">B12/B$12*100</f>
        <v>100</v>
      </c>
      <c r="D26" s="3" t="n">
        <f aca="false">C12/C$4*100</f>
        <v>0.808587366878909</v>
      </c>
      <c r="E26" s="3" t="n">
        <f aca="false">E7/E$12*100</f>
        <v>0.56824682506388</v>
      </c>
      <c r="I26" s="0" t="n">
        <v>40</v>
      </c>
      <c r="J26" s="3" t="n">
        <f aca="false">J7/J$7*100</f>
        <v>100</v>
      </c>
      <c r="K26" s="3" t="n">
        <f aca="false">K7/K$9*100</f>
        <v>93.3143611317331</v>
      </c>
      <c r="M26" s="0" t="n">
        <f aca="false">K28/K32</f>
        <v>1.05458657735636</v>
      </c>
      <c r="O26" s="3"/>
    </row>
    <row r="27" customFormat="false" ht="15" hidden="false" customHeight="false" outlineLevel="0" collapsed="false">
      <c r="A27" s="0" t="n">
        <v>50</v>
      </c>
      <c r="D27" s="3" t="n">
        <f aca="false">C13/C$4*100</f>
        <v>0.941004113371274</v>
      </c>
      <c r="E27" s="3" t="n">
        <f aca="false">E8/E$12*100</f>
        <v>1.14412112428969</v>
      </c>
      <c r="I27" s="0" t="n">
        <v>50</v>
      </c>
      <c r="J27" s="3" t="n">
        <f aca="false">J8/J$7*100</f>
        <v>91.2663369833981</v>
      </c>
      <c r="K27" s="3" t="n">
        <f aca="false">K8/K$9*100</f>
        <v>99.1586241029448</v>
      </c>
      <c r="M27" s="0" t="n">
        <f aca="false">J32/J28</f>
        <v>0.933128484541308</v>
      </c>
    </row>
    <row r="28" customFormat="false" ht="15" hidden="false" customHeight="false" outlineLevel="0" collapsed="false">
      <c r="A28" s="0" t="n">
        <v>60</v>
      </c>
      <c r="D28" s="3" t="n">
        <f aca="false">C14/C$4*100</f>
        <v>1.58054882515355</v>
      </c>
      <c r="E28" s="3" t="n">
        <f aca="false">E9/E$12*100</f>
        <v>3.4628732695168</v>
      </c>
      <c r="I28" s="0" t="n">
        <v>60</v>
      </c>
      <c r="J28" s="3" t="n">
        <f aca="false">J9/J$7*100</f>
        <v>92.9235841281055</v>
      </c>
      <c r="K28" s="3" t="n">
        <f aca="false">K9/K$9*100</f>
        <v>100</v>
      </c>
      <c r="O28" s="3"/>
    </row>
    <row r="29" customFormat="false" ht="15" hidden="false" customHeight="false" outlineLevel="0" collapsed="false">
      <c r="A29" s="0" t="n">
        <v>90</v>
      </c>
      <c r="D29" s="3" t="n">
        <f aca="false">C15/C$4*100</f>
        <v>1.29881106665915</v>
      </c>
      <c r="E29" s="3" t="n">
        <f aca="false">E10/E$12*100</f>
        <v>14.4159261660501</v>
      </c>
      <c r="I29" s="0" t="n">
        <v>90</v>
      </c>
      <c r="J29" s="3" t="n">
        <f aca="false">J10/J$7*100</f>
        <v>84.1428235017073</v>
      </c>
      <c r="K29" s="3" t="n">
        <f aca="false">K10/K$9*100</f>
        <v>76.3136187412357</v>
      </c>
      <c r="M29" s="0" t="s">
        <v>17</v>
      </c>
      <c r="O29" s="3"/>
    </row>
    <row r="30" customFormat="false" ht="15" hidden="false" customHeight="false" outlineLevel="0" collapsed="false">
      <c r="A30" s="0" t="n">
        <v>120</v>
      </c>
      <c r="D30" s="3" t="n">
        <f aca="false">C16/C$4*100</f>
        <v>1.46503634417085</v>
      </c>
      <c r="E30" s="3" t="n">
        <f aca="false">E11/E$12*100</f>
        <v>51.5159604896838</v>
      </c>
      <c r="I30" s="0" t="n">
        <v>120</v>
      </c>
      <c r="J30" s="3" t="n">
        <f aca="false">J11/J$7*100</f>
        <v>61.898033674791</v>
      </c>
      <c r="K30" s="3" t="n">
        <f aca="false">K11/K$9*100</f>
        <v>64.6085952322032</v>
      </c>
      <c r="M30" s="0" t="n">
        <f aca="false">AVERAGE(M26:M27)</f>
        <v>0.993857530948832</v>
      </c>
      <c r="O30" s="3"/>
    </row>
    <row r="31" customFormat="false" ht="15" hidden="false" customHeight="false" outlineLevel="0" collapsed="false">
      <c r="A31" s="0" t="n">
        <v>150</v>
      </c>
      <c r="D31" s="3" t="n">
        <f aca="false">C17/C$4*100</f>
        <v>1.71578294923086</v>
      </c>
      <c r="E31" s="3" t="n">
        <f aca="false">E12/E$12*100</f>
        <v>100</v>
      </c>
      <c r="I31" s="0" t="n">
        <v>150</v>
      </c>
      <c r="J31" s="3" t="n">
        <f aca="false">J12/J$7*100</f>
        <v>65.8130224891087</v>
      </c>
      <c r="K31" s="3" t="n">
        <f aca="false">K12/K$9*100</f>
        <v>30.3060298605956</v>
      </c>
      <c r="O31" s="3"/>
    </row>
    <row r="32" customFormat="false" ht="15" hidden="false" customHeight="false" outlineLevel="0" collapsed="false">
      <c r="J32" s="3" t="n">
        <f aca="false">J13/J$7*100</f>
        <v>86.7096432356058</v>
      </c>
      <c r="K32" s="3" t="n">
        <f aca="false">K13/K$9*100</f>
        <v>94.8238884764497</v>
      </c>
      <c r="O32" s="3"/>
    </row>
    <row r="33" customFormat="false" ht="15" hidden="false" customHeight="false" outlineLevel="0" collapsed="false">
      <c r="B33" s="0" t="s">
        <v>18</v>
      </c>
    </row>
    <row r="34" customFormat="false" ht="15" hidden="false" customHeight="false" outlineLevel="0" collapsed="false">
      <c r="B34" s="0" t="s">
        <v>12</v>
      </c>
      <c r="D34" s="0" t="s">
        <v>13</v>
      </c>
    </row>
    <row r="35" customFormat="false" ht="15" hidden="false" customHeight="false" outlineLevel="0" collapsed="false">
      <c r="B35" s="0" t="s">
        <v>14</v>
      </c>
      <c r="C35" s="0" t="s">
        <v>15</v>
      </c>
      <c r="D35" s="0" t="s">
        <v>14</v>
      </c>
      <c r="E35" s="0" t="s">
        <v>15</v>
      </c>
    </row>
    <row r="36" customFormat="false" ht="15" hidden="false" customHeight="false" outlineLevel="0" collapsed="false">
      <c r="A36" s="0" t="n">
        <v>0</v>
      </c>
      <c r="B36" s="3" t="n">
        <f aca="false">(1-(B13/B$14))*100</f>
        <v>2.54684434823784</v>
      </c>
      <c r="C36" s="3" t="n">
        <f aca="false">(1-(C3/C$4))*100</f>
        <v>19.8089817997408</v>
      </c>
      <c r="D36" s="3" t="n">
        <f aca="false">(1-(D3/D$3))*100</f>
        <v>0</v>
      </c>
      <c r="E36" s="3" t="n">
        <f aca="false">(1-(F3/F$6))*100</f>
        <v>5.70626024083851</v>
      </c>
    </row>
    <row r="37" customFormat="false" ht="15" hidden="false" customHeight="false" outlineLevel="0" collapsed="false">
      <c r="A37" s="0" t="n">
        <v>10</v>
      </c>
      <c r="B37" s="3" t="n">
        <f aca="false">(1-(B14/B$14))*100</f>
        <v>0</v>
      </c>
      <c r="C37" s="3" t="n">
        <f aca="false">(1-(C4/C$4))*100</f>
        <v>0</v>
      </c>
      <c r="D37" s="3" t="n">
        <f aca="false">(1-(D4/D$3))*100</f>
        <v>15.7278965295947</v>
      </c>
      <c r="E37" s="3" t="n">
        <f aca="false">(1-(F4/F$6))*100</f>
        <v>9.60233035969726</v>
      </c>
    </row>
    <row r="38" customFormat="false" ht="15" hidden="false" customHeight="false" outlineLevel="0" collapsed="false">
      <c r="A38" s="0" t="n">
        <v>20</v>
      </c>
      <c r="B38" s="3" t="n">
        <f aca="false">(1-(B15/B$14))*100</f>
        <v>28.6004194006629</v>
      </c>
      <c r="C38" s="3" t="n">
        <f aca="false">(1-(C5/C$4))*100</f>
        <v>19.9470333014031</v>
      </c>
      <c r="D38" s="3" t="n">
        <f aca="false">(1-(D5/D$3))*100</f>
        <v>14.5406526139112</v>
      </c>
      <c r="E38" s="3" t="n">
        <f aca="false">(1-(F5/F$6))*100</f>
        <v>4.33041171421884</v>
      </c>
    </row>
    <row r="39" customFormat="false" ht="15" hidden="false" customHeight="false" outlineLevel="0" collapsed="false">
      <c r="A39" s="0" t="n">
        <v>30</v>
      </c>
      <c r="B39" s="3" t="n">
        <f aca="false">(1-(B16/B$14))*100</f>
        <v>96.1340729215991</v>
      </c>
      <c r="C39" s="3" t="n">
        <f aca="false">(1-(C6/C$4))*100</f>
        <v>43.5369358201386</v>
      </c>
      <c r="D39" s="3" t="n">
        <f aca="false">(1-(D6/D$3))*100</f>
        <v>14.6393839166708</v>
      </c>
      <c r="E39" s="3" t="n">
        <f aca="false">(1-(F6/F$6))*100</f>
        <v>0</v>
      </c>
    </row>
    <row r="40" customFormat="false" ht="15" hidden="false" customHeight="false" outlineLevel="0" collapsed="false">
      <c r="A40" s="0" t="n">
        <v>40</v>
      </c>
      <c r="B40" s="3" t="n">
        <f aca="false">(1-(B17/B$14))*100</f>
        <v>99.8241223026449</v>
      </c>
      <c r="C40" s="3" t="n">
        <f aca="false">(1-(C7/C$4))*100</f>
        <v>96.6078773877275</v>
      </c>
      <c r="D40" s="3" t="n">
        <f aca="false">(1-(D7/D$3))*100</f>
        <v>8.8858172483586</v>
      </c>
      <c r="E40" s="3" t="n">
        <f aca="false">(1-(F7/F$6))*100</f>
        <v>25.3244557725819</v>
      </c>
    </row>
    <row r="41" customFormat="false" ht="15" hidden="false" customHeight="false" outlineLevel="0" collapsed="false">
      <c r="A41" s="0" t="n">
        <v>50</v>
      </c>
      <c r="D41" s="3" t="n">
        <f aca="false">(1-(D8/D$3))*100</f>
        <v>32.1296342005233</v>
      </c>
      <c r="E41" s="3" t="n">
        <f aca="false">(1-(F8/F$6))*100</f>
        <v>36.2038024395953</v>
      </c>
    </row>
    <row r="42" customFormat="false" ht="15" hidden="false" customHeight="false" outlineLevel="0" collapsed="false">
      <c r="A42" s="0" t="n">
        <v>60</v>
      </c>
      <c r="D42" s="3" t="n">
        <f aca="false">(1-(D9/D$3))*100</f>
        <v>40.1071234634941</v>
      </c>
      <c r="E42" s="3" t="n">
        <f aca="false">(1-(F9/F$6))*100</f>
        <v>41.9308694634451</v>
      </c>
    </row>
    <row r="43" customFormat="false" ht="15" hidden="false" customHeight="false" outlineLevel="0" collapsed="false">
      <c r="A43" s="0" t="n">
        <v>90</v>
      </c>
      <c r="D43" s="3" t="n">
        <f aca="false">(1-(D10/D$3))*100</f>
        <v>39.1198104358987</v>
      </c>
      <c r="E43" s="3" t="n">
        <f aca="false">(1-(F10/F$6))*100</f>
        <v>48.2613331946215</v>
      </c>
    </row>
    <row r="44" customFormat="false" ht="15" hidden="false" customHeight="false" outlineLevel="0" collapsed="false">
      <c r="A44" s="0" t="n">
        <v>120</v>
      </c>
      <c r="D44" s="3" t="n">
        <f aca="false">(1-(D11/D$3))*100</f>
        <v>43.6910697536654</v>
      </c>
      <c r="E44" s="3" t="n">
        <f aca="false">(1-(F11/F$6))*100</f>
        <v>60.3396707326588</v>
      </c>
    </row>
    <row r="45" customFormat="false" ht="15" hidden="false" customHeight="false" outlineLevel="0" collapsed="false">
      <c r="A45" s="0" t="n">
        <v>150</v>
      </c>
      <c r="D45" s="3" t="n">
        <f aca="false">(1-(D12/D$3))*100</f>
        <v>61.4799822283655</v>
      </c>
      <c r="E45" s="3" t="n">
        <f aca="false">(1-(F12/F$6))*100</f>
        <v>87.6485734349398</v>
      </c>
    </row>
    <row r="47" customFormat="false" ht="15" hidden="false" customHeight="false" outlineLevel="0" collapsed="false">
      <c r="B47" s="0" t="s">
        <v>19</v>
      </c>
      <c r="F47" s="0" t="s">
        <v>20</v>
      </c>
      <c r="J47" s="0" t="s">
        <v>11</v>
      </c>
    </row>
    <row r="48" customFormat="false" ht="15" hidden="false" customHeight="false" outlineLevel="0" collapsed="false">
      <c r="B48" s="0" t="s">
        <v>12</v>
      </c>
      <c r="D48" s="0" t="s">
        <v>13</v>
      </c>
      <c r="F48" s="0" t="s">
        <v>12</v>
      </c>
      <c r="H48" s="0" t="s">
        <v>13</v>
      </c>
      <c r="J48" s="0" t="s">
        <v>13</v>
      </c>
    </row>
    <row r="49" customFormat="false" ht="15" hidden="false" customHeight="false" outlineLevel="0" collapsed="false">
      <c r="B49" s="0" t="s">
        <v>14</v>
      </c>
      <c r="C49" s="0" t="s">
        <v>15</v>
      </c>
      <c r="D49" s="0" t="s">
        <v>14</v>
      </c>
      <c r="E49" s="0" t="s">
        <v>15</v>
      </c>
      <c r="F49" s="0" t="s">
        <v>14</v>
      </c>
      <c r="G49" s="0" t="s">
        <v>15</v>
      </c>
      <c r="H49" s="0" t="s">
        <v>14</v>
      </c>
      <c r="I49" s="0" t="s">
        <v>15</v>
      </c>
      <c r="J49" s="0" t="s">
        <v>14</v>
      </c>
      <c r="K49" s="0" t="s">
        <v>15</v>
      </c>
    </row>
    <row r="50" customFormat="false" ht="15" hidden="false" customHeight="false" outlineLevel="0" collapsed="false">
      <c r="A50" s="0" t="n">
        <v>0</v>
      </c>
      <c r="B50" s="3" t="n">
        <f aca="false">AVERAGE(B22,B36)</f>
        <v>1.40428394087283</v>
      </c>
      <c r="C50" s="3" t="n">
        <f aca="false">AVERAGE(C22,C36)</f>
        <v>10.1539103545879</v>
      </c>
      <c r="D50" s="3" t="n">
        <f aca="false">AVERAGE(D22,D36)</f>
        <v>0.0760691947934862</v>
      </c>
      <c r="E50" s="3" t="n">
        <f aca="false">AVERAGE(E22,E36)</f>
        <v>2.93893920474098</v>
      </c>
      <c r="F50" s="3" t="n">
        <f aca="false">(1-(G3/G$3))*100</f>
        <v>0</v>
      </c>
      <c r="G50" s="3" t="n">
        <f aca="false">(1-(H3/H$4))*100</f>
        <v>14.4812935205948</v>
      </c>
      <c r="H50" s="3" t="n">
        <f aca="false">(1-(H8/H$8))*100</f>
        <v>0</v>
      </c>
      <c r="I50" s="3" t="n">
        <f aca="false">(1-(I3/I$3))*100</f>
        <v>0</v>
      </c>
      <c r="J50" s="3" t="n">
        <f aca="false">J22</f>
        <v>9.35181914517838</v>
      </c>
      <c r="K50" s="3" t="n">
        <f aca="false">K22*M$30</f>
        <v>6.84542636593479</v>
      </c>
    </row>
    <row r="51" customFormat="false" ht="15" hidden="false" customHeight="false" outlineLevel="0" collapsed="false">
      <c r="A51" s="0" t="n">
        <v>10</v>
      </c>
      <c r="B51" s="3" t="n">
        <f aca="false">AVERAGE(B23,B37)</f>
        <v>0.34936490023291</v>
      </c>
      <c r="C51" s="3" t="n">
        <f aca="false">AVERAGE(C23,C37)</f>
        <v>0.184914423325019</v>
      </c>
      <c r="D51" s="3" t="n">
        <f aca="false">AVERAGE(D23,D37)</f>
        <v>7.91606975011882</v>
      </c>
      <c r="E51" s="3" t="n">
        <f aca="false">AVERAGE(E23,E37)</f>
        <v>4.90985668665615</v>
      </c>
      <c r="F51" s="3" t="n">
        <f aca="false">(1-(G4/G$3))*100</f>
        <v>1.81226261530114</v>
      </c>
      <c r="G51" s="3" t="n">
        <f aca="false">(1-(H4/H$4))*100</f>
        <v>0</v>
      </c>
      <c r="H51" s="3" t="n">
        <f aca="false">(1-(H9/H$8))*100</f>
        <v>4.90177287973167</v>
      </c>
      <c r="I51" s="3" t="n">
        <f aca="false">(1-(I4/I$3))*100</f>
        <v>12.5269184305898</v>
      </c>
      <c r="J51" s="3" t="n">
        <f aca="false">J23</f>
        <v>3.92676321676675</v>
      </c>
      <c r="K51" s="3" t="n">
        <f aca="false">K23*M$30</f>
        <v>5.5050344966769</v>
      </c>
    </row>
    <row r="52" customFormat="false" ht="15" hidden="false" customHeight="false" outlineLevel="0" collapsed="false">
      <c r="A52" s="0" t="n">
        <v>20</v>
      </c>
      <c r="B52" s="3" t="n">
        <f aca="false">AVERAGE(B24,B38)</f>
        <v>19.9392713374242</v>
      </c>
      <c r="C52" s="3" t="n">
        <f aca="false">AVERAGE(C24,C38)</f>
        <v>10.2100350991405</v>
      </c>
      <c r="D52" s="3" t="n">
        <f aca="false">AVERAGE(D24,D38)</f>
        <v>7.39429092069315</v>
      </c>
      <c r="E52" s="3" t="n">
        <f aca="false">AVERAGE(E24,E38)</f>
        <v>2.30822099764563</v>
      </c>
      <c r="F52" s="3" t="n">
        <f aca="false">(1-(G5/G$3))*100</f>
        <v>60.0379815518177</v>
      </c>
      <c r="G52" s="3" t="n">
        <f aca="false">(1-(H5/H$4))*100</f>
        <v>11.9202171603918</v>
      </c>
      <c r="H52" s="3" t="n">
        <f aca="false">(1-(H10/H$8))*100</f>
        <v>39.0608528988979</v>
      </c>
      <c r="I52" s="3" t="n">
        <f aca="false">(1-(I5/I$3))*100</f>
        <v>30.264194548033</v>
      </c>
      <c r="J52" s="3" t="n">
        <f aca="false">J24</f>
        <v>27.5579889320617</v>
      </c>
      <c r="K52" s="3" t="n">
        <f aca="false">K24*M$30</f>
        <v>7.09956794359225</v>
      </c>
    </row>
    <row r="53" customFormat="false" ht="15" hidden="false" customHeight="false" outlineLevel="0" collapsed="false">
      <c r="A53" s="0" t="n">
        <v>30</v>
      </c>
      <c r="B53" s="3" t="n">
        <f aca="false">AVERAGE(B25,B39)</f>
        <v>98.0670364607996</v>
      </c>
      <c r="C53" s="3" t="n">
        <f aca="false">AVERAGE(C25,C39)</f>
        <v>29.427365304066</v>
      </c>
      <c r="D53" s="3" t="n">
        <f aca="false">AVERAGE(D25,D39)</f>
        <v>7.49296067980944</v>
      </c>
      <c r="E53" s="3" t="n">
        <f aca="false">AVERAGE(E25,E39)</f>
        <v>0.190686854048282</v>
      </c>
      <c r="F53" s="3" t="n">
        <f aca="false">(1-(G6/G$3))*100</f>
        <v>92.2951709169832</v>
      </c>
      <c r="G53" s="3" t="n">
        <f aca="false">(1-(H6/H$4))*100</f>
        <v>66.7001062197569</v>
      </c>
      <c r="H53" s="3" t="n">
        <f aca="false">(1-(H11/H$8))*100</f>
        <v>88.7733588883565</v>
      </c>
      <c r="I53" s="3" t="n">
        <f aca="false">(1-(I6/I$3))*100</f>
        <v>67.114869478439</v>
      </c>
      <c r="J53" s="3" t="n">
        <f aca="false">J25</f>
        <v>82.4944071588367</v>
      </c>
      <c r="K53" s="3" t="n">
        <f aca="false">K25*M$30</f>
        <v>34.8009999082553</v>
      </c>
    </row>
    <row r="54" customFormat="false" ht="15" hidden="false" customHeight="false" outlineLevel="0" collapsed="false">
      <c r="A54" s="0" t="n">
        <v>40</v>
      </c>
      <c r="B54" s="3" t="n">
        <f aca="false">AVERAGE(B26,B40)</f>
        <v>94.7304154145347</v>
      </c>
      <c r="C54" s="3" t="n">
        <f aca="false">AVERAGE(C26,C40)</f>
        <v>98.3039386938638</v>
      </c>
      <c r="D54" s="3" t="n">
        <f aca="false">AVERAGE(D26,D40)</f>
        <v>4.84720230761875</v>
      </c>
      <c r="E54" s="3" t="n">
        <f aca="false">AVERAGE(E26,E40)</f>
        <v>12.9463512988229</v>
      </c>
      <c r="F54" s="3" t="n">
        <f aca="false">(1-(G7/G$3))*100</f>
        <v>95.1166576234401</v>
      </c>
      <c r="G54" s="3" t="n">
        <f aca="false">(1-(H7/H$4))*100</f>
        <v>85.6603328219049</v>
      </c>
      <c r="H54" s="3" t="n">
        <f aca="false">(1-(H12/H$8))*100</f>
        <v>97.4221370388117</v>
      </c>
      <c r="I54" s="3" t="n">
        <f aca="false">(1-(I7/I$3))*100</f>
        <v>95.2781133462892</v>
      </c>
      <c r="J54" s="3" t="n">
        <f aca="false">J26</f>
        <v>100</v>
      </c>
      <c r="K54" s="3" t="n">
        <f aca="false">K26*M$30</f>
        <v>92.7411805564519</v>
      </c>
    </row>
    <row r="55" customFormat="false" ht="15" hidden="false" customHeight="false" outlineLevel="0" collapsed="false">
      <c r="A55" s="0" t="n">
        <v>50</v>
      </c>
      <c r="B55" s="3"/>
      <c r="C55" s="3"/>
      <c r="D55" s="3" t="n">
        <f aca="false">AVERAGE(D27,D41)</f>
        <v>16.5353191569473</v>
      </c>
      <c r="E55" s="3" t="n">
        <f aca="false">AVERAGE(E27,E41)</f>
        <v>18.6739617819425</v>
      </c>
      <c r="H55" s="3" t="n">
        <f aca="false">(1-(H13/H$8))*100</f>
        <v>99.0177287973167</v>
      </c>
      <c r="I55" s="3" t="n">
        <f aca="false">(1-(I8/I$3))*100</f>
        <v>98.1459110247387</v>
      </c>
      <c r="J55" s="3" t="n">
        <f aca="false">J27</f>
        <v>91.2663369833981</v>
      </c>
      <c r="K55" s="3" t="n">
        <f aca="false">K27*M$30</f>
        <v>98.5495453232361</v>
      </c>
    </row>
    <row r="56" customFormat="false" ht="15" hidden="false" customHeight="false" outlineLevel="0" collapsed="false">
      <c r="A56" s="0" t="n">
        <v>60</v>
      </c>
      <c r="B56" s="3"/>
      <c r="C56" s="3"/>
      <c r="D56" s="3" t="n">
        <f aca="false">AVERAGE(D28,D42)</f>
        <v>20.8438361443238</v>
      </c>
      <c r="E56" s="3" t="n">
        <f aca="false">AVERAGE(E28,E42)</f>
        <v>22.6968713664809</v>
      </c>
      <c r="H56" s="3" t="n">
        <f aca="false">(1-(H14/H$8))*100</f>
        <v>99.3052228078582</v>
      </c>
      <c r="I56" s="3" t="n">
        <f aca="false">(1-(I9/I$3))*100</f>
        <v>98.3139870791533</v>
      </c>
      <c r="J56" s="3" t="n">
        <f aca="false">J28</f>
        <v>92.9235841281055</v>
      </c>
      <c r="K56" s="3" t="n">
        <f aca="false">K28*M$30</f>
        <v>99.3857530948832</v>
      </c>
    </row>
    <row r="57" customFormat="false" ht="15" hidden="false" customHeight="false" outlineLevel="0" collapsed="false">
      <c r="A57" s="0" t="n">
        <v>90</v>
      </c>
      <c r="B57" s="3"/>
      <c r="C57" s="3"/>
      <c r="D57" s="3" t="n">
        <f aca="false">AVERAGE(D29,D43)</f>
        <v>20.2093107512789</v>
      </c>
      <c r="E57" s="3" t="n">
        <f aca="false">AVERAGE(E29,E43)</f>
        <v>31.3386296803358</v>
      </c>
      <c r="H57" s="3" t="n">
        <f aca="false">(1-(H15/H$8))*100</f>
        <v>99.262098706277</v>
      </c>
      <c r="I57" s="3" t="n">
        <f aca="false">(1-(I10/I$3))*100</f>
        <v>98.3665108461579</v>
      </c>
      <c r="J57" s="3" t="n">
        <f aca="false">J29</f>
        <v>84.1428235017073</v>
      </c>
      <c r="K57" s="3" t="n">
        <f aca="false">K29*M$30</f>
        <v>75.844864699935</v>
      </c>
    </row>
    <row r="58" customFormat="false" ht="15" hidden="false" customHeight="false" outlineLevel="0" collapsed="false">
      <c r="A58" s="0" t="n">
        <v>120</v>
      </c>
      <c r="B58" s="3"/>
      <c r="C58" s="3"/>
      <c r="D58" s="3" t="n">
        <f aca="false">AVERAGE(D30,D44)</f>
        <v>22.5780530489181</v>
      </c>
      <c r="E58" s="3" t="n">
        <f aca="false">AVERAGE(E30,E44)</f>
        <v>55.9278156111713</v>
      </c>
      <c r="H58" s="3" t="n">
        <f aca="false">(1-(H16/H$8))*100</f>
        <v>99.1662673694298</v>
      </c>
      <c r="I58" s="3" t="n">
        <f aca="false">(1-(I11/I$3))*100</f>
        <v>97.9515730868218</v>
      </c>
      <c r="J58" s="3" t="n">
        <f aca="false">J30</f>
        <v>61.898033674791</v>
      </c>
      <c r="K58" s="3" t="n">
        <f aca="false">K30*M$30</f>
        <v>64.21173893555</v>
      </c>
    </row>
    <row r="59" customFormat="false" ht="15" hidden="false" customHeight="false" outlineLevel="0" collapsed="false">
      <c r="A59" s="0" t="n">
        <v>150</v>
      </c>
      <c r="B59" s="3"/>
      <c r="C59" s="3"/>
      <c r="D59" s="3" t="n">
        <f aca="false">AVERAGE(D31,D45)</f>
        <v>31.5978825887982</v>
      </c>
      <c r="E59" s="3" t="n">
        <f aca="false">AVERAGE(E31,E45)</f>
        <v>93.8242867174699</v>
      </c>
      <c r="H59" s="3" t="n">
        <f aca="false">(1-(H17/H$8))*100</f>
        <v>99.5495927168184</v>
      </c>
      <c r="I59" s="3" t="n">
        <f aca="false">(1-(I12/I$3))*100</f>
        <v>97.688954251799</v>
      </c>
      <c r="J59" s="3" t="n">
        <f aca="false">J31</f>
        <v>65.8130224891087</v>
      </c>
      <c r="K59" s="3" t="n">
        <f aca="false">K31*M$30</f>
        <v>30.1198760101131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59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296296296296"/>
  </cols>
  <sheetData>
    <row r="2" customFormat="false" ht="15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  <c r="J2" s="0" t="s">
        <v>8</v>
      </c>
      <c r="K2" s="0" t="s">
        <v>9</v>
      </c>
    </row>
    <row r="3" customFormat="false" ht="15" hidden="false" customHeight="false" outlineLevel="0" collapsed="false">
      <c r="B3" s="1" t="n">
        <v>28834</v>
      </c>
      <c r="C3" s="1" t="n">
        <v>2018211</v>
      </c>
      <c r="D3" s="1" t="n">
        <v>1545102</v>
      </c>
      <c r="E3" s="1" t="n">
        <v>7072</v>
      </c>
      <c r="F3" s="1" t="n">
        <v>1934205</v>
      </c>
      <c r="G3" s="1" t="n">
        <v>3069937</v>
      </c>
      <c r="H3" s="1" t="n">
        <v>3130816</v>
      </c>
      <c r="I3" s="1" t="n">
        <v>3183622</v>
      </c>
      <c r="J3" s="1" t="n">
        <v>401580</v>
      </c>
      <c r="K3" s="1" t="n">
        <v>254760</v>
      </c>
    </row>
    <row r="4" customFormat="false" ht="15" hidden="false" customHeight="false" outlineLevel="0" collapsed="false">
      <c r="B4" s="2" t="n">
        <v>50674</v>
      </c>
      <c r="C4" s="2" t="n">
        <v>2639949</v>
      </c>
      <c r="D4" s="2" t="n">
        <v>1586975</v>
      </c>
      <c r="E4" s="2" t="n">
        <v>7878</v>
      </c>
      <c r="F4" s="2" t="n">
        <v>2383823</v>
      </c>
      <c r="G4" s="2" t="n">
        <v>2960997</v>
      </c>
      <c r="H4" s="2" t="n">
        <v>3559660</v>
      </c>
      <c r="I4" s="2" t="n">
        <v>3070925</v>
      </c>
      <c r="J4" s="2" t="n">
        <v>446568</v>
      </c>
      <c r="K4" s="2" t="n">
        <v>220668</v>
      </c>
    </row>
    <row r="5" customFormat="false" ht="15" hidden="false" customHeight="false" outlineLevel="0" collapsed="false">
      <c r="B5" s="2" t="n">
        <v>757575</v>
      </c>
      <c r="C5" s="2" t="n">
        <v>1973309</v>
      </c>
      <c r="D5" s="2" t="n">
        <v>1485146</v>
      </c>
      <c r="E5" s="2" t="n">
        <v>8320</v>
      </c>
      <c r="F5" s="2" t="n">
        <v>2079688</v>
      </c>
      <c r="G5" s="2" t="n">
        <v>1097863</v>
      </c>
      <c r="H5" s="2" t="n">
        <v>2788955</v>
      </c>
      <c r="I5" s="2" t="n">
        <v>3086057</v>
      </c>
      <c r="J5" s="2" t="n">
        <v>323652</v>
      </c>
      <c r="K5" s="2" t="n">
        <v>323652</v>
      </c>
    </row>
    <row r="6" customFormat="false" ht="15" hidden="false" customHeight="false" outlineLevel="0" collapsed="false">
      <c r="B6" s="2" t="n">
        <v>3204370</v>
      </c>
      <c r="C6" s="2" t="n">
        <v>1648582</v>
      </c>
      <c r="D6" s="2" t="n">
        <v>1149616</v>
      </c>
      <c r="E6" s="2" t="n">
        <v>6565</v>
      </c>
      <c r="F6" s="2" t="n">
        <v>1782534</v>
      </c>
      <c r="G6" s="2" t="n">
        <v>306267</v>
      </c>
      <c r="H6" s="2" t="n">
        <v>1106807</v>
      </c>
      <c r="I6" s="2" t="n">
        <v>2022696</v>
      </c>
      <c r="J6" s="2" t="n">
        <v>2087880</v>
      </c>
      <c r="K6" s="2" t="n">
        <v>763020</v>
      </c>
    </row>
    <row r="7" customFormat="false" ht="15" hidden="false" customHeight="false" outlineLevel="0" collapsed="false">
      <c r="B7" s="2" t="n">
        <v>3137953</v>
      </c>
      <c r="C7" s="2" t="n">
        <v>106366</v>
      </c>
      <c r="D7" s="2" t="n">
        <v>945490</v>
      </c>
      <c r="E7" s="2" t="n">
        <v>44395</v>
      </c>
      <c r="F7" s="2" t="n">
        <v>1605552</v>
      </c>
      <c r="G7" s="2" t="n">
        <v>163306</v>
      </c>
      <c r="H7" s="2" t="n">
        <v>322348</v>
      </c>
      <c r="I7" s="2" t="n">
        <v>169832</v>
      </c>
      <c r="J7" s="2" t="n">
        <v>2362104</v>
      </c>
      <c r="K7" s="2" t="n">
        <v>1924884</v>
      </c>
    </row>
    <row r="8" customFormat="false" ht="15" hidden="false" customHeight="false" outlineLevel="0" collapsed="false">
      <c r="B8" s="2" t="n">
        <v>62517</v>
      </c>
      <c r="C8" s="2" t="n">
        <v>27703</v>
      </c>
      <c r="D8" s="2" t="n">
        <v>759382</v>
      </c>
      <c r="E8" s="2" t="n">
        <v>49738</v>
      </c>
      <c r="F8" s="2" t="n">
        <v>1388686</v>
      </c>
      <c r="H8" s="2" t="n">
        <v>3748316</v>
      </c>
      <c r="I8" s="2" t="n">
        <v>90389</v>
      </c>
      <c r="J8" s="2" t="n">
        <v>1861752</v>
      </c>
      <c r="K8" s="2" t="n">
        <v>1869324</v>
      </c>
    </row>
    <row r="9" customFormat="false" ht="15" hidden="false" customHeight="false" outlineLevel="0" collapsed="false">
      <c r="B9" s="2" t="n">
        <v>38324</v>
      </c>
      <c r="C9" s="2" t="n">
        <v>42510</v>
      </c>
      <c r="D9" s="2" t="n">
        <v>847041</v>
      </c>
      <c r="E9" s="2" t="n">
        <v>194597</v>
      </c>
      <c r="F9" s="2" t="n">
        <v>1182740</v>
      </c>
      <c r="H9" s="2" t="n">
        <v>3553251</v>
      </c>
      <c r="I9" s="2" t="n">
        <v>98787</v>
      </c>
      <c r="J9" s="2" t="n">
        <v>2239320</v>
      </c>
      <c r="K9" s="2" t="n">
        <v>1778688</v>
      </c>
    </row>
    <row r="10" customFormat="false" ht="15" hidden="false" customHeight="false" outlineLevel="0" collapsed="false">
      <c r="B10" s="2" t="n">
        <v>40222</v>
      </c>
      <c r="C10" s="2" t="n">
        <v>28821</v>
      </c>
      <c r="D10" s="2" t="n">
        <v>876434</v>
      </c>
      <c r="E10" s="2" t="n">
        <v>328159</v>
      </c>
      <c r="F10" s="2" t="n">
        <v>787917</v>
      </c>
      <c r="H10" s="2" t="n">
        <v>2524236</v>
      </c>
      <c r="I10" s="2" t="n">
        <v>80899</v>
      </c>
      <c r="J10" s="2" t="n">
        <v>2826228</v>
      </c>
      <c r="K10" s="2" t="n">
        <v>1355328</v>
      </c>
    </row>
    <row r="11" customFormat="false" ht="15" hidden="false" customHeight="false" outlineLevel="0" collapsed="false">
      <c r="B11" s="2" t="n">
        <v>434811</v>
      </c>
      <c r="C11" s="2" t="n">
        <v>108160</v>
      </c>
      <c r="D11" s="2" t="n">
        <v>1083433</v>
      </c>
      <c r="E11" s="2" t="n">
        <v>979797</v>
      </c>
      <c r="F11" s="2" t="n">
        <v>344487</v>
      </c>
      <c r="H11" s="2" t="n">
        <v>408343</v>
      </c>
      <c r="I11" s="2" t="n">
        <v>106522</v>
      </c>
      <c r="J11" s="2" t="n">
        <v>2059248</v>
      </c>
      <c r="K11" s="2" t="n">
        <v>1321668</v>
      </c>
    </row>
    <row r="12" customFormat="false" ht="15" hidden="false" customHeight="false" outlineLevel="0" collapsed="false">
      <c r="B12" s="2" t="n">
        <v>2617524</v>
      </c>
      <c r="C12" s="2" t="n">
        <v>161876</v>
      </c>
      <c r="D12" s="2" t="n">
        <v>881855</v>
      </c>
      <c r="E12" s="2" t="n">
        <v>1654003</v>
      </c>
      <c r="F12" s="2" t="n">
        <v>85605</v>
      </c>
      <c r="H12" s="2" t="n">
        <v>121446</v>
      </c>
      <c r="I12" s="2" t="n">
        <v>97591</v>
      </c>
      <c r="J12" s="2" t="n">
        <v>1750416</v>
      </c>
      <c r="K12" s="2" t="n">
        <v>430848</v>
      </c>
    </row>
    <row r="13" customFormat="false" ht="15" hidden="false" customHeight="false" outlineLevel="0" collapsed="false">
      <c r="B13" s="2" t="n">
        <v>1908907</v>
      </c>
      <c r="C13" s="2" t="n">
        <v>173589</v>
      </c>
      <c r="H13" s="2" t="n">
        <v>76037</v>
      </c>
      <c r="J13" s="2" t="n">
        <v>2168484</v>
      </c>
      <c r="K13" s="2" t="n">
        <v>1776756</v>
      </c>
    </row>
    <row r="14" customFormat="false" ht="15" hidden="false" customHeight="false" outlineLevel="0" collapsed="false">
      <c r="B14" s="2" t="n">
        <v>2093403</v>
      </c>
      <c r="C14" s="2" t="n">
        <v>206440</v>
      </c>
      <c r="H14" s="2" t="n">
        <v>61048</v>
      </c>
    </row>
    <row r="15" customFormat="false" ht="15" hidden="false" customHeight="false" outlineLevel="0" collapsed="false">
      <c r="B15" s="2" t="n">
        <v>1082692</v>
      </c>
      <c r="C15" s="2" t="n">
        <v>213746</v>
      </c>
      <c r="H15" s="2" t="n">
        <v>56628</v>
      </c>
    </row>
    <row r="16" customFormat="false" ht="15" hidden="false" customHeight="false" outlineLevel="0" collapsed="false">
      <c r="B16" s="2" t="n">
        <v>65403</v>
      </c>
      <c r="C16" s="2" t="n">
        <v>286065</v>
      </c>
      <c r="H16" s="2" t="n">
        <v>62361</v>
      </c>
    </row>
    <row r="17" customFormat="false" ht="15" hidden="false" customHeight="false" outlineLevel="0" collapsed="false">
      <c r="B17" s="2" t="n">
        <v>2795</v>
      </c>
      <c r="C17" s="2" t="n">
        <v>497562</v>
      </c>
      <c r="H17" s="2" t="n">
        <v>56940</v>
      </c>
    </row>
    <row r="19" customFormat="false" ht="15" hidden="false" customHeight="false" outlineLevel="0" collapsed="false">
      <c r="B19" s="0" t="s">
        <v>10</v>
      </c>
      <c r="J19" s="0" t="s">
        <v>11</v>
      </c>
    </row>
    <row r="20" customFormat="false" ht="15" hidden="false" customHeight="false" outlineLevel="0" collapsed="false">
      <c r="B20" s="0" t="s">
        <v>12</v>
      </c>
      <c r="D20" s="0" t="s">
        <v>13</v>
      </c>
      <c r="J20" s="0" t="s">
        <v>13</v>
      </c>
    </row>
    <row r="21" customFormat="false" ht="15" hidden="false" customHeight="false" outlineLevel="0" collapsed="false">
      <c r="B21" s="0" t="s">
        <v>14</v>
      </c>
      <c r="C21" s="0" t="s">
        <v>15</v>
      </c>
      <c r="D21" s="0" t="s">
        <v>14</v>
      </c>
      <c r="E21" s="0" t="s">
        <v>15</v>
      </c>
      <c r="J21" s="0" t="s">
        <v>14</v>
      </c>
      <c r="K21" s="0" t="s">
        <v>15</v>
      </c>
    </row>
    <row r="22" customFormat="false" ht="15" hidden="false" customHeight="false" outlineLevel="0" collapsed="false">
      <c r="A22" s="0" t="n">
        <v>0</v>
      </c>
      <c r="B22" s="3" t="n">
        <f aca="false">B3/B$6*100</f>
        <v>0.89983366465171</v>
      </c>
      <c r="C22" s="3" t="n">
        <f aca="false">B8/B$12*100</f>
        <v>2.38840216937839</v>
      </c>
      <c r="D22" s="3" t="n">
        <f aca="false">C8/C$4*100</f>
        <v>1.04937633264885</v>
      </c>
      <c r="E22" s="3" t="n">
        <f aca="false">E3/E$12*100</f>
        <v>0.427568752898272</v>
      </c>
      <c r="I22" s="0" t="n">
        <v>0</v>
      </c>
      <c r="J22" s="3" t="n">
        <f aca="false">J3/J$10*100</f>
        <v>14.2090447055227</v>
      </c>
      <c r="K22" s="3" t="n">
        <f aca="false">K3/K$7*100</f>
        <v>13.2350832569651</v>
      </c>
      <c r="O22" s="3"/>
    </row>
    <row r="23" customFormat="false" ht="15" hidden="false" customHeight="false" outlineLevel="0" collapsed="false">
      <c r="A23" s="0" t="n">
        <v>10</v>
      </c>
      <c r="B23" s="3" t="n">
        <f aca="false">B4/B$6*100</f>
        <v>1.58140289666924</v>
      </c>
      <c r="C23" s="3" t="n">
        <f aca="false">B9/B$12*100</f>
        <v>1.46413175199158</v>
      </c>
      <c r="D23" s="3" t="n">
        <f aca="false">C9/C$4*100</f>
        <v>1.61025837999143</v>
      </c>
      <c r="E23" s="3" t="n">
        <f aca="false">E4/E$12*100</f>
        <v>0.476299015177119</v>
      </c>
      <c r="I23" s="0" t="n">
        <v>10</v>
      </c>
      <c r="J23" s="3" t="n">
        <f aca="false">J4/J$10*100</f>
        <v>15.8008483391998</v>
      </c>
      <c r="K23" s="3" t="n">
        <f aca="false">K4/K$7*100</f>
        <v>11.4639635427382</v>
      </c>
      <c r="O23" s="3"/>
    </row>
    <row r="24" customFormat="false" ht="15" hidden="false" customHeight="false" outlineLevel="0" collapsed="false">
      <c r="A24" s="0" t="n">
        <v>20</v>
      </c>
      <c r="B24" s="3" t="n">
        <f aca="false">B5/B$6*100</f>
        <v>23.6419327356079</v>
      </c>
      <c r="C24" s="3" t="n">
        <f aca="false">B10/B$12*100</f>
        <v>1.53664302600473</v>
      </c>
      <c r="D24" s="3" t="n">
        <f aca="false">C10/C$4*100</f>
        <v>1.09172563560887</v>
      </c>
      <c r="E24" s="3" t="n">
        <f aca="false">E5/E$12*100</f>
        <v>0.503022062233261</v>
      </c>
      <c r="I24" s="0" t="n">
        <v>20</v>
      </c>
      <c r="J24" s="3" t="n">
        <f aca="false">J5/J$10*100</f>
        <v>11.4517300090439</v>
      </c>
      <c r="K24" s="3" t="n">
        <f aca="false">K5/K$7*100</f>
        <v>16.814104122638</v>
      </c>
      <c r="O24" s="3"/>
    </row>
    <row r="25" customFormat="false" ht="15" hidden="false" customHeight="false" outlineLevel="0" collapsed="false">
      <c r="A25" s="0" t="n">
        <v>30</v>
      </c>
      <c r="B25" s="3" t="n">
        <f aca="false">B6/B$6*100</f>
        <v>100</v>
      </c>
      <c r="C25" s="3" t="n">
        <f aca="false">B11/B$12*100</f>
        <v>16.6115382323142</v>
      </c>
      <c r="D25" s="3" t="n">
        <f aca="false">C11/C$4*100</f>
        <v>4.09704884450419</v>
      </c>
      <c r="E25" s="3" t="n">
        <f aca="false">E6/E$12*100</f>
        <v>0.396915845980932</v>
      </c>
      <c r="I25" s="0" t="n">
        <v>30</v>
      </c>
      <c r="J25" s="3" t="n">
        <f aca="false">J6/J$10*100</f>
        <v>73.8751438312833</v>
      </c>
      <c r="K25" s="3" t="n">
        <f aca="false">K6/K$7*100</f>
        <v>39.6397912809291</v>
      </c>
      <c r="M25" s="0" t="s">
        <v>16</v>
      </c>
      <c r="O25" s="3"/>
    </row>
    <row r="26" customFormat="false" ht="15" hidden="false" customHeight="false" outlineLevel="0" collapsed="false">
      <c r="A26" s="0" t="n">
        <v>40</v>
      </c>
      <c r="B26" s="3" t="n">
        <f aca="false">B7/B$6*100</f>
        <v>97.9272992819181</v>
      </c>
      <c r="C26" s="3" t="n">
        <f aca="false">B12/B$12*100</f>
        <v>100</v>
      </c>
      <c r="D26" s="3" t="n">
        <f aca="false">C12/C$4*100</f>
        <v>6.13178512160652</v>
      </c>
      <c r="E26" s="3" t="n">
        <f aca="false">E7/E$12*100</f>
        <v>2.68409428519779</v>
      </c>
      <c r="I26" s="0" t="n">
        <v>40</v>
      </c>
      <c r="J26" s="3" t="n">
        <f aca="false">J7/J$10*100</f>
        <v>83.5779703548334</v>
      </c>
      <c r="K26" s="3" t="n">
        <f aca="false">K7/K$7*100</f>
        <v>100</v>
      </c>
      <c r="M26" s="0" t="n">
        <f aca="false">K28/K32</f>
        <v>1.00108737496876</v>
      </c>
      <c r="O26" s="3"/>
    </row>
    <row r="27" customFormat="false" ht="15" hidden="false" customHeight="false" outlineLevel="0" collapsed="false">
      <c r="A27" s="0" t="n">
        <v>50</v>
      </c>
      <c r="D27" s="3" t="n">
        <f aca="false">C13/C$4*100</f>
        <v>6.57546793517602</v>
      </c>
      <c r="E27" s="3" t="n">
        <f aca="false">E8/E$12*100</f>
        <v>3.00712876578821</v>
      </c>
      <c r="I27" s="0" t="n">
        <v>50</v>
      </c>
      <c r="J27" s="3" t="n">
        <f aca="false">J8/J$10*100</f>
        <v>65.8740908376819</v>
      </c>
      <c r="K27" s="3" t="n">
        <f aca="false">K8/K$7*100</f>
        <v>97.1135922995879</v>
      </c>
      <c r="M27" s="0" t="n">
        <f aca="false">J32/J28</f>
        <v>0.968367182894807</v>
      </c>
    </row>
    <row r="28" customFormat="false" ht="15" hidden="false" customHeight="false" outlineLevel="0" collapsed="false">
      <c r="A28" s="0" t="n">
        <v>60</v>
      </c>
      <c r="D28" s="3" t="n">
        <f aca="false">C14/C$4*100</f>
        <v>7.8198480349431</v>
      </c>
      <c r="E28" s="3" t="n">
        <f aca="false">E9/E$12*100</f>
        <v>11.7652144524526</v>
      </c>
      <c r="I28" s="0" t="n">
        <v>60</v>
      </c>
      <c r="J28" s="3" t="n">
        <f aca="false">J9/J$10*100</f>
        <v>79.2335225608125</v>
      </c>
      <c r="K28" s="3" t="n">
        <f aca="false">K9/K$7*100</f>
        <v>92.4049449213563</v>
      </c>
      <c r="O28" s="3"/>
    </row>
    <row r="29" customFormat="false" ht="15" hidden="false" customHeight="false" outlineLevel="0" collapsed="false">
      <c r="A29" s="0" t="n">
        <v>90</v>
      </c>
      <c r="D29" s="3" t="n">
        <f aca="false">C15/C$4*100</f>
        <v>8.09659580544927</v>
      </c>
      <c r="E29" s="3" t="n">
        <f aca="false">E10/E$12*100</f>
        <v>19.8402904952409</v>
      </c>
      <c r="I29" s="0" t="n">
        <v>90</v>
      </c>
      <c r="J29" s="3" t="n">
        <f aca="false">J10/J$10*100</f>
        <v>100</v>
      </c>
      <c r="K29" s="3" t="n">
        <f aca="false">K10/K$7*100</f>
        <v>70.4108922927304</v>
      </c>
      <c r="M29" s="0" t="s">
        <v>17</v>
      </c>
      <c r="O29" s="3"/>
    </row>
    <row r="30" customFormat="false" ht="15" hidden="false" customHeight="false" outlineLevel="0" collapsed="false">
      <c r="A30" s="0" t="n">
        <v>120</v>
      </c>
      <c r="D30" s="3" t="n">
        <f aca="false">C16/C$4*100</f>
        <v>10.8360047864561</v>
      </c>
      <c r="E30" s="3" t="n">
        <f aca="false">E11/E$12*100</f>
        <v>59.2379215757166</v>
      </c>
      <c r="I30" s="0" t="n">
        <v>120</v>
      </c>
      <c r="J30" s="3" t="n">
        <f aca="false">J11/J$10*100</f>
        <v>72.8620620841631</v>
      </c>
      <c r="K30" s="3" t="n">
        <f aca="false">K11/K$7*100</f>
        <v>68.662215489349</v>
      </c>
      <c r="M30" s="0" t="n">
        <f aca="false">AVERAGE(M26:M27)</f>
        <v>0.984727278931785</v>
      </c>
      <c r="O30" s="3"/>
    </row>
    <row r="31" customFormat="false" ht="15" hidden="false" customHeight="false" outlineLevel="0" collapsed="false">
      <c r="A31" s="0" t="n">
        <v>150</v>
      </c>
      <c r="D31" s="3" t="n">
        <f aca="false">C17/C$4*100</f>
        <v>18.84740955223</v>
      </c>
      <c r="E31" s="3" t="n">
        <f aca="false">E12/E$12*100</f>
        <v>100</v>
      </c>
      <c r="I31" s="0" t="n">
        <v>150</v>
      </c>
      <c r="J31" s="3" t="n">
        <f aca="false">J12/J$10*100</f>
        <v>61.9347059048315</v>
      </c>
      <c r="K31" s="3" t="n">
        <f aca="false">K12/K$7*100</f>
        <v>22.3830630832819</v>
      </c>
      <c r="O31" s="3"/>
    </row>
    <row r="32" customFormat="false" ht="15" hidden="false" customHeight="false" outlineLevel="0" collapsed="false">
      <c r="J32" s="3" t="n">
        <f aca="false">J13/J$10*100</f>
        <v>76.7271430330462</v>
      </c>
      <c r="K32" s="3" t="n">
        <f aca="false">K13/K$7*100</f>
        <v>92.3045752367415</v>
      </c>
      <c r="O32" s="3"/>
    </row>
    <row r="33" customFormat="false" ht="15" hidden="false" customHeight="false" outlineLevel="0" collapsed="false">
      <c r="B33" s="0" t="s">
        <v>18</v>
      </c>
    </row>
    <row r="34" customFormat="false" ht="15" hidden="false" customHeight="false" outlineLevel="0" collapsed="false">
      <c r="B34" s="0" t="s">
        <v>12</v>
      </c>
      <c r="D34" s="0" t="s">
        <v>13</v>
      </c>
    </row>
    <row r="35" customFormat="false" ht="15" hidden="false" customHeight="false" outlineLevel="0" collapsed="false">
      <c r="B35" s="0" t="s">
        <v>14</v>
      </c>
      <c r="C35" s="0" t="s">
        <v>15</v>
      </c>
      <c r="D35" s="0" t="s">
        <v>14</v>
      </c>
      <c r="E35" s="0" t="s">
        <v>15</v>
      </c>
    </row>
    <row r="36" customFormat="false" ht="15" hidden="false" customHeight="false" outlineLevel="0" collapsed="false">
      <c r="A36" s="0" t="n">
        <v>0</v>
      </c>
      <c r="B36" s="3" t="n">
        <f aca="false">(1-(B13/B$14))*100</f>
        <v>8.81320987884321</v>
      </c>
      <c r="C36" s="3" t="n">
        <f aca="false">(1-(C3/C$4))*100</f>
        <v>23.5511367833242</v>
      </c>
      <c r="D36" s="3" t="n">
        <f aca="false">(1-(D3/D$4))*100</f>
        <v>2.63854187999181</v>
      </c>
      <c r="E36" s="3" t="n">
        <f aca="false">(1-(F3/F$4))*100</f>
        <v>18.8612157865748</v>
      </c>
    </row>
    <row r="37" customFormat="false" ht="15" hidden="false" customHeight="false" outlineLevel="0" collapsed="false">
      <c r="A37" s="0" t="n">
        <v>10</v>
      </c>
      <c r="B37" s="3" t="n">
        <f aca="false">(1-(B14/B$14))*100</f>
        <v>0</v>
      </c>
      <c r="C37" s="3" t="n">
        <f aca="false">(1-(C4/C$4))*100</f>
        <v>0</v>
      </c>
      <c r="D37" s="3" t="n">
        <f aca="false">(1-(D4/D$4))*100</f>
        <v>0</v>
      </c>
      <c r="E37" s="3" t="n">
        <f aca="false">(1-(F4/F$4))*100</f>
        <v>0</v>
      </c>
    </row>
    <row r="38" customFormat="false" ht="15" hidden="false" customHeight="false" outlineLevel="0" collapsed="false">
      <c r="A38" s="0" t="n">
        <v>20</v>
      </c>
      <c r="B38" s="3" t="n">
        <f aca="false">(1-(B15/B$14))*100</f>
        <v>48.2807658152778</v>
      </c>
      <c r="C38" s="3" t="n">
        <f aca="false">(1-(C5/C$4))*100</f>
        <v>25.2520029742999</v>
      </c>
      <c r="D38" s="3" t="n">
        <f aca="false">(1-(D5/D$4))*100</f>
        <v>6.41654720458734</v>
      </c>
      <c r="E38" s="3" t="n">
        <f aca="false">(1-(F5/F$4))*100</f>
        <v>12.7582878426796</v>
      </c>
    </row>
    <row r="39" customFormat="false" ht="15" hidden="false" customHeight="false" outlineLevel="0" collapsed="false">
      <c r="A39" s="0" t="n">
        <v>30</v>
      </c>
      <c r="B39" s="3" t="n">
        <f aca="false">(1-(B16/B$14))*100</f>
        <v>96.8757568418503</v>
      </c>
      <c r="C39" s="3" t="n">
        <f aca="false">(1-(C6/C$4))*100</f>
        <v>37.5525057491641</v>
      </c>
      <c r="D39" s="3" t="n">
        <f aca="false">(1-(D6/D$4))*100</f>
        <v>27.5592873233668</v>
      </c>
      <c r="E39" s="3" t="n">
        <f aca="false">(1-(F6/F$4))*100</f>
        <v>25.2237267615926</v>
      </c>
    </row>
    <row r="40" customFormat="false" ht="15" hidden="false" customHeight="false" outlineLevel="0" collapsed="false">
      <c r="A40" s="0" t="n">
        <v>40</v>
      </c>
      <c r="B40" s="3" t="n">
        <f aca="false">(1-(B17/B$14))*100</f>
        <v>99.8664853351218</v>
      </c>
      <c r="C40" s="3" t="n">
        <f aca="false">(1-(C7/C$4))*100</f>
        <v>95.970907013734</v>
      </c>
      <c r="D40" s="3" t="n">
        <f aca="false">(1-(D7/D$4))*100</f>
        <v>40.4218718001229</v>
      </c>
      <c r="E40" s="3" t="n">
        <f aca="false">(1-(F7/F$4))*100</f>
        <v>32.6480195887027</v>
      </c>
    </row>
    <row r="41" customFormat="false" ht="15" hidden="false" customHeight="false" outlineLevel="0" collapsed="false">
      <c r="A41" s="0" t="n">
        <v>50</v>
      </c>
      <c r="D41" s="3" t="n">
        <f aca="false">(1-(D8/D$4))*100</f>
        <v>52.1490886749949</v>
      </c>
      <c r="E41" s="3" t="n">
        <f aca="false">(1-(F8/F$4))*100</f>
        <v>41.745423213049</v>
      </c>
    </row>
    <row r="42" customFormat="false" ht="15" hidden="false" customHeight="false" outlineLevel="0" collapsed="false">
      <c r="A42" s="0" t="n">
        <v>60</v>
      </c>
      <c r="D42" s="3" t="n">
        <f aca="false">(1-(D9/D$4))*100</f>
        <v>46.625435183289</v>
      </c>
      <c r="E42" s="3" t="n">
        <f aca="false">(1-(F9/F$4))*100</f>
        <v>50.384739135414</v>
      </c>
    </row>
    <row r="43" customFormat="false" ht="15" hidden="false" customHeight="false" outlineLevel="0" collapsed="false">
      <c r="A43" s="0" t="n">
        <v>90</v>
      </c>
      <c r="D43" s="3" t="n">
        <f aca="false">(1-(D10/D$4))*100</f>
        <v>44.7732951054679</v>
      </c>
      <c r="E43" s="3" t="n">
        <f aca="false">(1-(F10/F$4))*100</f>
        <v>66.9473362745472</v>
      </c>
    </row>
    <row r="44" customFormat="false" ht="15" hidden="false" customHeight="false" outlineLevel="0" collapsed="false">
      <c r="A44" s="0" t="n">
        <v>120</v>
      </c>
      <c r="D44" s="3" t="n">
        <f aca="false">(1-(D11/D$4))*100</f>
        <v>31.7296743805038</v>
      </c>
      <c r="E44" s="3" t="n">
        <f aca="false">(1-(F11/F$4))*100</f>
        <v>85.5489690299993</v>
      </c>
    </row>
    <row r="45" customFormat="false" ht="15" hidden="false" customHeight="false" outlineLevel="0" collapsed="false">
      <c r="A45" s="0" t="n">
        <v>150</v>
      </c>
      <c r="D45" s="3" t="n">
        <f aca="false">(1-(D12/D$4))*100</f>
        <v>44.43170182265</v>
      </c>
      <c r="E45" s="3" t="n">
        <f aca="false">(1-(F12/F$4))*100</f>
        <v>96.4089196219686</v>
      </c>
    </row>
    <row r="47" customFormat="false" ht="15" hidden="false" customHeight="false" outlineLevel="0" collapsed="false">
      <c r="B47" s="0" t="s">
        <v>19</v>
      </c>
      <c r="F47" s="0" t="s">
        <v>20</v>
      </c>
      <c r="J47" s="0" t="s">
        <v>11</v>
      </c>
    </row>
    <row r="48" customFormat="false" ht="15" hidden="false" customHeight="false" outlineLevel="0" collapsed="false">
      <c r="B48" s="0" t="s">
        <v>12</v>
      </c>
      <c r="D48" s="0" t="s">
        <v>13</v>
      </c>
      <c r="F48" s="0" t="s">
        <v>12</v>
      </c>
      <c r="H48" s="0" t="s">
        <v>13</v>
      </c>
      <c r="J48" s="0" t="s">
        <v>13</v>
      </c>
    </row>
    <row r="49" customFormat="false" ht="15" hidden="false" customHeight="false" outlineLevel="0" collapsed="false">
      <c r="B49" s="0" t="s">
        <v>14</v>
      </c>
      <c r="C49" s="0" t="s">
        <v>15</v>
      </c>
      <c r="D49" s="0" t="s">
        <v>14</v>
      </c>
      <c r="E49" s="0" t="s">
        <v>15</v>
      </c>
      <c r="F49" s="0" t="s">
        <v>14</v>
      </c>
      <c r="G49" s="0" t="s">
        <v>15</v>
      </c>
      <c r="H49" s="0" t="s">
        <v>14</v>
      </c>
      <c r="I49" s="0" t="s">
        <v>15</v>
      </c>
      <c r="J49" s="0" t="s">
        <v>14</v>
      </c>
      <c r="K49" s="0" t="s">
        <v>15</v>
      </c>
    </row>
    <row r="50" customFormat="false" ht="15" hidden="false" customHeight="false" outlineLevel="0" collapsed="false">
      <c r="A50" s="0" t="n">
        <v>0</v>
      </c>
      <c r="B50" s="3" t="n">
        <f aca="false">AVERAGE(B22,B36)</f>
        <v>4.85652177174746</v>
      </c>
      <c r="C50" s="3" t="n">
        <f aca="false">AVERAGE(C22,C36)</f>
        <v>12.9697694763513</v>
      </c>
      <c r="D50" s="3" t="n">
        <f aca="false">AVERAGE(D22,D36)</f>
        <v>1.84395910632033</v>
      </c>
      <c r="E50" s="3" t="n">
        <f aca="false">AVERAGE(E22,E36)</f>
        <v>9.64439226973652</v>
      </c>
      <c r="F50" s="3" t="n">
        <f aca="false">(1-(G3/G$3))*100</f>
        <v>0</v>
      </c>
      <c r="G50" s="3" t="n">
        <f aca="false">(1-(H3/H$4))*100</f>
        <v>12.0473303630122</v>
      </c>
      <c r="H50" s="3" t="n">
        <f aca="false">(1-(H8/H$8))*100</f>
        <v>0</v>
      </c>
      <c r="I50" s="3" t="n">
        <f aca="false">(1-(I3/I$3))*100</f>
        <v>0</v>
      </c>
      <c r="J50" s="3" t="n">
        <f aca="false">J22</f>
        <v>14.2090447055227</v>
      </c>
      <c r="K50" s="3" t="n">
        <f aca="false">K22*M$30</f>
        <v>13.0329475220669</v>
      </c>
    </row>
    <row r="51" customFormat="false" ht="15" hidden="false" customHeight="false" outlineLevel="0" collapsed="false">
      <c r="A51" s="0" t="n">
        <v>10</v>
      </c>
      <c r="B51" s="3" t="n">
        <f aca="false">AVERAGE(B23,B37)</f>
        <v>0.790701448334618</v>
      </c>
      <c r="C51" s="3" t="n">
        <f aca="false">AVERAGE(C23,C37)</f>
        <v>0.732065875995788</v>
      </c>
      <c r="D51" s="3" t="n">
        <f aca="false">AVERAGE(D23,D37)</f>
        <v>0.805129189995716</v>
      </c>
      <c r="E51" s="3" t="n">
        <f aca="false">AVERAGE(E23,E37)</f>
        <v>0.238149507588559</v>
      </c>
      <c r="F51" s="3" t="n">
        <f aca="false">(1-(G4/G$3))*100</f>
        <v>3.54860702353176</v>
      </c>
      <c r="G51" s="3" t="n">
        <f aca="false">(1-(H4/H$4))*100</f>
        <v>0</v>
      </c>
      <c r="H51" s="3" t="n">
        <f aca="false">(1-(H9/H$8))*100</f>
        <v>5.20407030783957</v>
      </c>
      <c r="I51" s="3" t="n">
        <f aca="false">(1-(I4/I$3))*100</f>
        <v>3.53989889503213</v>
      </c>
      <c r="J51" s="3" t="n">
        <f aca="false">J23</f>
        <v>15.8008483391998</v>
      </c>
      <c r="K51" s="3" t="n">
        <f aca="false">K23*M$30</f>
        <v>11.2888776252137</v>
      </c>
    </row>
    <row r="52" customFormat="false" ht="15" hidden="false" customHeight="false" outlineLevel="0" collapsed="false">
      <c r="A52" s="0" t="n">
        <v>20</v>
      </c>
      <c r="B52" s="3" t="n">
        <f aca="false">AVERAGE(B24,B38)</f>
        <v>35.9613492754429</v>
      </c>
      <c r="C52" s="3" t="n">
        <f aca="false">AVERAGE(C24,C38)</f>
        <v>13.3943230001523</v>
      </c>
      <c r="D52" s="3" t="n">
        <f aca="false">AVERAGE(D24,D38)</f>
        <v>3.75413642009811</v>
      </c>
      <c r="E52" s="3" t="n">
        <f aca="false">AVERAGE(E24,E38)</f>
        <v>6.63065495245643</v>
      </c>
      <c r="F52" s="3" t="n">
        <f aca="false">(1-(G5/G$3))*100</f>
        <v>64.2382563550978</v>
      </c>
      <c r="G52" s="3" t="n">
        <f aca="false">(1-(H5/H$4))*100</f>
        <v>21.6510846541524</v>
      </c>
      <c r="H52" s="3" t="n">
        <f aca="false">(1-(H10/H$8))*100</f>
        <v>32.6567984129406</v>
      </c>
      <c r="I52" s="3" t="n">
        <f aca="false">(1-(I5/I$3))*100</f>
        <v>3.06459121089124</v>
      </c>
      <c r="J52" s="3" t="n">
        <f aca="false">J24</f>
        <v>11.4517300090439</v>
      </c>
      <c r="K52" s="3" t="n">
        <f aca="false">K24*M$30</f>
        <v>16.5573070003611</v>
      </c>
    </row>
    <row r="53" customFormat="false" ht="15" hidden="false" customHeight="false" outlineLevel="0" collapsed="false">
      <c r="A53" s="0" t="n">
        <v>30</v>
      </c>
      <c r="B53" s="3" t="n">
        <f aca="false">AVERAGE(B25,B39)</f>
        <v>98.4378784209252</v>
      </c>
      <c r="C53" s="3" t="n">
        <f aca="false">AVERAGE(C25,C39)</f>
        <v>27.0820219907391</v>
      </c>
      <c r="D53" s="3" t="n">
        <f aca="false">AVERAGE(D25,D39)</f>
        <v>15.8281680839355</v>
      </c>
      <c r="E53" s="3" t="n">
        <f aca="false">AVERAGE(E25,E39)</f>
        <v>12.8103213037868</v>
      </c>
      <c r="F53" s="3" t="n">
        <f aca="false">(1-(G6/G$3))*100</f>
        <v>90.0236714955388</v>
      </c>
      <c r="G53" s="3" t="n">
        <f aca="false">(1-(H6/H$4))*100</f>
        <v>68.9069461690161</v>
      </c>
      <c r="H53" s="3" t="n">
        <f aca="false">(1-(H11/H$8))*100</f>
        <v>89.1059611836355</v>
      </c>
      <c r="I53" s="3" t="n">
        <f aca="false">(1-(I6/I$3))*100</f>
        <v>36.4655728600946</v>
      </c>
      <c r="J53" s="3" t="n">
        <f aca="false">J25</f>
        <v>73.8751438312833</v>
      </c>
      <c r="K53" s="3" t="n">
        <f aca="false">K25*M$30</f>
        <v>39.0343838054933</v>
      </c>
    </row>
    <row r="54" customFormat="false" ht="15" hidden="false" customHeight="false" outlineLevel="0" collapsed="false">
      <c r="A54" s="0" t="n">
        <v>40</v>
      </c>
      <c r="B54" s="3" t="n">
        <f aca="false">AVERAGE(B26,B40)</f>
        <v>98.89689230852</v>
      </c>
      <c r="C54" s="3" t="n">
        <f aca="false">AVERAGE(C26,C40)</f>
        <v>97.985453506867</v>
      </c>
      <c r="D54" s="3" t="n">
        <f aca="false">AVERAGE(D26,D40)</f>
        <v>23.2768284608647</v>
      </c>
      <c r="E54" s="3" t="n">
        <f aca="false">AVERAGE(E26,E40)</f>
        <v>17.6660569369502</v>
      </c>
      <c r="F54" s="3" t="n">
        <f aca="false">(1-(G7/G$3))*100</f>
        <v>94.6804771563716</v>
      </c>
      <c r="G54" s="3" t="n">
        <f aca="false">(1-(H7/H$4))*100</f>
        <v>90.9444160397341</v>
      </c>
      <c r="H54" s="3" t="n">
        <f aca="false">(1-(H12/H$8))*100</f>
        <v>96.7599850172718</v>
      </c>
      <c r="I54" s="3" t="n">
        <f aca="false">(1-(I7/I$3))*100</f>
        <v>94.6654470913946</v>
      </c>
      <c r="J54" s="3" t="n">
        <f aca="false">J26</f>
        <v>83.5779703548334</v>
      </c>
      <c r="K54" s="3" t="n">
        <f aca="false">K26*M$30</f>
        <v>98.4727278931785</v>
      </c>
    </row>
    <row r="55" customFormat="false" ht="15" hidden="false" customHeight="false" outlineLevel="0" collapsed="false">
      <c r="A55" s="0" t="n">
        <v>50</v>
      </c>
      <c r="B55" s="3"/>
      <c r="C55" s="3"/>
      <c r="D55" s="3" t="n">
        <f aca="false">AVERAGE(D27,D41)</f>
        <v>29.3622783050854</v>
      </c>
      <c r="E55" s="3" t="n">
        <f aca="false">AVERAGE(E27,E41)</f>
        <v>22.3762759894186</v>
      </c>
      <c r="H55" s="3" t="n">
        <f aca="false">(1-(H13/H$8))*100</f>
        <v>97.9714357060611</v>
      </c>
      <c r="I55" s="3" t="n">
        <f aca="false">(1-(I8/I$3))*100</f>
        <v>97.1608124331343</v>
      </c>
      <c r="J55" s="3" t="n">
        <f aca="false">J27</f>
        <v>65.8740908376819</v>
      </c>
      <c r="K55" s="3" t="n">
        <f aca="false">K27*M$30</f>
        <v>95.630403492464</v>
      </c>
    </row>
    <row r="56" customFormat="false" ht="15" hidden="false" customHeight="false" outlineLevel="0" collapsed="false">
      <c r="A56" s="0" t="n">
        <v>60</v>
      </c>
      <c r="B56" s="3"/>
      <c r="C56" s="3"/>
      <c r="D56" s="3" t="n">
        <f aca="false">AVERAGE(D28,D42)</f>
        <v>27.222641609116</v>
      </c>
      <c r="E56" s="3" t="n">
        <f aca="false">AVERAGE(E28,E42)</f>
        <v>31.0749767939333</v>
      </c>
      <c r="H56" s="3" t="n">
        <f aca="false">(1-(H14/H$8))*100</f>
        <v>98.3713219483096</v>
      </c>
      <c r="I56" s="3" t="n">
        <f aca="false">(1-(I9/I$3))*100</f>
        <v>96.8970248352348</v>
      </c>
      <c r="J56" s="3" t="n">
        <f aca="false">J28</f>
        <v>79.2335225608125</v>
      </c>
      <c r="K56" s="3" t="n">
        <f aca="false">K28*M$30</f>
        <v>90.9936699722487</v>
      </c>
    </row>
    <row r="57" customFormat="false" ht="15" hidden="false" customHeight="false" outlineLevel="0" collapsed="false">
      <c r="A57" s="0" t="n">
        <v>90</v>
      </c>
      <c r="B57" s="3"/>
      <c r="C57" s="3"/>
      <c r="D57" s="3" t="n">
        <f aca="false">AVERAGE(D29,D43)</f>
        <v>26.4349454554586</v>
      </c>
      <c r="E57" s="3" t="n">
        <f aca="false">AVERAGE(E29,E43)</f>
        <v>43.3938133848941</v>
      </c>
      <c r="H57" s="3" t="n">
        <f aca="false">(1-(H15/H$8))*100</f>
        <v>98.4892415687471</v>
      </c>
      <c r="I57" s="3" t="n">
        <f aca="false">(1-(I10/I$3))*100</f>
        <v>97.4589005855595</v>
      </c>
      <c r="J57" s="3" t="n">
        <f aca="false">J29</f>
        <v>100</v>
      </c>
      <c r="K57" s="3" t="n">
        <f aca="false">K29*M$30</f>
        <v>69.3355263745794</v>
      </c>
    </row>
    <row r="58" customFormat="false" ht="15" hidden="false" customHeight="false" outlineLevel="0" collapsed="false">
      <c r="A58" s="0" t="n">
        <v>120</v>
      </c>
      <c r="B58" s="3"/>
      <c r="C58" s="3"/>
      <c r="D58" s="3" t="n">
        <f aca="false">AVERAGE(D30,D44)</f>
        <v>21.2828395834799</v>
      </c>
      <c r="E58" s="3" t="n">
        <f aca="false">AVERAGE(E30,E44)</f>
        <v>72.3934453028579</v>
      </c>
      <c r="H58" s="3" t="n">
        <f aca="false">(1-(H16/H$8))*100</f>
        <v>98.3362928845914</v>
      </c>
      <c r="I58" s="3" t="n">
        <f aca="false">(1-(I11/I$3))*100</f>
        <v>96.6540625740116</v>
      </c>
      <c r="J58" s="3" t="n">
        <f aca="false">J30</f>
        <v>72.8620620841631</v>
      </c>
      <c r="K58" s="3" t="n">
        <f aca="false">K30*M$30</f>
        <v>67.6135566242545</v>
      </c>
    </row>
    <row r="59" customFormat="false" ht="15" hidden="false" customHeight="false" outlineLevel="0" collapsed="false">
      <c r="A59" s="0" t="n">
        <v>150</v>
      </c>
      <c r="B59" s="3"/>
      <c r="C59" s="3"/>
      <c r="D59" s="3" t="n">
        <f aca="false">AVERAGE(D31,D45)</f>
        <v>31.63955568744</v>
      </c>
      <c r="E59" s="3" t="n">
        <f aca="false">AVERAGE(E31,E45)</f>
        <v>98.2044598109843</v>
      </c>
      <c r="H59" s="3" t="n">
        <f aca="false">(1-(H17/H$8))*100</f>
        <v>98.4809178308339</v>
      </c>
      <c r="I59" s="3" t="n">
        <f aca="false">(1-(I12/I$3))*100</f>
        <v>96.9345921092391</v>
      </c>
      <c r="J59" s="3" t="n">
        <f aca="false">J31</f>
        <v>61.9347059048315</v>
      </c>
      <c r="K59" s="3" t="n">
        <f aca="false">K31*M$30</f>
        <v>22.0412128041587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D58"/>
  <sheetViews>
    <sheetView windowProtection="false" showFormulas="false" showGridLines="true" showRowColHeaders="true" showZeros="true" rightToLeft="false" tabSelected="true" showOutlineSymbols="true" defaultGridColor="true" view="normal" topLeftCell="D37" colorId="64" zoomScale="100" zoomScaleNormal="100" zoomScalePageLayoutView="100" workbookViewId="0">
      <selection pane="topLeft" activeCell="M46" activeCellId="0" sqref="M46"/>
    </sheetView>
  </sheetViews>
  <sheetFormatPr defaultRowHeight="15"/>
  <cols>
    <col collapsed="false" hidden="false" max="1025" min="1" style="0" width="10.5296296296296"/>
  </cols>
  <sheetData>
    <row r="3" customFormat="false" ht="15" hidden="false" customHeight="false" outlineLevel="0" collapsed="false">
      <c r="B3" s="0" t="s">
        <v>21</v>
      </c>
      <c r="D3" s="0" t="s">
        <v>19</v>
      </c>
      <c r="H3" s="0" t="s">
        <v>20</v>
      </c>
      <c r="L3" s="0" t="s">
        <v>11</v>
      </c>
    </row>
    <row r="4" customFormat="false" ht="15" hidden="false" customHeight="false" outlineLevel="0" collapsed="false">
      <c r="D4" s="0" t="s">
        <v>12</v>
      </c>
      <c r="F4" s="0" t="s">
        <v>13</v>
      </c>
      <c r="H4" s="0" t="s">
        <v>12</v>
      </c>
      <c r="J4" s="0" t="s">
        <v>13</v>
      </c>
      <c r="L4" s="0" t="s">
        <v>13</v>
      </c>
    </row>
    <row r="5" customFormat="false" ht="15" hidden="false" customHeight="false" outlineLevel="0" collapsed="false">
      <c r="D5" s="0" t="s">
        <v>14</v>
      </c>
      <c r="E5" s="0" t="s">
        <v>15</v>
      </c>
      <c r="F5" s="0" t="s">
        <v>14</v>
      </c>
      <c r="G5" s="0" t="s">
        <v>15</v>
      </c>
      <c r="H5" s="0" t="s">
        <v>14</v>
      </c>
      <c r="I5" s="0" t="s">
        <v>15</v>
      </c>
      <c r="J5" s="0" t="s">
        <v>14</v>
      </c>
      <c r="K5" s="0" t="s">
        <v>15</v>
      </c>
      <c r="L5" s="0" t="s">
        <v>14</v>
      </c>
      <c r="M5" s="0" t="s">
        <v>15</v>
      </c>
    </row>
    <row r="6" customFormat="false" ht="15" hidden="false" customHeight="false" outlineLevel="0" collapsed="false">
      <c r="C6" s="0" t="n">
        <v>0</v>
      </c>
      <c r="D6" s="3" t="n">
        <v>1.40428394087283</v>
      </c>
      <c r="E6" s="3" t="n">
        <v>10.1539103545879</v>
      </c>
      <c r="F6" s="3" t="n">
        <v>0.0760691947934862</v>
      </c>
      <c r="G6" s="3" t="n">
        <v>2.93893920474098</v>
      </c>
      <c r="H6" s="3" t="n">
        <v>0</v>
      </c>
      <c r="I6" s="3" t="n">
        <v>14.4812935205948</v>
      </c>
      <c r="J6" s="3" t="n">
        <v>0</v>
      </c>
      <c r="K6" s="3" t="n">
        <v>0</v>
      </c>
      <c r="L6" s="3" t="n">
        <v>9.35181914517838</v>
      </c>
      <c r="M6" s="3" t="n">
        <v>6.84542636593479</v>
      </c>
    </row>
    <row r="7" customFormat="false" ht="15" hidden="false" customHeight="false" outlineLevel="0" collapsed="false">
      <c r="C7" s="0" t="n">
        <v>10</v>
      </c>
      <c r="D7" s="3" t="n">
        <v>0.34936490023291</v>
      </c>
      <c r="E7" s="3" t="n">
        <v>0.184914423325019</v>
      </c>
      <c r="F7" s="3" t="n">
        <v>7.91606975011882</v>
      </c>
      <c r="G7" s="3" t="n">
        <v>4.90985668665615</v>
      </c>
      <c r="H7" s="3" t="n">
        <v>1.81226261530114</v>
      </c>
      <c r="I7" s="3" t="n">
        <v>0</v>
      </c>
      <c r="J7" s="3" t="n">
        <v>4.90177287973167</v>
      </c>
      <c r="K7" s="3" t="n">
        <v>12.5269184305898</v>
      </c>
      <c r="L7" s="3" t="n">
        <v>3.92676321676675</v>
      </c>
      <c r="M7" s="3" t="n">
        <v>5.5050344966769</v>
      </c>
    </row>
    <row r="8" customFormat="false" ht="15" hidden="false" customHeight="false" outlineLevel="0" collapsed="false">
      <c r="C8" s="0" t="n">
        <v>20</v>
      </c>
      <c r="D8" s="3" t="n">
        <v>19.9392713374242</v>
      </c>
      <c r="E8" s="3" t="n">
        <v>10.2100350991405</v>
      </c>
      <c r="F8" s="3" t="n">
        <v>7.39429092069315</v>
      </c>
      <c r="G8" s="3" t="n">
        <v>2.30822099764563</v>
      </c>
      <c r="H8" s="3" t="n">
        <v>60.0379815518177</v>
      </c>
      <c r="I8" s="3" t="n">
        <v>11.9202171603918</v>
      </c>
      <c r="J8" s="3" t="n">
        <v>39.0608528988979</v>
      </c>
      <c r="K8" s="3" t="n">
        <v>30.264194548033</v>
      </c>
      <c r="L8" s="3" t="n">
        <v>27.5579889320617</v>
      </c>
      <c r="M8" s="3" t="n">
        <v>7.09956794359225</v>
      </c>
    </row>
    <row r="9" customFormat="false" ht="15" hidden="false" customHeight="false" outlineLevel="0" collapsed="false">
      <c r="C9" s="0" t="n">
        <v>30</v>
      </c>
      <c r="D9" s="3" t="n">
        <v>98.0670364607996</v>
      </c>
      <c r="E9" s="3" t="n">
        <v>29.427365304066</v>
      </c>
      <c r="F9" s="3" t="n">
        <v>7.49296067980944</v>
      </c>
      <c r="G9" s="3" t="n">
        <v>0.190686854048282</v>
      </c>
      <c r="H9" s="3" t="n">
        <v>92.2951709169832</v>
      </c>
      <c r="I9" s="3" t="n">
        <v>66.7001062197569</v>
      </c>
      <c r="J9" s="3" t="n">
        <v>88.7733588883565</v>
      </c>
      <c r="K9" s="3" t="n">
        <v>67.114869478439</v>
      </c>
      <c r="L9" s="3" t="n">
        <v>82.4944071588367</v>
      </c>
      <c r="M9" s="3" t="n">
        <v>34.8009999082553</v>
      </c>
    </row>
    <row r="10" customFormat="false" ht="15" hidden="false" customHeight="false" outlineLevel="0" collapsed="false">
      <c r="C10" s="0" t="n">
        <v>40</v>
      </c>
      <c r="D10" s="3" t="n">
        <v>94.7304154145347</v>
      </c>
      <c r="E10" s="3" t="n">
        <v>98.3039386938638</v>
      </c>
      <c r="F10" s="3" t="n">
        <v>4.84720230761875</v>
      </c>
      <c r="G10" s="3" t="n">
        <v>12.9463512988229</v>
      </c>
      <c r="H10" s="3" t="n">
        <v>95.1166576234401</v>
      </c>
      <c r="I10" s="3" t="n">
        <v>85.6603328219049</v>
      </c>
      <c r="J10" s="3" t="n">
        <v>97.4221370388117</v>
      </c>
      <c r="K10" s="3" t="n">
        <v>95.2781133462892</v>
      </c>
      <c r="L10" s="3" t="n">
        <v>100</v>
      </c>
      <c r="M10" s="3" t="n">
        <v>92.7411805564519</v>
      </c>
    </row>
    <row r="11" customFormat="false" ht="15" hidden="false" customHeight="false" outlineLevel="0" collapsed="false">
      <c r="C11" s="0" t="n">
        <v>50</v>
      </c>
      <c r="D11" s="3"/>
      <c r="E11" s="3"/>
      <c r="F11" s="3" t="n">
        <v>16.5353191569473</v>
      </c>
      <c r="G11" s="3" t="n">
        <v>18.6739617819425</v>
      </c>
      <c r="J11" s="3" t="n">
        <v>99.0177287973167</v>
      </c>
      <c r="K11" s="3" t="n">
        <v>98.1459110247387</v>
      </c>
      <c r="L11" s="3" t="n">
        <v>91.2663369833981</v>
      </c>
      <c r="M11" s="3" t="n">
        <v>98.5495453232361</v>
      </c>
    </row>
    <row r="12" customFormat="false" ht="15" hidden="false" customHeight="false" outlineLevel="0" collapsed="false">
      <c r="C12" s="0" t="n">
        <v>60</v>
      </c>
      <c r="D12" s="3"/>
      <c r="E12" s="3"/>
      <c r="F12" s="3" t="n">
        <v>20.8438361443238</v>
      </c>
      <c r="G12" s="3" t="n">
        <v>22.6968713664809</v>
      </c>
      <c r="J12" s="3" t="n">
        <v>99.3052228078582</v>
      </c>
      <c r="K12" s="3" t="n">
        <v>98.3139870791533</v>
      </c>
      <c r="L12" s="3" t="n">
        <v>92.9235841281055</v>
      </c>
      <c r="M12" s="3" t="n">
        <v>99.3857530948832</v>
      </c>
    </row>
    <row r="13" customFormat="false" ht="15" hidden="false" customHeight="false" outlineLevel="0" collapsed="false">
      <c r="C13" s="0" t="n">
        <v>90</v>
      </c>
      <c r="D13" s="3"/>
      <c r="E13" s="3"/>
      <c r="F13" s="3" t="n">
        <v>20.2093107512789</v>
      </c>
      <c r="G13" s="3" t="n">
        <v>31.3386296803358</v>
      </c>
      <c r="J13" s="3" t="n">
        <v>99.262098706277</v>
      </c>
      <c r="K13" s="3" t="n">
        <v>98.3665108461579</v>
      </c>
      <c r="L13" s="3" t="n">
        <v>84.1428235017073</v>
      </c>
      <c r="M13" s="3" t="n">
        <v>75.844864699935</v>
      </c>
    </row>
    <row r="14" customFormat="false" ht="15" hidden="false" customHeight="false" outlineLevel="0" collapsed="false">
      <c r="C14" s="0" t="n">
        <v>120</v>
      </c>
      <c r="D14" s="3"/>
      <c r="E14" s="3"/>
      <c r="F14" s="3" t="n">
        <v>22.5780530489181</v>
      </c>
      <c r="G14" s="3" t="n">
        <v>55.9278156111713</v>
      </c>
      <c r="J14" s="3" t="n">
        <v>99.1662673694298</v>
      </c>
      <c r="K14" s="3" t="n">
        <v>97.9515730868218</v>
      </c>
      <c r="L14" s="3" t="n">
        <v>61.898033674791</v>
      </c>
      <c r="M14" s="3" t="n">
        <v>64.21173893555</v>
      </c>
    </row>
    <row r="15" customFormat="false" ht="15" hidden="false" customHeight="false" outlineLevel="0" collapsed="false">
      <c r="C15" s="0" t="n">
        <v>150</v>
      </c>
      <c r="D15" s="3"/>
      <c r="E15" s="3"/>
      <c r="F15" s="3" t="n">
        <v>31.5978825887982</v>
      </c>
      <c r="G15" s="3" t="n">
        <v>93.8242867174699</v>
      </c>
      <c r="J15" s="3" t="n">
        <v>99.5495927168184</v>
      </c>
      <c r="K15" s="3" t="n">
        <v>97.688954251799</v>
      </c>
      <c r="L15" s="3" t="n">
        <v>65.8130224891087</v>
      </c>
      <c r="M15" s="3" t="n">
        <v>30.1198760101131</v>
      </c>
    </row>
    <row r="17" customFormat="false" ht="15" hidden="false" customHeight="false" outlineLevel="0" collapsed="false">
      <c r="B17" s="0" t="s">
        <v>22</v>
      </c>
      <c r="D17" s="0" t="s">
        <v>19</v>
      </c>
      <c r="H17" s="0" t="s">
        <v>20</v>
      </c>
      <c r="L17" s="0" t="s">
        <v>11</v>
      </c>
    </row>
    <row r="18" customFormat="false" ht="15" hidden="false" customHeight="false" outlineLevel="0" collapsed="false">
      <c r="D18" s="0" t="s">
        <v>12</v>
      </c>
      <c r="F18" s="0" t="s">
        <v>13</v>
      </c>
      <c r="H18" s="0" t="s">
        <v>12</v>
      </c>
      <c r="J18" s="0" t="s">
        <v>13</v>
      </c>
      <c r="L18" s="0" t="s">
        <v>13</v>
      </c>
    </row>
    <row r="19" customFormat="false" ht="15" hidden="false" customHeight="false" outlineLevel="0" collapsed="false">
      <c r="D19" s="0" t="s">
        <v>14</v>
      </c>
      <c r="E19" s="0" t="s">
        <v>15</v>
      </c>
      <c r="F19" s="0" t="s">
        <v>14</v>
      </c>
      <c r="G19" s="0" t="s">
        <v>15</v>
      </c>
      <c r="H19" s="0" t="s">
        <v>14</v>
      </c>
      <c r="I19" s="0" t="s">
        <v>15</v>
      </c>
      <c r="J19" s="0" t="s">
        <v>14</v>
      </c>
      <c r="K19" s="0" t="s">
        <v>15</v>
      </c>
      <c r="L19" s="0" t="s">
        <v>14</v>
      </c>
      <c r="M19" s="0" t="s">
        <v>15</v>
      </c>
    </row>
    <row r="20" customFormat="false" ht="15" hidden="false" customHeight="false" outlineLevel="0" collapsed="false">
      <c r="C20" s="0" t="n">
        <v>0</v>
      </c>
      <c r="D20" s="3" t="n">
        <v>4.85652177174746</v>
      </c>
      <c r="E20" s="3" t="n">
        <v>12.9697694763513</v>
      </c>
      <c r="F20" s="3" t="n">
        <v>1.84395910632033</v>
      </c>
      <c r="G20" s="3" t="n">
        <v>9.64439226973652</v>
      </c>
      <c r="H20" s="3" t="n">
        <v>0</v>
      </c>
      <c r="I20" s="3" t="n">
        <v>12.0473303630122</v>
      </c>
      <c r="J20" s="3" t="n">
        <v>0</v>
      </c>
      <c r="K20" s="3" t="n">
        <v>0</v>
      </c>
      <c r="L20" s="3" t="n">
        <v>14.2090447055227</v>
      </c>
      <c r="M20" s="3" t="n">
        <v>13.0329475220669</v>
      </c>
    </row>
    <row r="21" customFormat="false" ht="15" hidden="false" customHeight="false" outlineLevel="0" collapsed="false">
      <c r="C21" s="0" t="n">
        <v>10</v>
      </c>
      <c r="D21" s="3" t="n">
        <v>0.790701448334618</v>
      </c>
      <c r="E21" s="3" t="n">
        <v>0.732065875995789</v>
      </c>
      <c r="F21" s="3" t="n">
        <v>0.805129189995716</v>
      </c>
      <c r="G21" s="3" t="n">
        <v>0.238149507588559</v>
      </c>
      <c r="H21" s="3" t="n">
        <v>3.54860702353176</v>
      </c>
      <c r="I21" s="3" t="n">
        <v>0</v>
      </c>
      <c r="J21" s="3" t="n">
        <v>5.20407030783957</v>
      </c>
      <c r="K21" s="3" t="n">
        <v>3.53989889503213</v>
      </c>
      <c r="L21" s="3" t="n">
        <v>15.8008483391998</v>
      </c>
      <c r="M21" s="3" t="n">
        <v>11.2888776252137</v>
      </c>
    </row>
    <row r="22" customFormat="false" ht="15" hidden="false" customHeight="false" outlineLevel="0" collapsed="false">
      <c r="C22" s="0" t="n">
        <v>20</v>
      </c>
      <c r="D22" s="3" t="n">
        <v>35.9613492754429</v>
      </c>
      <c r="E22" s="3" t="n">
        <v>13.3943230001523</v>
      </c>
      <c r="F22" s="3" t="n">
        <v>3.75413642009811</v>
      </c>
      <c r="G22" s="3" t="n">
        <v>6.63065495245643</v>
      </c>
      <c r="H22" s="3" t="n">
        <v>64.2382563550978</v>
      </c>
      <c r="I22" s="3" t="n">
        <v>21.6510846541524</v>
      </c>
      <c r="J22" s="3" t="n">
        <v>32.6567984129406</v>
      </c>
      <c r="K22" s="3" t="n">
        <v>3.06459121089124</v>
      </c>
      <c r="L22" s="3" t="n">
        <v>11.4517300090439</v>
      </c>
      <c r="M22" s="3" t="n">
        <v>16.5573070003611</v>
      </c>
    </row>
    <row r="23" customFormat="false" ht="15" hidden="false" customHeight="false" outlineLevel="0" collapsed="false">
      <c r="C23" s="0" t="n">
        <v>30</v>
      </c>
      <c r="D23" s="3" t="n">
        <v>98.4378784209252</v>
      </c>
      <c r="E23" s="3" t="n">
        <v>27.0820219907391</v>
      </c>
      <c r="F23" s="3" t="n">
        <v>15.8281680839355</v>
      </c>
      <c r="G23" s="3" t="n">
        <v>12.8103213037868</v>
      </c>
      <c r="H23" s="3" t="n">
        <v>90.0236714955388</v>
      </c>
      <c r="I23" s="3" t="n">
        <v>68.9069461690161</v>
      </c>
      <c r="J23" s="3" t="n">
        <v>89.1059611836355</v>
      </c>
      <c r="K23" s="3" t="n">
        <v>36.4655728600946</v>
      </c>
      <c r="L23" s="3" t="n">
        <v>73.8751438312833</v>
      </c>
      <c r="M23" s="3" t="n">
        <v>39.0343838054933</v>
      </c>
    </row>
    <row r="24" customFormat="false" ht="15" hidden="false" customHeight="false" outlineLevel="0" collapsed="false">
      <c r="C24" s="0" t="n">
        <v>40</v>
      </c>
      <c r="D24" s="3" t="n">
        <v>98.89689230852</v>
      </c>
      <c r="E24" s="3" t="n">
        <v>97.985453506867</v>
      </c>
      <c r="F24" s="3" t="n">
        <v>23.2768284608647</v>
      </c>
      <c r="G24" s="3" t="n">
        <v>17.6660569369502</v>
      </c>
      <c r="H24" s="3" t="n">
        <v>94.6804771563716</v>
      </c>
      <c r="I24" s="3" t="n">
        <v>90.9444160397341</v>
      </c>
      <c r="J24" s="3" t="n">
        <v>96.7599850172718</v>
      </c>
      <c r="K24" s="3" t="n">
        <v>94.6654470913946</v>
      </c>
      <c r="L24" s="3" t="n">
        <v>83.5779703548334</v>
      </c>
      <c r="M24" s="3" t="n">
        <v>98.4727278931785</v>
      </c>
    </row>
    <row r="25" customFormat="false" ht="15" hidden="false" customHeight="false" outlineLevel="0" collapsed="false">
      <c r="C25" s="0" t="n">
        <v>50</v>
      </c>
      <c r="D25" s="3"/>
      <c r="E25" s="3"/>
      <c r="F25" s="3" t="n">
        <v>29.3622783050854</v>
      </c>
      <c r="G25" s="3" t="n">
        <v>22.3762759894186</v>
      </c>
      <c r="J25" s="3" t="n">
        <v>97.9714357060611</v>
      </c>
      <c r="K25" s="3" t="n">
        <v>97.1608124331343</v>
      </c>
      <c r="L25" s="3" t="n">
        <v>65.8740908376819</v>
      </c>
      <c r="M25" s="3" t="n">
        <v>95.630403492464</v>
      </c>
    </row>
    <row r="26" customFormat="false" ht="15" hidden="false" customHeight="false" outlineLevel="0" collapsed="false">
      <c r="C26" s="0" t="n">
        <v>60</v>
      </c>
      <c r="D26" s="3"/>
      <c r="E26" s="3"/>
      <c r="F26" s="3" t="n">
        <v>27.222641609116</v>
      </c>
      <c r="G26" s="3" t="n">
        <v>31.0749767939333</v>
      </c>
      <c r="J26" s="3" t="n">
        <v>98.3713219483096</v>
      </c>
      <c r="K26" s="3" t="n">
        <v>96.8970248352348</v>
      </c>
      <c r="L26" s="3" t="n">
        <v>79.2335225608125</v>
      </c>
      <c r="M26" s="3" t="n">
        <v>90.9936699722487</v>
      </c>
    </row>
    <row r="27" customFormat="false" ht="15" hidden="false" customHeight="false" outlineLevel="0" collapsed="false">
      <c r="C27" s="0" t="n">
        <v>90</v>
      </c>
      <c r="D27" s="3"/>
      <c r="E27" s="3"/>
      <c r="F27" s="3" t="n">
        <v>26.4349454554586</v>
      </c>
      <c r="G27" s="3" t="n">
        <v>43.3938133848941</v>
      </c>
      <c r="J27" s="3" t="n">
        <v>98.4892415687471</v>
      </c>
      <c r="K27" s="3" t="n">
        <v>97.4589005855595</v>
      </c>
      <c r="L27" s="3" t="n">
        <v>100</v>
      </c>
      <c r="M27" s="3" t="n">
        <v>69.3355263745794</v>
      </c>
    </row>
    <row r="28" customFormat="false" ht="15" hidden="false" customHeight="false" outlineLevel="0" collapsed="false">
      <c r="C28" s="0" t="n">
        <v>120</v>
      </c>
      <c r="D28" s="3"/>
      <c r="E28" s="3"/>
      <c r="F28" s="3" t="n">
        <v>21.2828395834799</v>
      </c>
      <c r="G28" s="3" t="n">
        <v>72.3934453028579</v>
      </c>
      <c r="J28" s="3" t="n">
        <v>98.3362928845914</v>
      </c>
      <c r="K28" s="3" t="n">
        <v>96.6540625740116</v>
      </c>
      <c r="L28" s="3" t="n">
        <v>72.8620620841631</v>
      </c>
      <c r="M28" s="3" t="n">
        <v>67.6135566242545</v>
      </c>
    </row>
    <row r="29" customFormat="false" ht="15" hidden="false" customHeight="false" outlineLevel="0" collapsed="false">
      <c r="C29" s="0" t="n">
        <v>150</v>
      </c>
      <c r="D29" s="3"/>
      <c r="E29" s="3"/>
      <c r="F29" s="3" t="n">
        <v>31.63955568744</v>
      </c>
      <c r="G29" s="3" t="n">
        <v>98.2044598109843</v>
      </c>
      <c r="J29" s="3" t="n">
        <v>98.4809178308339</v>
      </c>
      <c r="K29" s="3" t="n">
        <v>96.9345921092391</v>
      </c>
      <c r="L29" s="3" t="n">
        <v>61.9347059048315</v>
      </c>
      <c r="M29" s="3" t="n">
        <v>22.0412128041587</v>
      </c>
    </row>
    <row r="31" customFormat="false" ht="15" hidden="false" customHeight="false" outlineLevel="0" collapsed="false">
      <c r="D31" s="0" t="s">
        <v>12</v>
      </c>
      <c r="R31" s="0" t="s">
        <v>13</v>
      </c>
    </row>
    <row r="32" customFormat="false" ht="15" hidden="false" customHeight="false" outlineLevel="0" collapsed="false">
      <c r="D32" s="0" t="s">
        <v>14</v>
      </c>
      <c r="K32" s="0" t="s">
        <v>15</v>
      </c>
      <c r="R32" s="0" t="s">
        <v>14</v>
      </c>
      <c r="Y32" s="0" t="s">
        <v>15</v>
      </c>
    </row>
    <row r="33" customFormat="false" ht="15" hidden="false" customHeight="false" outlineLevel="0" collapsed="false">
      <c r="D33" s="0" t="s">
        <v>23</v>
      </c>
      <c r="F33" s="0" t="s">
        <v>20</v>
      </c>
      <c r="H33" s="0" t="s">
        <v>11</v>
      </c>
      <c r="K33" s="0" t="s">
        <v>23</v>
      </c>
      <c r="M33" s="0" t="s">
        <v>20</v>
      </c>
      <c r="O33" s="0" t="s">
        <v>11</v>
      </c>
      <c r="R33" s="4" t="s">
        <v>23</v>
      </c>
      <c r="S33" s="4"/>
      <c r="T33" s="4" t="s">
        <v>20</v>
      </c>
      <c r="U33" s="4"/>
      <c r="V33" s="4" t="s">
        <v>11</v>
      </c>
      <c r="W33" s="4"/>
      <c r="Y33" s="4" t="s">
        <v>23</v>
      </c>
      <c r="Z33" s="4"/>
      <c r="AA33" s="4" t="s">
        <v>20</v>
      </c>
      <c r="AB33" s="4"/>
      <c r="AC33" s="4" t="s">
        <v>11</v>
      </c>
      <c r="AD33" s="4"/>
    </row>
    <row r="34" customFormat="false" ht="15" hidden="false" customHeight="false" outlineLevel="0" collapsed="false">
      <c r="D34" s="0" t="s">
        <v>21</v>
      </c>
      <c r="E34" s="0" t="s">
        <v>22</v>
      </c>
      <c r="F34" s="0" t="s">
        <v>21</v>
      </c>
      <c r="G34" s="0" t="s">
        <v>22</v>
      </c>
      <c r="H34" s="0" t="s">
        <v>21</v>
      </c>
      <c r="I34" s="0" t="s">
        <v>22</v>
      </c>
      <c r="K34" s="0" t="s">
        <v>21</v>
      </c>
      <c r="L34" s="0" t="s">
        <v>22</v>
      </c>
      <c r="M34" s="0" t="s">
        <v>21</v>
      </c>
      <c r="N34" s="0" t="s">
        <v>22</v>
      </c>
      <c r="O34" s="0" t="s">
        <v>21</v>
      </c>
      <c r="P34" s="0" t="s">
        <v>22</v>
      </c>
      <c r="R34" s="4" t="s">
        <v>21</v>
      </c>
      <c r="S34" s="4" t="s">
        <v>22</v>
      </c>
      <c r="T34" s="4" t="s">
        <v>21</v>
      </c>
      <c r="U34" s="4" t="s">
        <v>22</v>
      </c>
      <c r="V34" s="4" t="s">
        <v>21</v>
      </c>
      <c r="W34" s="4" t="s">
        <v>22</v>
      </c>
      <c r="Y34" s="4" t="s">
        <v>21</v>
      </c>
      <c r="Z34" s="4" t="s">
        <v>22</v>
      </c>
      <c r="AA34" s="4" t="s">
        <v>21</v>
      </c>
      <c r="AB34" s="4" t="s">
        <v>22</v>
      </c>
      <c r="AC34" s="4" t="s">
        <v>21</v>
      </c>
      <c r="AD34" s="4" t="s">
        <v>22</v>
      </c>
    </row>
    <row r="35" customFormat="false" ht="15" hidden="false" customHeight="false" outlineLevel="0" collapsed="false">
      <c r="C35" s="0" t="n">
        <v>0</v>
      </c>
      <c r="D35" s="3" t="n">
        <v>1.40428394087283</v>
      </c>
      <c r="E35" s="3" t="n">
        <v>4.85652177174746</v>
      </c>
      <c r="F35" s="3" t="n">
        <v>0</v>
      </c>
      <c r="G35" s="3" t="n">
        <v>0</v>
      </c>
      <c r="K35" s="3" t="n">
        <v>10.1539103545879</v>
      </c>
      <c r="L35" s="3" t="n">
        <v>12.9697694763513</v>
      </c>
      <c r="M35" s="3" t="n">
        <v>14.4812935205948</v>
      </c>
      <c r="N35" s="3" t="n">
        <v>12.0473303630122</v>
      </c>
      <c r="R35" s="3" t="n">
        <v>0.0760691947934862</v>
      </c>
      <c r="S35" s="3" t="n">
        <v>1.84395910632033</v>
      </c>
      <c r="T35" s="3" t="n">
        <v>0</v>
      </c>
      <c r="U35" s="3" t="n">
        <v>0</v>
      </c>
      <c r="V35" s="3" t="n">
        <v>9.35181914517838</v>
      </c>
      <c r="W35" s="3" t="n">
        <v>14.2090447055227</v>
      </c>
      <c r="Y35" s="3" t="n">
        <v>2.93893920474098</v>
      </c>
      <c r="Z35" s="3" t="n">
        <v>9.64439226973652</v>
      </c>
      <c r="AA35" s="3" t="n">
        <v>0</v>
      </c>
      <c r="AB35" s="3" t="n">
        <v>0</v>
      </c>
      <c r="AC35" s="3" t="n">
        <v>6.84542636593479</v>
      </c>
      <c r="AD35" s="3" t="n">
        <v>13.0329475220669</v>
      </c>
    </row>
    <row r="36" customFormat="false" ht="15" hidden="false" customHeight="false" outlineLevel="0" collapsed="false">
      <c r="C36" s="0" t="n">
        <v>10</v>
      </c>
      <c r="D36" s="3" t="n">
        <v>0.34936490023291</v>
      </c>
      <c r="E36" s="3" t="n">
        <v>0.790701448334618</v>
      </c>
      <c r="F36" s="3" t="n">
        <v>1.81226261530114</v>
      </c>
      <c r="G36" s="3" t="n">
        <v>3.54860702353176</v>
      </c>
      <c r="K36" s="3" t="n">
        <v>0.184914423325019</v>
      </c>
      <c r="L36" s="3" t="n">
        <v>0.732065875995789</v>
      </c>
      <c r="M36" s="3" t="n">
        <v>0</v>
      </c>
      <c r="N36" s="3" t="n">
        <v>0</v>
      </c>
      <c r="R36" s="3" t="n">
        <v>7.91606975011882</v>
      </c>
      <c r="S36" s="3" t="n">
        <v>0.805129189995716</v>
      </c>
      <c r="T36" s="3" t="n">
        <v>4.90177287973167</v>
      </c>
      <c r="U36" s="3" t="n">
        <v>5.20407030783957</v>
      </c>
      <c r="V36" s="3" t="n">
        <v>3.92676321676675</v>
      </c>
      <c r="W36" s="3" t="n">
        <v>15.8008483391998</v>
      </c>
      <c r="Y36" s="3" t="n">
        <v>4.90985668665615</v>
      </c>
      <c r="Z36" s="3" t="n">
        <v>0.238149507588559</v>
      </c>
      <c r="AA36" s="3" t="n">
        <v>12.5269184305898</v>
      </c>
      <c r="AB36" s="3" t="n">
        <v>3.53989889503213</v>
      </c>
      <c r="AC36" s="3" t="n">
        <v>5.5050344966769</v>
      </c>
      <c r="AD36" s="3" t="n">
        <v>11.2888776252137</v>
      </c>
    </row>
    <row r="37" customFormat="false" ht="15" hidden="false" customHeight="false" outlineLevel="0" collapsed="false">
      <c r="C37" s="0" t="n">
        <v>20</v>
      </c>
      <c r="D37" s="3" t="n">
        <v>19.9392713374242</v>
      </c>
      <c r="E37" s="3" t="n">
        <v>35.9613492754429</v>
      </c>
      <c r="F37" s="3" t="n">
        <v>60.0379815518177</v>
      </c>
      <c r="G37" s="3" t="n">
        <v>64.2382563550978</v>
      </c>
      <c r="K37" s="3" t="n">
        <v>10.2100350991405</v>
      </c>
      <c r="L37" s="3" t="n">
        <v>13.3943230001523</v>
      </c>
      <c r="M37" s="3" t="n">
        <v>11.9202171603918</v>
      </c>
      <c r="N37" s="3" t="n">
        <v>21.6510846541524</v>
      </c>
      <c r="R37" s="3" t="n">
        <v>7.39429092069315</v>
      </c>
      <c r="S37" s="3" t="n">
        <v>3.75413642009811</v>
      </c>
      <c r="T37" s="3" t="n">
        <v>39.0608528988979</v>
      </c>
      <c r="U37" s="3" t="n">
        <v>32.6567984129406</v>
      </c>
      <c r="V37" s="3" t="n">
        <v>27.5579889320617</v>
      </c>
      <c r="W37" s="3" t="n">
        <v>11.4517300090439</v>
      </c>
      <c r="Y37" s="3" t="n">
        <v>2.30822099764563</v>
      </c>
      <c r="Z37" s="3" t="n">
        <v>6.63065495245643</v>
      </c>
      <c r="AA37" s="3" t="n">
        <v>30.264194548033</v>
      </c>
      <c r="AB37" s="3" t="n">
        <v>3.06459121089124</v>
      </c>
      <c r="AC37" s="3" t="n">
        <v>7.09956794359225</v>
      </c>
      <c r="AD37" s="3" t="n">
        <v>16.5573070003611</v>
      </c>
    </row>
    <row r="38" customFormat="false" ht="15" hidden="false" customHeight="false" outlineLevel="0" collapsed="false">
      <c r="C38" s="0" t="n">
        <v>30</v>
      </c>
      <c r="D38" s="3" t="n">
        <v>98.0670364607996</v>
      </c>
      <c r="E38" s="3" t="n">
        <v>98.4378784209252</v>
      </c>
      <c r="F38" s="3" t="n">
        <v>92.2951709169832</v>
      </c>
      <c r="G38" s="3" t="n">
        <v>90.0236714955388</v>
      </c>
      <c r="K38" s="3" t="n">
        <v>29.427365304066</v>
      </c>
      <c r="L38" s="3" t="n">
        <v>27.0820219907391</v>
      </c>
      <c r="M38" s="3" t="n">
        <v>66.7001062197569</v>
      </c>
      <c r="N38" s="3" t="n">
        <v>68.9069461690161</v>
      </c>
      <c r="R38" s="3" t="n">
        <v>7.49296067980944</v>
      </c>
      <c r="S38" s="3" t="n">
        <v>15.8281680839355</v>
      </c>
      <c r="T38" s="3" t="n">
        <v>88.7733588883565</v>
      </c>
      <c r="U38" s="3" t="n">
        <v>89.1059611836355</v>
      </c>
      <c r="V38" s="3" t="n">
        <v>82.4944071588367</v>
      </c>
      <c r="W38" s="3" t="n">
        <v>73.8751438312833</v>
      </c>
      <c r="Y38" s="3" t="n">
        <v>0.190686854048282</v>
      </c>
      <c r="Z38" s="3" t="n">
        <v>12.8103213037868</v>
      </c>
      <c r="AA38" s="3" t="n">
        <v>67.114869478439</v>
      </c>
      <c r="AB38" s="3" t="n">
        <v>36.4655728600946</v>
      </c>
      <c r="AC38" s="3" t="n">
        <v>34.8009999082553</v>
      </c>
      <c r="AD38" s="3" t="n">
        <v>39.0343838054933</v>
      </c>
    </row>
    <row r="39" customFormat="false" ht="15" hidden="false" customHeight="false" outlineLevel="0" collapsed="false">
      <c r="C39" s="0" t="n">
        <v>40</v>
      </c>
      <c r="D39" s="3" t="n">
        <v>94.7304154145347</v>
      </c>
      <c r="E39" s="3" t="n">
        <v>98.89689230852</v>
      </c>
      <c r="F39" s="3" t="n">
        <v>95.1166576234401</v>
      </c>
      <c r="G39" s="3" t="n">
        <v>94.6804771563716</v>
      </c>
      <c r="K39" s="3" t="n">
        <v>98.3039386938638</v>
      </c>
      <c r="L39" s="3" t="n">
        <v>97.985453506867</v>
      </c>
      <c r="M39" s="3" t="n">
        <v>85.6603328219049</v>
      </c>
      <c r="N39" s="3" t="n">
        <v>90.9444160397341</v>
      </c>
      <c r="R39" s="3" t="n">
        <v>4.84720230761875</v>
      </c>
      <c r="S39" s="3" t="n">
        <v>23.2768284608647</v>
      </c>
      <c r="T39" s="3" t="n">
        <v>97.4221370388117</v>
      </c>
      <c r="U39" s="3" t="n">
        <v>96.7599850172718</v>
      </c>
      <c r="V39" s="3" t="n">
        <v>100</v>
      </c>
      <c r="W39" s="3" t="n">
        <v>83.5779703548334</v>
      </c>
      <c r="Y39" s="3" t="n">
        <v>12.9463512988229</v>
      </c>
      <c r="Z39" s="3" t="n">
        <v>17.6660569369502</v>
      </c>
      <c r="AA39" s="3" t="n">
        <v>95.2781133462892</v>
      </c>
      <c r="AB39" s="3" t="n">
        <v>94.6654470913946</v>
      </c>
      <c r="AC39" s="3" t="n">
        <v>92.7411805564519</v>
      </c>
      <c r="AD39" s="3" t="n">
        <v>98.4727278931785</v>
      </c>
    </row>
    <row r="40" customFormat="false" ht="15" hidden="false" customHeight="false" outlineLevel="0" collapsed="false">
      <c r="C40" s="0" t="n">
        <v>50</v>
      </c>
      <c r="R40" s="3" t="n">
        <v>16.5353191569473</v>
      </c>
      <c r="S40" s="3" t="n">
        <v>29.3622783050854</v>
      </c>
      <c r="T40" s="3" t="n">
        <v>99.0177287973167</v>
      </c>
      <c r="U40" s="3" t="n">
        <v>97.9714357060611</v>
      </c>
      <c r="V40" s="3" t="n">
        <v>91.2663369833981</v>
      </c>
      <c r="W40" s="3" t="n">
        <v>65.8740908376819</v>
      </c>
      <c r="Y40" s="3" t="n">
        <v>18.6739617819425</v>
      </c>
      <c r="Z40" s="3" t="n">
        <v>22.3762759894186</v>
      </c>
      <c r="AA40" s="3" t="n">
        <v>98.1459110247387</v>
      </c>
      <c r="AB40" s="3" t="n">
        <v>97.1608124331343</v>
      </c>
      <c r="AC40" s="3" t="n">
        <v>98.5495453232361</v>
      </c>
      <c r="AD40" s="3" t="n">
        <v>95.630403492464</v>
      </c>
    </row>
    <row r="41" customFormat="false" ht="15" hidden="false" customHeight="false" outlineLevel="0" collapsed="false">
      <c r="C41" s="0" t="n">
        <v>60</v>
      </c>
      <c r="R41" s="3" t="n">
        <v>20.8438361443238</v>
      </c>
      <c r="S41" s="3" t="n">
        <v>27.222641609116</v>
      </c>
      <c r="T41" s="3" t="n">
        <v>99.3052228078582</v>
      </c>
      <c r="U41" s="3" t="n">
        <v>98.3713219483096</v>
      </c>
      <c r="V41" s="3" t="n">
        <v>92.9235841281055</v>
      </c>
      <c r="W41" s="3" t="n">
        <v>79.2335225608125</v>
      </c>
      <c r="Y41" s="3" t="n">
        <v>22.6968713664809</v>
      </c>
      <c r="Z41" s="3" t="n">
        <v>31.0749767939333</v>
      </c>
      <c r="AA41" s="3" t="n">
        <v>98.3139870791533</v>
      </c>
      <c r="AB41" s="3" t="n">
        <v>96.8970248352348</v>
      </c>
      <c r="AC41" s="3" t="n">
        <v>99.3857530948832</v>
      </c>
      <c r="AD41" s="3" t="n">
        <v>90.9936699722487</v>
      </c>
    </row>
    <row r="42" customFormat="false" ht="15" hidden="false" customHeight="false" outlineLevel="0" collapsed="false">
      <c r="C42" s="0" t="n">
        <v>90</v>
      </c>
      <c r="R42" s="3" t="n">
        <v>20.2093107512789</v>
      </c>
      <c r="S42" s="3" t="n">
        <v>26.4349454554586</v>
      </c>
      <c r="T42" s="3" t="n">
        <v>99.262098706277</v>
      </c>
      <c r="U42" s="3" t="n">
        <v>98.4892415687471</v>
      </c>
      <c r="V42" s="3" t="n">
        <v>84.1428235017073</v>
      </c>
      <c r="W42" s="3" t="n">
        <v>100</v>
      </c>
      <c r="Y42" s="3" t="n">
        <v>31.3386296803358</v>
      </c>
      <c r="Z42" s="3" t="n">
        <v>43.3938133848941</v>
      </c>
      <c r="AA42" s="3" t="n">
        <v>98.3665108461579</v>
      </c>
      <c r="AB42" s="3" t="n">
        <v>97.4589005855595</v>
      </c>
      <c r="AC42" s="3" t="n">
        <v>75.844864699935</v>
      </c>
      <c r="AD42" s="3" t="n">
        <v>69.3355263745794</v>
      </c>
    </row>
    <row r="43" customFormat="false" ht="15" hidden="false" customHeight="false" outlineLevel="0" collapsed="false">
      <c r="C43" s="0" t="n">
        <v>120</v>
      </c>
      <c r="R43" s="3" t="n">
        <v>22.5780530489181</v>
      </c>
      <c r="S43" s="3" t="n">
        <v>21.2828395834799</v>
      </c>
      <c r="T43" s="3" t="n">
        <v>99.1662673694298</v>
      </c>
      <c r="U43" s="3" t="n">
        <v>98.3362928845914</v>
      </c>
      <c r="V43" s="3" t="n">
        <v>61.898033674791</v>
      </c>
      <c r="W43" s="3" t="n">
        <v>72.8620620841631</v>
      </c>
      <c r="Y43" s="3" t="n">
        <v>55.9278156111713</v>
      </c>
      <c r="Z43" s="3" t="n">
        <v>72.3934453028579</v>
      </c>
      <c r="AA43" s="3" t="n">
        <v>97.9515730868218</v>
      </c>
      <c r="AB43" s="3" t="n">
        <v>96.6540625740116</v>
      </c>
      <c r="AC43" s="3" t="n">
        <v>64.21173893555</v>
      </c>
      <c r="AD43" s="3" t="n">
        <v>67.6135566242545</v>
      </c>
    </row>
    <row r="44" customFormat="false" ht="15" hidden="false" customHeight="false" outlineLevel="0" collapsed="false">
      <c r="C44" s="0" t="n">
        <v>150</v>
      </c>
      <c r="R44" s="3" t="n">
        <v>31.5978825887982</v>
      </c>
      <c r="S44" s="3" t="n">
        <v>31.63955568744</v>
      </c>
      <c r="T44" s="3" t="n">
        <v>99.5495927168184</v>
      </c>
      <c r="U44" s="3" t="n">
        <v>98.4809178308339</v>
      </c>
      <c r="V44" s="3" t="n">
        <v>65.8130224891087</v>
      </c>
      <c r="W44" s="3" t="n">
        <v>61.9347059048315</v>
      </c>
      <c r="Y44" s="3" t="n">
        <v>93.8242867174699</v>
      </c>
      <c r="Z44" s="3" t="n">
        <v>98.2044598109843</v>
      </c>
      <c r="AA44" s="3" t="n">
        <v>97.688954251799</v>
      </c>
      <c r="AB44" s="3" t="n">
        <v>96.9345921092391</v>
      </c>
      <c r="AC44" s="3" t="n">
        <v>30.1198760101131</v>
      </c>
      <c r="AD44" s="3" t="n">
        <v>22.0412128041587</v>
      </c>
    </row>
    <row r="46" customFormat="false" ht="15" hidden="false" customHeight="false" outlineLevel="0" collapsed="false">
      <c r="A46" s="0" t="s">
        <v>14</v>
      </c>
      <c r="H46" s="0" t="s">
        <v>15</v>
      </c>
    </row>
    <row r="47" customFormat="false" ht="15" hidden="false" customHeight="false" outlineLevel="0" collapsed="false">
      <c r="A47" s="4" t="s">
        <v>23</v>
      </c>
      <c r="B47" s="4"/>
      <c r="C47" s="4" t="s">
        <v>20</v>
      </c>
      <c r="D47" s="4"/>
      <c r="E47" s="4" t="s">
        <v>11</v>
      </c>
      <c r="F47" s="4"/>
      <c r="H47" s="4" t="s">
        <v>23</v>
      </c>
      <c r="I47" s="4"/>
      <c r="J47" s="4" t="s">
        <v>20</v>
      </c>
      <c r="K47" s="4"/>
      <c r="L47" s="4" t="s">
        <v>11</v>
      </c>
      <c r="M47" s="4"/>
    </row>
    <row r="48" customFormat="false" ht="15" hidden="false" customHeight="false" outlineLevel="0" collapsed="false">
      <c r="A48" s="4" t="s">
        <v>24</v>
      </c>
      <c r="B48" s="4" t="s">
        <v>25</v>
      </c>
      <c r="C48" s="4" t="s">
        <v>24</v>
      </c>
      <c r="D48" s="4" t="s">
        <v>25</v>
      </c>
      <c r="E48" s="4" t="s">
        <v>24</v>
      </c>
      <c r="F48" s="4" t="s">
        <v>25</v>
      </c>
      <c r="H48" s="4" t="s">
        <v>24</v>
      </c>
      <c r="I48" s="4" t="s">
        <v>25</v>
      </c>
      <c r="J48" s="4" t="s">
        <v>24</v>
      </c>
      <c r="K48" s="4" t="s">
        <v>25</v>
      </c>
      <c r="L48" s="4" t="s">
        <v>24</v>
      </c>
      <c r="M48" s="4" t="s">
        <v>25</v>
      </c>
    </row>
    <row r="49" customFormat="false" ht="15" hidden="false" customHeight="false" outlineLevel="0" collapsed="false">
      <c r="A49" s="3" t="n">
        <f aca="false">AVERAGE(R35:S35)</f>
        <v>0.960014150556907</v>
      </c>
      <c r="B49" s="3" t="n">
        <f aca="false">STDEV(R35:S35)</f>
        <v>1.25008694483192</v>
      </c>
      <c r="C49" s="3" t="n">
        <f aca="false">AVERAGE(T35:U35)</f>
        <v>0</v>
      </c>
      <c r="D49" s="3" t="n">
        <f aca="false">STDEV(T35:U35)</f>
        <v>0</v>
      </c>
      <c r="E49" s="3" t="n">
        <f aca="false">AVERAGE(V35:W35)</f>
        <v>11.7804319253505</v>
      </c>
      <c r="F49" s="3" t="n">
        <f aca="false">STDEV(V35:W35)</f>
        <v>3.43457713147209</v>
      </c>
      <c r="H49" s="3" t="n">
        <f aca="false">AVERAGE(Y35:Z35)</f>
        <v>6.29166573723875</v>
      </c>
      <c r="I49" s="3" t="n">
        <f aca="false">STDEV(Y35:Z35)</f>
        <v>4.74147133318646</v>
      </c>
      <c r="J49" s="3" t="n">
        <f aca="false">AVERAGE(AA35:AB35)</f>
        <v>0</v>
      </c>
      <c r="K49" s="3" t="n">
        <f aca="false">STDEV(AA35:AB35)</f>
        <v>0</v>
      </c>
      <c r="L49" s="3" t="n">
        <f aca="false">AVERAGE(AC35:AD35)</f>
        <v>9.93918694400083</v>
      </c>
      <c r="M49" s="3" t="n">
        <f aca="false">STDEV(AC35:AD35)</f>
        <v>4.37523816823622</v>
      </c>
    </row>
    <row r="50" customFormat="false" ht="15" hidden="false" customHeight="false" outlineLevel="0" collapsed="false">
      <c r="A50" s="3" t="n">
        <f aca="false">AVERAGE(R36:S36)</f>
        <v>4.36059947005727</v>
      </c>
      <c r="B50" s="3" t="n">
        <f aca="false">STDEV(R36:S36)</f>
        <v>5.02819429067751</v>
      </c>
      <c r="C50" s="3" t="n">
        <f aca="false">AVERAGE(T36:U36)</f>
        <v>5.05292159378562</v>
      </c>
      <c r="D50" s="3" t="n">
        <f aca="false">STDEV(T36:U36)</f>
        <v>0.213756561350349</v>
      </c>
      <c r="E50" s="3" t="n">
        <f aca="false">AVERAGE(V36:W36)</f>
        <v>9.86380577798328</v>
      </c>
      <c r="F50" s="3" t="n">
        <f aca="false">STDEV(V36:W36)</f>
        <v>8.39624611045871</v>
      </c>
      <c r="H50" s="3" t="n">
        <f aca="false">AVERAGE(Y36:Z36)</f>
        <v>2.57400309712236</v>
      </c>
      <c r="I50" s="3" t="n">
        <f aca="false">STDEV(Y36:Z36)</f>
        <v>3.30339582603657</v>
      </c>
      <c r="J50" s="3" t="n">
        <f aca="false">AVERAGE(AA36:AB36)</f>
        <v>8.03340866281099</v>
      </c>
      <c r="K50" s="3" t="n">
        <f aca="false">STDEV(AA36:AB36)</f>
        <v>6.35478245624883</v>
      </c>
      <c r="L50" s="3" t="n">
        <f aca="false">AVERAGE(AC36:AD36)</f>
        <v>8.39695606094532</v>
      </c>
      <c r="M50" s="3" t="n">
        <f aca="false">STDEV(AC36:AD36)</f>
        <v>4.08979469750761</v>
      </c>
    </row>
    <row r="51" customFormat="false" ht="15" hidden="false" customHeight="false" outlineLevel="0" collapsed="false">
      <c r="A51" s="3" t="n">
        <f aca="false">AVERAGE(R37:S37)</f>
        <v>5.57421367039563</v>
      </c>
      <c r="B51" s="3" t="n">
        <f aca="false">STDEV(R37:S37)</f>
        <v>2.57397793193749</v>
      </c>
      <c r="C51" s="3" t="n">
        <f aca="false">AVERAGE(T37:U37)</f>
        <v>35.8588256559193</v>
      </c>
      <c r="D51" s="3" t="n">
        <f aca="false">STDEV(T37:U37)</f>
        <v>4.52835035410853</v>
      </c>
      <c r="E51" s="3" t="n">
        <f aca="false">AVERAGE(V37:W37)</f>
        <v>19.5048594705528</v>
      </c>
      <c r="F51" s="3" t="n">
        <f aca="false">STDEV(V37:W37)</f>
        <v>11.3888449040123</v>
      </c>
      <c r="H51" s="3" t="n">
        <f aca="false">AVERAGE(Y37:Z37)</f>
        <v>4.46943797505103</v>
      </c>
      <c r="I51" s="3" t="n">
        <f aca="false">STDEV(Y37:Z37)</f>
        <v>3.0564223606777</v>
      </c>
      <c r="J51" s="3" t="n">
        <f aca="false">AVERAGE(AA37:AB37)</f>
        <v>16.6643928794621</v>
      </c>
      <c r="K51" s="3" t="n">
        <f aca="false">STDEV(AA37:AB37)</f>
        <v>19.2330239652772</v>
      </c>
      <c r="L51" s="3" t="n">
        <f aca="false">AVERAGE(AC37:AD37)</f>
        <v>11.8284374719767</v>
      </c>
      <c r="M51" s="3" t="n">
        <f aca="false">STDEV(AC37:AD37)</f>
        <v>6.68763142173409</v>
      </c>
    </row>
    <row r="52" customFormat="false" ht="15" hidden="false" customHeight="false" outlineLevel="0" collapsed="false">
      <c r="A52" s="3" t="n">
        <f aca="false">AVERAGE(R38:S38)</f>
        <v>11.6605643818725</v>
      </c>
      <c r="B52" s="3" t="n">
        <f aca="false">STDEV(R38:S38)</f>
        <v>5.89388167805385</v>
      </c>
      <c r="C52" s="3" t="n">
        <f aca="false">AVERAGE(T38:U38)</f>
        <v>88.939660035996</v>
      </c>
      <c r="D52" s="3" t="n">
        <f aca="false">STDEV(T38:U38)</f>
        <v>0.235185338430023</v>
      </c>
      <c r="E52" s="3" t="n">
        <f aca="false">AVERAGE(V38:W38)</f>
        <v>78.18477549506</v>
      </c>
      <c r="F52" s="3" t="n">
        <f aca="false">STDEV(V38:W38)</f>
        <v>6.09473954774556</v>
      </c>
      <c r="H52" s="3" t="n">
        <f aca="false">AVERAGE(Y38:Z38)</f>
        <v>6.50050407891753</v>
      </c>
      <c r="I52" s="3" t="n">
        <f aca="false">STDEV(Y38:Z38)</f>
        <v>8.92342909550545</v>
      </c>
      <c r="J52" s="3" t="n">
        <f aca="false">AVERAGE(AA38:AB38)</f>
        <v>51.7902211692668</v>
      </c>
      <c r="K52" s="3" t="n">
        <f aca="false">STDEV(AA38:AB38)</f>
        <v>21.6723254774293</v>
      </c>
      <c r="L52" s="3" t="n">
        <f aca="false">AVERAGE(AC38:AD38)</f>
        <v>36.9176918568743</v>
      </c>
      <c r="M52" s="3" t="n">
        <f aca="false">STDEV(AC38:AD38)</f>
        <v>2.99345446110288</v>
      </c>
    </row>
    <row r="53" customFormat="false" ht="15" hidden="false" customHeight="false" outlineLevel="0" collapsed="false">
      <c r="A53" s="3" t="n">
        <f aca="false">AVERAGE(R39:S39)</f>
        <v>14.0620153842417</v>
      </c>
      <c r="B53" s="3" t="n">
        <f aca="false">STDEV(R39:S39)</f>
        <v>13.0317136276932</v>
      </c>
      <c r="C53" s="3" t="n">
        <f aca="false">AVERAGE(T39:U39)</f>
        <v>97.0910610280417</v>
      </c>
      <c r="D53" s="3" t="n">
        <f aca="false">STDEV(T39:U39)</f>
        <v>0.468212184607271</v>
      </c>
      <c r="E53" s="3" t="n">
        <f aca="false">AVERAGE(V39:W39)</f>
        <v>91.7889851774167</v>
      </c>
      <c r="F53" s="3" t="n">
        <f aca="false">STDEV(V39:W39)</f>
        <v>11.6121285229438</v>
      </c>
      <c r="H53" s="3" t="n">
        <f aca="false">AVERAGE(Y39:Z39)</f>
        <v>15.3062041178866</v>
      </c>
      <c r="I53" s="3" t="n">
        <f aca="false">STDEV(Y39:Z39)</f>
        <v>3.33733586192424</v>
      </c>
      <c r="J53" s="3" t="n">
        <f aca="false">AVERAGE(AA39:AB39)</f>
        <v>94.9717802188419</v>
      </c>
      <c r="K53" s="3" t="n">
        <f aca="false">STDEV(AA39:AB39)</f>
        <v>0.433220463440101</v>
      </c>
      <c r="L53" s="3" t="n">
        <f aca="false">AVERAGE(AC39:AD39)</f>
        <v>95.6069542248152</v>
      </c>
      <c r="M53" s="3" t="n">
        <f aca="false">STDEV(AC39:AD39)</f>
        <v>4.05281598849109</v>
      </c>
    </row>
    <row r="54" customFormat="false" ht="15" hidden="false" customHeight="false" outlineLevel="0" collapsed="false">
      <c r="A54" s="3" t="n">
        <f aca="false">AVERAGE(R40:S40)</f>
        <v>22.9487987310164</v>
      </c>
      <c r="B54" s="3" t="n">
        <f aca="false">STDEV(R40:S40)</f>
        <v>9.07002979565133</v>
      </c>
      <c r="C54" s="3" t="n">
        <f aca="false">AVERAGE(T40:U40)</f>
        <v>98.4945822516889</v>
      </c>
      <c r="D54" s="3" t="n">
        <f aca="false">STDEV(T40:U40)</f>
        <v>0.739840939935504</v>
      </c>
      <c r="E54" s="3" t="n">
        <f aca="false">AVERAGE(V40:W40)</f>
        <v>78.57021391054</v>
      </c>
      <c r="F54" s="3" t="n">
        <f aca="false">STDEV(V40:W40)</f>
        <v>17.9550294391939</v>
      </c>
      <c r="H54" s="3" t="n">
        <f aca="false">AVERAGE(Y40:Z40)</f>
        <v>20.5251188856805</v>
      </c>
      <c r="I54" s="3" t="n">
        <f aca="false">STDEV(Y40:Z40)</f>
        <v>2.61793148218964</v>
      </c>
      <c r="J54" s="3" t="n">
        <f aca="false">AVERAGE(AA40:AB40)</f>
        <v>97.6533617289365</v>
      </c>
      <c r="K54" s="3" t="n">
        <f aca="false">STDEV(AA40:AB40)</f>
        <v>0.696569894260757</v>
      </c>
      <c r="L54" s="3" t="n">
        <f aca="false">AVERAGE(AC40:AD40)</f>
        <v>97.08997440785</v>
      </c>
      <c r="M54" s="3" t="n">
        <f aca="false">STDEV(AC40:AD40)</f>
        <v>2.06414498378427</v>
      </c>
    </row>
    <row r="55" customFormat="false" ht="15" hidden="false" customHeight="false" outlineLevel="0" collapsed="false">
      <c r="A55" s="3" t="n">
        <f aca="false">AVERAGE(R41:S41)</f>
        <v>24.0332388767199</v>
      </c>
      <c r="B55" s="3" t="n">
        <f aca="false">STDEV(R41:S41)</f>
        <v>4.51049660002438</v>
      </c>
      <c r="C55" s="3" t="n">
        <f aca="false">AVERAGE(T41:U41)</f>
        <v>98.8382723780839</v>
      </c>
      <c r="D55" s="3" t="n">
        <f aca="false">STDEV(T41:U41)</f>
        <v>0.660367630742751</v>
      </c>
      <c r="E55" s="3" t="n">
        <f aca="false">AVERAGE(V41:W41)</f>
        <v>86.078553344459</v>
      </c>
      <c r="F55" s="3" t="n">
        <f aca="false">STDEV(V41:W41)</f>
        <v>9.68033536909422</v>
      </c>
      <c r="H55" s="3" t="n">
        <f aca="false">AVERAGE(Y41:Z41)</f>
        <v>26.8859240802071</v>
      </c>
      <c r="I55" s="3" t="n">
        <f aca="false">STDEV(Y41:Z41)</f>
        <v>5.92421516124739</v>
      </c>
      <c r="J55" s="3" t="n">
        <f aca="false">AVERAGE(AA41:AB41)</f>
        <v>97.6055059571941</v>
      </c>
      <c r="K55" s="3" t="n">
        <f aca="false">STDEV(AA41:AB41)</f>
        <v>1.00194361136007</v>
      </c>
      <c r="L55" s="3" t="n">
        <f aca="false">AVERAGE(AC41:AD41)</f>
        <v>95.189711533566</v>
      </c>
      <c r="M55" s="3" t="n">
        <f aca="false">STDEV(AC41:AD41)</f>
        <v>5.93409888429606</v>
      </c>
    </row>
    <row r="56" customFormat="false" ht="15" hidden="false" customHeight="false" outlineLevel="0" collapsed="false">
      <c r="A56" s="3" t="n">
        <f aca="false">AVERAGE(R42:S42)</f>
        <v>23.3221281033688</v>
      </c>
      <c r="B56" s="3" t="n">
        <f aca="false">STDEV(R42:S42)</f>
        <v>4.40218851651576</v>
      </c>
      <c r="C56" s="3" t="n">
        <f aca="false">AVERAGE(T42:U42)</f>
        <v>98.8756701375121</v>
      </c>
      <c r="D56" s="3" t="n">
        <f aca="false">STDEV(T42:U42)</f>
        <v>0.546492522835754</v>
      </c>
      <c r="E56" s="3" t="n">
        <f aca="false">AVERAGE(V42:W42)</f>
        <v>92.0714117508537</v>
      </c>
      <c r="F56" s="3" t="n">
        <f aca="false">STDEV(V42:W42)</f>
        <v>11.2127170324147</v>
      </c>
      <c r="H56" s="3" t="n">
        <f aca="false">AVERAGE(Y42:Z42)</f>
        <v>37.3662215326149</v>
      </c>
      <c r="I56" s="3" t="n">
        <f aca="false">STDEV(Y42:Z42)</f>
        <v>8.52430214594274</v>
      </c>
      <c r="J56" s="3" t="n">
        <f aca="false">AVERAGE(AA42:AB42)</f>
        <v>97.9127057158587</v>
      </c>
      <c r="K56" s="3" t="n">
        <f aca="false">STDEV(AA42:AB42)</f>
        <v>0.641777369943621</v>
      </c>
      <c r="L56" s="3" t="n">
        <f aca="false">AVERAGE(AC42:AD42)</f>
        <v>72.5901955372572</v>
      </c>
      <c r="M56" s="3" t="n">
        <f aca="false">STDEV(AC42:AD42)</f>
        <v>4.60279727089645</v>
      </c>
    </row>
    <row r="57" customFormat="false" ht="15" hidden="false" customHeight="false" outlineLevel="0" collapsed="false">
      <c r="A57" s="3" t="n">
        <f aca="false">AVERAGE(R43:S43)</f>
        <v>21.930446316199</v>
      </c>
      <c r="B57" s="3" t="n">
        <f aca="false">STDEV(R43:S43)</f>
        <v>0.915854224495463</v>
      </c>
      <c r="C57" s="3" t="n">
        <f aca="false">AVERAGE(T43:U43)</f>
        <v>98.7512801270106</v>
      </c>
      <c r="D57" s="3" t="n">
        <f aca="false">STDEV(T43:U43)</f>
        <v>0.586880586441066</v>
      </c>
      <c r="E57" s="3" t="n">
        <f aca="false">AVERAGE(V43:W43)</f>
        <v>67.380047879477</v>
      </c>
      <c r="F57" s="3" t="n">
        <f aca="false">STDEV(V43:W43)</f>
        <v>7.75273883738893</v>
      </c>
      <c r="H57" s="3" t="n">
        <f aca="false">AVERAGE(Y43:Z43)</f>
        <v>64.1606304570146</v>
      </c>
      <c r="I57" s="3" t="n">
        <f aca="false">STDEV(Y43:Z43)</f>
        <v>11.6429584114982</v>
      </c>
      <c r="J57" s="3" t="n">
        <f aca="false">AVERAGE(AA43:AB43)</f>
        <v>97.3028178304167</v>
      </c>
      <c r="K57" s="3" t="n">
        <f aca="false">STDEV(AA43:AB43)</f>
        <v>0.917478482268901</v>
      </c>
      <c r="L57" s="3" t="n">
        <f aca="false">AVERAGE(AC43:AD43)</f>
        <v>65.9126477799022</v>
      </c>
      <c r="M57" s="3" t="n">
        <f aca="false">STDEV(AC43:AD43)</f>
        <v>2.40544835604329</v>
      </c>
    </row>
    <row r="58" customFormat="false" ht="15" hidden="false" customHeight="false" outlineLevel="0" collapsed="false">
      <c r="A58" s="3" t="n">
        <f aca="false">AVERAGE(R44:S44)</f>
        <v>31.6187191381191</v>
      </c>
      <c r="B58" s="3" t="n">
        <f aca="false">STDEV(R44:S44)</f>
        <v>0.0294673306426839</v>
      </c>
      <c r="C58" s="3" t="n">
        <f aca="false">AVERAGE(T44:U44)</f>
        <v>99.0152552738262</v>
      </c>
      <c r="D58" s="3" t="n">
        <f aca="false">STDEV(T44:U44)</f>
        <v>0.755667258763405</v>
      </c>
      <c r="E58" s="3" t="n">
        <f aca="false">AVERAGE(V44:W44)</f>
        <v>63.8738641969701</v>
      </c>
      <c r="F58" s="3" t="n">
        <f aca="false">STDEV(V44:W44)</f>
        <v>2.74238395633067</v>
      </c>
      <c r="H58" s="3" t="n">
        <f aca="false">AVERAGE(Y44:Z44)</f>
        <v>96.0143732642271</v>
      </c>
      <c r="I58" s="3" t="n">
        <f aca="false">STDEV(Y44:Z44)</f>
        <v>3.09725009719488</v>
      </c>
      <c r="J58" s="3" t="n">
        <f aca="false">AVERAGE(AA44:AB44)</f>
        <v>97.311773180519</v>
      </c>
      <c r="K58" s="3" t="n">
        <f aca="false">STDEV(AA44:AB44)</f>
        <v>0.533414586474477</v>
      </c>
      <c r="L58" s="3" t="n">
        <f aca="false">AVERAGE(AC44:AD44)</f>
        <v>26.0805444071359</v>
      </c>
      <c r="M58" s="3" t="n">
        <f aca="false">STDEV(AC44:AD44)</f>
        <v>5.71247753585261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2015-06-25T04:28:03Z</dcterms:created>
  <dc:creator>Colin Hockings</dc:creator>
  <dc:language>en-US</dc:language>
  <cp:lastModifiedBy>Colin Hockings</cp:lastModifiedBy>
  <dcterms:modified xsi:type="dcterms:W3CDTF">2015-06-25T04:30:13Z</dcterms:modified>
  <cp:revision>0</cp:revision>
</cp:coreProperties>
</file>