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29" i="1"/>
  <c r="D28" i="1"/>
  <c r="D27" i="1"/>
</calcChain>
</file>

<file path=xl/sharedStrings.xml><?xml version="1.0" encoding="utf-8"?>
<sst xmlns="http://schemas.openxmlformats.org/spreadsheetml/2006/main" count="13" uniqueCount="8">
  <si>
    <t>VCO Control Voltage</t>
  </si>
  <si>
    <t>f</t>
  </si>
  <si>
    <t>f0 = 1kHz</t>
  </si>
  <si>
    <t>f0=10kHz</t>
  </si>
  <si>
    <t>f0=100kHz</t>
  </si>
  <si>
    <t>T2</t>
  </si>
  <si>
    <t>T1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</si>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</sst>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VCO Frequency for f</a:t>
            </a:r>
            <a:r>
              <a:rPr lang="en-US" sz="1400" b="0" i="0" baseline="-25000">
                <a:effectLst/>
              </a:rPr>
              <a:t>0</a:t>
            </a:r>
            <a:r>
              <a:rPr lang="en-US" sz="1400" b="0" i="0" baseline="0">
                <a:effectLst/>
              </a:rPr>
              <a:t> = 1 kHz Range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65463692038496"/>
                  <c:y val="-0.252283464566929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f = -394.61*Vin + 3613.2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Sheet1!$A$3:$A$24</c:f>
              <c:numCache>
                <c:formatCode>General</c:formatCode>
                <c:ptCount val="22"/>
                <c:pt idx="0">
                  <c:v>3.0339999999999998</c:v>
                </c:pt>
                <c:pt idx="1">
                  <c:v>3.2469999999999999</c:v>
                </c:pt>
                <c:pt idx="2">
                  <c:v>3.347</c:v>
                </c:pt>
                <c:pt idx="3">
                  <c:v>3.4209999999999998</c:v>
                </c:pt>
                <c:pt idx="4">
                  <c:v>3.5750000000000002</c:v>
                </c:pt>
                <c:pt idx="5">
                  <c:v>3.7250000000000001</c:v>
                </c:pt>
                <c:pt idx="6">
                  <c:v>3.9380000000000002</c:v>
                </c:pt>
                <c:pt idx="7">
                  <c:v>4.218</c:v>
                </c:pt>
                <c:pt idx="8">
                  <c:v>4.327</c:v>
                </c:pt>
                <c:pt idx="9">
                  <c:v>4.6340000000000003</c:v>
                </c:pt>
                <c:pt idx="10">
                  <c:v>4.7089999999999996</c:v>
                </c:pt>
                <c:pt idx="11">
                  <c:v>5.157</c:v>
                </c:pt>
                <c:pt idx="12">
                  <c:v>5.3280000000000003</c:v>
                </c:pt>
                <c:pt idx="13">
                  <c:v>5.65</c:v>
                </c:pt>
                <c:pt idx="14">
                  <c:v>5.8529999999999998</c:v>
                </c:pt>
                <c:pt idx="15">
                  <c:v>6.0030000000000001</c:v>
                </c:pt>
                <c:pt idx="16">
                  <c:v>6.4029999999999996</c:v>
                </c:pt>
                <c:pt idx="17">
                  <c:v>6.5010000000000003</c:v>
                </c:pt>
                <c:pt idx="18">
                  <c:v>6.6269999999999998</c:v>
                </c:pt>
                <c:pt idx="19">
                  <c:v>6.9249999999999998</c:v>
                </c:pt>
                <c:pt idx="20">
                  <c:v>7.343</c:v>
                </c:pt>
                <c:pt idx="21">
                  <c:v>7.6790000000000003</c:v>
                </c:pt>
              </c:numCache>
            </c:numRef>
          </c:xVal>
          <c:yVal>
            <c:numRef>
              <c:f>Sheet1!$B$3:$B$24</c:f>
              <c:numCache>
                <c:formatCode>0.000E+00</c:formatCode>
                <c:ptCount val="22"/>
                <c:pt idx="0">
                  <c:v>2357</c:v>
                </c:pt>
                <c:pt idx="1">
                  <c:v>2281</c:v>
                </c:pt>
                <c:pt idx="2">
                  <c:v>2224</c:v>
                </c:pt>
                <c:pt idx="3">
                  <c:v>2225</c:v>
                </c:pt>
                <c:pt idx="4">
                  <c:v>2174</c:v>
                </c:pt>
                <c:pt idx="5">
                  <c:v>2128</c:v>
                </c:pt>
                <c:pt idx="6">
                  <c:v>2075</c:v>
                </c:pt>
                <c:pt idx="7">
                  <c:v>2018</c:v>
                </c:pt>
                <c:pt idx="8">
                  <c:v>1963</c:v>
                </c:pt>
                <c:pt idx="9">
                  <c:v>1873</c:v>
                </c:pt>
                <c:pt idx="10">
                  <c:v>1767</c:v>
                </c:pt>
                <c:pt idx="11">
                  <c:v>1661</c:v>
                </c:pt>
                <c:pt idx="12">
                  <c:v>1554</c:v>
                </c:pt>
                <c:pt idx="13">
                  <c:v>1449</c:v>
                </c:pt>
                <c:pt idx="14">
                  <c:v>1340</c:v>
                </c:pt>
                <c:pt idx="15">
                  <c:v>1235</c:v>
                </c:pt>
                <c:pt idx="16">
                  <c:v>1126</c:v>
                </c:pt>
                <c:pt idx="17">
                  <c:v>1016</c:v>
                </c:pt>
                <c:pt idx="18">
                  <c:v>907.4</c:v>
                </c:pt>
                <c:pt idx="19">
                  <c:v>797.4</c:v>
                </c:pt>
                <c:pt idx="20">
                  <c:v>686.8</c:v>
                </c:pt>
                <c:pt idx="21">
                  <c:v>576.5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46032"/>
        <c:axId val="333634664"/>
      </c:scatterChart>
      <c:valAx>
        <c:axId val="333646032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VCO Control Voltage (V)</a:t>
                </a:r>
              </a:p>
            </c:rich>
          </c:tx>
          <c:layout>
            <c:manualLayout>
              <c:xMode val="edge"/>
              <c:yMode val="edge"/>
              <c:x val="0.37700481189851276"/>
              <c:y val="0.865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4664"/>
        <c:crosses val="autoZero"/>
        <c:crossBetween val="midCat"/>
      </c:valAx>
      <c:valAx>
        <c:axId val="333634664"/>
        <c:scaling>
          <c:orientation val="minMax"/>
          <c:max val="2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Output</a:t>
                </a:r>
                <a:r>
                  <a:rPr lang="en-US" sz="1400" baseline="0"/>
                  <a:t> Frequency (Hz)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888888888888888E-2"/>
              <c:y val="0.17784740449110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603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VCO Frequency for </a:t>
            </a:r>
            <a:r>
              <a:rPr lang="en-US" sz="1400" b="0" i="0" u="none" strike="noStrike" baseline="0">
                <a:effectLst/>
              </a:rPr>
              <a:t>f</a:t>
            </a:r>
            <a:r>
              <a:rPr lang="en-US" sz="1400" b="0" i="0" u="none" strike="noStrike" baseline="-25000">
                <a:effectLst/>
              </a:rPr>
              <a:t>0</a:t>
            </a:r>
            <a:r>
              <a:rPr lang="en-US" sz="1400" b="0" i="0" u="none" strike="noStrike" baseline="0">
                <a:effectLst/>
              </a:rPr>
              <a:t> = 1</a:t>
            </a:r>
            <a:r>
              <a:rPr lang="en-US" sz="1400" b="0" i="0" baseline="0">
                <a:effectLst/>
              </a:rPr>
              <a:t>0 kHz Range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38086176727909"/>
                  <c:y val="-0.277983377077865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f = -3,752.7*Vin + 36,596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0.000</c:formatCode>
                <c:ptCount val="21"/>
                <c:pt idx="0">
                  <c:v>3.15</c:v>
                </c:pt>
                <c:pt idx="1">
                  <c:v>3.3170000000000002</c:v>
                </c:pt>
                <c:pt idx="2">
                  <c:v>3.43</c:v>
                </c:pt>
                <c:pt idx="3">
                  <c:v>3.6280000000000001</c:v>
                </c:pt>
                <c:pt idx="4">
                  <c:v>3.903</c:v>
                </c:pt>
                <c:pt idx="5">
                  <c:v>4.181</c:v>
                </c:pt>
                <c:pt idx="6">
                  <c:v>4.4080000000000004</c:v>
                </c:pt>
                <c:pt idx="7">
                  <c:v>4.6360000000000001</c:v>
                </c:pt>
                <c:pt idx="8">
                  <c:v>4.9779999999999998</c:v>
                </c:pt>
                <c:pt idx="9">
                  <c:v>5.1550000000000002</c:v>
                </c:pt>
                <c:pt idx="10">
                  <c:v>5.4939999999999998</c:v>
                </c:pt>
                <c:pt idx="11">
                  <c:v>5.7530000000000001</c:v>
                </c:pt>
                <c:pt idx="12">
                  <c:v>5.9710000000000001</c:v>
                </c:pt>
                <c:pt idx="13">
                  <c:v>6.2460000000000004</c:v>
                </c:pt>
                <c:pt idx="14">
                  <c:v>6.4870000000000001</c:v>
                </c:pt>
                <c:pt idx="15">
                  <c:v>6.72</c:v>
                </c:pt>
                <c:pt idx="16">
                  <c:v>6.9539999999999997</c:v>
                </c:pt>
                <c:pt idx="17">
                  <c:v>7.0979999999999999</c:v>
                </c:pt>
                <c:pt idx="18">
                  <c:v>7.5209999999999999</c:v>
                </c:pt>
                <c:pt idx="19">
                  <c:v>7.5709999999999997</c:v>
                </c:pt>
                <c:pt idx="20">
                  <c:v>7.93</c:v>
                </c:pt>
              </c:numCache>
            </c:numRef>
          </c:xVal>
          <c:yVal>
            <c:numRef>
              <c:f>Sheet1!$E$3:$E$23</c:f>
              <c:numCache>
                <c:formatCode>0.000E+00</c:formatCode>
                <c:ptCount val="21"/>
                <c:pt idx="0">
                  <c:v>23870</c:v>
                </c:pt>
                <c:pt idx="1">
                  <c:v>23160</c:v>
                </c:pt>
                <c:pt idx="2">
                  <c:v>22670</c:v>
                </c:pt>
                <c:pt idx="3">
                  <c:v>22170</c:v>
                </c:pt>
                <c:pt idx="4">
                  <c:v>21690</c:v>
                </c:pt>
                <c:pt idx="5">
                  <c:v>21640</c:v>
                </c:pt>
                <c:pt idx="6">
                  <c:v>20610</c:v>
                </c:pt>
                <c:pt idx="7">
                  <c:v>20000</c:v>
                </c:pt>
                <c:pt idx="8">
                  <c:v>19070</c:v>
                </c:pt>
                <c:pt idx="9">
                  <c:v>17990</c:v>
                </c:pt>
                <c:pt idx="10">
                  <c:v>16890</c:v>
                </c:pt>
                <c:pt idx="11">
                  <c:v>15830</c:v>
                </c:pt>
                <c:pt idx="12">
                  <c:v>14770</c:v>
                </c:pt>
                <c:pt idx="13">
                  <c:v>13660</c:v>
                </c:pt>
                <c:pt idx="14">
                  <c:v>12580</c:v>
                </c:pt>
                <c:pt idx="15">
                  <c:v>11490</c:v>
                </c:pt>
                <c:pt idx="16">
                  <c:v>10350</c:v>
                </c:pt>
                <c:pt idx="17">
                  <c:v>9250</c:v>
                </c:pt>
                <c:pt idx="18">
                  <c:v>8136</c:v>
                </c:pt>
                <c:pt idx="19">
                  <c:v>7005</c:v>
                </c:pt>
                <c:pt idx="20">
                  <c:v>5885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37016"/>
        <c:axId val="333646424"/>
      </c:scatterChart>
      <c:valAx>
        <c:axId val="333637016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VCO Control Voltage (V)</a:t>
                </a:r>
              </a:p>
            </c:rich>
          </c:tx>
          <c:layout>
            <c:manualLayout>
              <c:xMode val="edge"/>
              <c:yMode val="edge"/>
              <c:x val="0.38544925634295713"/>
              <c:y val="0.87921296296296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6424"/>
        <c:crosses val="autoZero"/>
        <c:crossBetween val="midCat"/>
      </c:valAx>
      <c:valAx>
        <c:axId val="333646424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Output</a:t>
                </a:r>
                <a:r>
                  <a:rPr lang="en-US" sz="1400" baseline="0"/>
                  <a:t> Frequency (Hz)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111111111111112E-2"/>
              <c:y val="0.1732177748614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7016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VCO Frequency for f</a:t>
            </a:r>
            <a:r>
              <a:rPr lang="en-US" sz="1400" b="0" i="0" baseline="-25000">
                <a:effectLst/>
              </a:rPr>
              <a:t>0</a:t>
            </a:r>
            <a:r>
              <a:rPr lang="en-US" sz="1400" b="0" i="0" baseline="0">
                <a:effectLst/>
              </a:rPr>
              <a:t> = 100 kHz Range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14938757655293"/>
                  <c:y val="-0.303209390492855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f = -33,082*Vin + 332,131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Sheet1!$G$3:$G$23</c:f>
              <c:numCache>
                <c:formatCode>0.000</c:formatCode>
                <c:ptCount val="21"/>
                <c:pt idx="0">
                  <c:v>3.3330000000000002</c:v>
                </c:pt>
                <c:pt idx="1">
                  <c:v>3.49</c:v>
                </c:pt>
                <c:pt idx="2">
                  <c:v>3.6419999999999999</c:v>
                </c:pt>
                <c:pt idx="3">
                  <c:v>3.78</c:v>
                </c:pt>
                <c:pt idx="4">
                  <c:v>3.94</c:v>
                </c:pt>
                <c:pt idx="5">
                  <c:v>4.3109999999999999</c:v>
                </c:pt>
                <c:pt idx="6">
                  <c:v>4.5279999999999996</c:v>
                </c:pt>
                <c:pt idx="7">
                  <c:v>4.7990000000000004</c:v>
                </c:pt>
                <c:pt idx="8">
                  <c:v>5.048</c:v>
                </c:pt>
                <c:pt idx="9">
                  <c:v>5.31</c:v>
                </c:pt>
                <c:pt idx="10">
                  <c:v>5.5650000000000004</c:v>
                </c:pt>
                <c:pt idx="11">
                  <c:v>5.85</c:v>
                </c:pt>
                <c:pt idx="12">
                  <c:v>6.0910000000000002</c:v>
                </c:pt>
                <c:pt idx="13">
                  <c:v>6.3330000000000002</c:v>
                </c:pt>
                <c:pt idx="14">
                  <c:v>6.6139999999999999</c:v>
                </c:pt>
                <c:pt idx="15">
                  <c:v>6.7670000000000003</c:v>
                </c:pt>
                <c:pt idx="16">
                  <c:v>7.1050000000000004</c:v>
                </c:pt>
                <c:pt idx="17">
                  <c:v>7.36</c:v>
                </c:pt>
                <c:pt idx="18">
                  <c:v>7.5940000000000003</c:v>
                </c:pt>
                <c:pt idx="19">
                  <c:v>7.8380000000000001</c:v>
                </c:pt>
                <c:pt idx="20">
                  <c:v>8.1039999999999992</c:v>
                </c:pt>
              </c:numCache>
            </c:numRef>
          </c:xVal>
          <c:yVal>
            <c:numRef>
              <c:f>Sheet1!$H$3:$H$23</c:f>
              <c:numCache>
                <c:formatCode>0.000E+00</c:formatCode>
                <c:ptCount val="21"/>
                <c:pt idx="0">
                  <c:v>215000</c:v>
                </c:pt>
                <c:pt idx="1">
                  <c:v>209800</c:v>
                </c:pt>
                <c:pt idx="2">
                  <c:v>205000</c:v>
                </c:pt>
                <c:pt idx="3">
                  <c:v>200600</c:v>
                </c:pt>
                <c:pt idx="4">
                  <c:v>196400</c:v>
                </c:pt>
                <c:pt idx="5">
                  <c:v>191600</c:v>
                </c:pt>
                <c:pt idx="6">
                  <c:v>187400</c:v>
                </c:pt>
                <c:pt idx="7">
                  <c:v>181200</c:v>
                </c:pt>
                <c:pt idx="8">
                  <c:v>173200</c:v>
                </c:pt>
                <c:pt idx="9">
                  <c:v>163900</c:v>
                </c:pt>
                <c:pt idx="10">
                  <c:v>154700</c:v>
                </c:pt>
                <c:pt idx="11">
                  <c:v>145870</c:v>
                </c:pt>
                <c:pt idx="12">
                  <c:v>135800</c:v>
                </c:pt>
                <c:pt idx="13">
                  <c:v>126300</c:v>
                </c:pt>
                <c:pt idx="14">
                  <c:v>116700</c:v>
                </c:pt>
                <c:pt idx="15">
                  <c:v>107200</c:v>
                </c:pt>
                <c:pt idx="16">
                  <c:v>96380</c:v>
                </c:pt>
                <c:pt idx="17">
                  <c:v>86430</c:v>
                </c:pt>
                <c:pt idx="18">
                  <c:v>76410</c:v>
                </c:pt>
                <c:pt idx="19">
                  <c:v>65640</c:v>
                </c:pt>
                <c:pt idx="20">
                  <c:v>55330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39368"/>
        <c:axId val="333645640"/>
      </c:scatterChart>
      <c:valAx>
        <c:axId val="333639368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VCO Control Voltage (V)</a:t>
                </a:r>
              </a:p>
            </c:rich>
          </c:tx>
          <c:layout>
            <c:manualLayout>
              <c:xMode val="edge"/>
              <c:yMode val="edge"/>
              <c:x val="0.39389370078740155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5640"/>
        <c:crosses val="autoZero"/>
        <c:crossBetween val="midCat"/>
      </c:valAx>
      <c:valAx>
        <c:axId val="333645640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Output Frequency (Hz)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732177748614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9368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VCO</a:t>
            </a:r>
            <a:r>
              <a:rPr lang="en-US" baseline="0"/>
              <a:t> SPICE</a:t>
            </a:r>
            <a:r>
              <a:rPr lang="en-US"/>
              <a:t>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VCO Simulation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 cap="flat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Sheet1!$C$27:$C$36</c:f>
              <c:numCache>
                <c:formatCode>General</c:formatCode>
                <c:ptCount val="10"/>
                <c:pt idx="0">
                  <c:v>-3.68</c:v>
                </c:pt>
                <c:pt idx="1">
                  <c:v>-3.28</c:v>
                </c:pt>
                <c:pt idx="2">
                  <c:v>-2.4900000000000002</c:v>
                </c:pt>
                <c:pt idx="3">
                  <c:v>-2.23</c:v>
                </c:pt>
                <c:pt idx="4">
                  <c:v>-1.64</c:v>
                </c:pt>
                <c:pt idx="5">
                  <c:v>-0.62</c:v>
                </c:pt>
                <c:pt idx="6">
                  <c:v>0.51</c:v>
                </c:pt>
                <c:pt idx="7">
                  <c:v>1.34</c:v>
                </c:pt>
                <c:pt idx="8">
                  <c:v>2.2000000000000002</c:v>
                </c:pt>
                <c:pt idx="9">
                  <c:v>3.1</c:v>
                </c:pt>
              </c:numCache>
            </c:numRef>
          </c:xVal>
          <c:yVal>
            <c:numRef>
              <c:f>Sheet1!$D$27:$D$36</c:f>
              <c:numCache>
                <c:formatCode>General</c:formatCode>
                <c:ptCount val="10"/>
                <c:pt idx="0">
                  <c:v>6024.0963855421714</c:v>
                </c:pt>
                <c:pt idx="1">
                  <c:v>2173.9130434782601</c:v>
                </c:pt>
                <c:pt idx="2">
                  <c:v>1470.5882352941182</c:v>
                </c:pt>
                <c:pt idx="3">
                  <c:v>1388.8888888888875</c:v>
                </c:pt>
                <c:pt idx="4">
                  <c:v>1250.0000000000016</c:v>
                </c:pt>
                <c:pt idx="5">
                  <c:v>1111.1111111111129</c:v>
                </c:pt>
                <c:pt idx="6">
                  <c:v>1020.4081632653057</c:v>
                </c:pt>
                <c:pt idx="7">
                  <c:v>952.38095238095173</c:v>
                </c:pt>
                <c:pt idx="8">
                  <c:v>909.09090909090787</c:v>
                </c:pt>
                <c:pt idx="9">
                  <c:v>892.85714285713925</c:v>
                </c:pt>
              </c:numCache>
            </c:numRef>
          </c:yVal>
          <c:smooth val="0"/>
        </c:ser>
        <c:ser>
          <c:idx val="1"/>
          <c:order val="1"/>
          <c:tx>
            <c:v>Region of Interest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3175">
                  <a:noFill/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.5"/>
            <c:backward val="2"/>
            <c:dispRSqr val="0"/>
            <c:dispEq val="1"/>
            <c:trendlineLbl>
              <c:layout>
                <c:manualLayout>
                  <c:x val="-7.4070428696412947E-3"/>
                  <c:y val="-0.109811169437153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f = -106.31*Vin + 1065.2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Sheet1!$C$31:$C$33</c:f>
              <c:numCache>
                <c:formatCode>General</c:formatCode>
                <c:ptCount val="3"/>
                <c:pt idx="0">
                  <c:v>-1.64</c:v>
                </c:pt>
                <c:pt idx="1">
                  <c:v>-0.62</c:v>
                </c:pt>
                <c:pt idx="2">
                  <c:v>0.51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1250.0000000000016</c:v>
                </c:pt>
                <c:pt idx="1">
                  <c:v>1111.1111111111129</c:v>
                </c:pt>
                <c:pt idx="2">
                  <c:v>1020.4081632653057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65608"/>
        <c:axId val="335662080"/>
      </c:scatterChart>
      <c:valAx>
        <c:axId val="335665608"/>
        <c:scaling>
          <c:orientation val="minMax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VCO Control Voltage (V)</a:t>
                </a:r>
              </a:p>
            </c:rich>
          </c:tx>
          <c:layout>
            <c:manualLayout>
              <c:xMode val="edge"/>
              <c:yMode val="edge"/>
              <c:x val="0.33320472440944882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2080"/>
        <c:crosses val="autoZero"/>
        <c:crossBetween val="midCat"/>
      </c:valAx>
      <c:valAx>
        <c:axId val="33566208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Output Frequency (Hz)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174358413531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5608"/>
        <c:crossesAt val="-4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119062</xdr:rowOff>
    </xdr:from>
    <xdr:to>
      <xdr:col>15</xdr:col>
      <xdr:colOff>571500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15</xdr:row>
      <xdr:rowOff>176212</xdr:rowOff>
    </xdr:from>
    <xdr:to>
      <xdr:col>15</xdr:col>
      <xdr:colOff>542925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30</xdr:row>
      <xdr:rowOff>166687</xdr:rowOff>
    </xdr:from>
    <xdr:to>
      <xdr:col>15</xdr:col>
      <xdr:colOff>542925</xdr:colOff>
      <xdr:row>45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504825</xdr:colOff>
      <xdr:row>30</xdr:row>
      <xdr:rowOff>166687</xdr:rowOff>
    </xdr:from>
    <xdr:to>
      <xdr:col>7</xdr:col>
      <xdr:colOff>628650</xdr:colOff>
      <xdr:row>45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6" zoomScaleNormal="100" workbookViewId="0">
      <selection activeCell="G30" sqref="G30"/>
    </sheetView>
  </sheetViews>
  <sheetFormatPr defaultRowHeight="15" x14ac:dyDescent="0.25"/>
  <cols>
    <col min="1" max="1" width="19.85546875" customWidth="1"/>
    <col min="2" max="2" width="13.42578125" style="1" customWidth="1"/>
    <col min="4" max="4" width="19.42578125" style="2" bestFit="1" customWidth="1"/>
    <col min="5" max="5" width="9.5703125" style="1" bestFit="1" customWidth="1"/>
    <col min="7" max="7" width="19.42578125" style="2" bestFit="1" customWidth="1"/>
    <col min="8" max="8" width="9.5703125" style="1" bestFit="1" customWidth="1"/>
  </cols>
  <sheetData>
    <row r="1" spans="1:8" x14ac:dyDescent="0.25">
      <c r="A1" s="3" t="s">
        <v>2</v>
      </c>
      <c r="B1" s="3"/>
      <c r="D1" s="3" t="s">
        <v>3</v>
      </c>
      <c r="E1" s="3"/>
      <c r="G1" s="3" t="s">
        <v>4</v>
      </c>
      <c r="H1" s="3"/>
    </row>
    <row r="2" spans="1:8" x14ac:dyDescent="0.25">
      <c r="A2" t="s">
        <v>0</v>
      </c>
      <c r="B2" s="1" t="s">
        <v>1</v>
      </c>
      <c r="D2" s="2" t="s">
        <v>0</v>
      </c>
      <c r="E2" s="1" t="s">
        <v>1</v>
      </c>
      <c r="G2" s="2" t="s">
        <v>0</v>
      </c>
      <c r="H2" s="1" t="s">
        <v>1</v>
      </c>
    </row>
    <row r="3" spans="1:8" x14ac:dyDescent="0.25">
      <c r="A3">
        <v>3.0339999999999998</v>
      </c>
      <c r="B3" s="1">
        <v>2357</v>
      </c>
      <c r="D3" s="2">
        <v>3.15</v>
      </c>
      <c r="E3" s="1">
        <v>23870</v>
      </c>
      <c r="G3" s="2">
        <v>3.3330000000000002</v>
      </c>
      <c r="H3" s="1">
        <v>215000</v>
      </c>
    </row>
    <row r="4" spans="1:8" x14ac:dyDescent="0.25">
      <c r="A4">
        <v>3.2469999999999999</v>
      </c>
      <c r="B4" s="1">
        <v>2281</v>
      </c>
      <c r="D4" s="2">
        <v>3.3170000000000002</v>
      </c>
      <c r="E4" s="1">
        <v>23160</v>
      </c>
      <c r="G4" s="2">
        <v>3.49</v>
      </c>
      <c r="H4" s="1">
        <v>209800</v>
      </c>
    </row>
    <row r="5" spans="1:8" x14ac:dyDescent="0.25">
      <c r="A5">
        <v>3.347</v>
      </c>
      <c r="B5" s="1">
        <v>2224</v>
      </c>
      <c r="D5" s="2">
        <v>3.43</v>
      </c>
      <c r="E5" s="1">
        <v>22670</v>
      </c>
      <c r="G5" s="2">
        <v>3.6419999999999999</v>
      </c>
      <c r="H5" s="1">
        <v>205000</v>
      </c>
    </row>
    <row r="6" spans="1:8" x14ac:dyDescent="0.25">
      <c r="A6">
        <v>3.4209999999999998</v>
      </c>
      <c r="B6" s="1">
        <v>2225</v>
      </c>
      <c r="D6" s="2">
        <v>3.6280000000000001</v>
      </c>
      <c r="E6" s="1">
        <v>22170</v>
      </c>
      <c r="G6" s="2">
        <v>3.78</v>
      </c>
      <c r="H6" s="1">
        <v>200600</v>
      </c>
    </row>
    <row r="7" spans="1:8" x14ac:dyDescent="0.25">
      <c r="A7">
        <v>3.5750000000000002</v>
      </c>
      <c r="B7" s="1">
        <v>2174</v>
      </c>
      <c r="D7" s="2">
        <v>3.903</v>
      </c>
      <c r="E7" s="1">
        <v>21690</v>
      </c>
      <c r="G7" s="2">
        <v>3.94</v>
      </c>
      <c r="H7" s="1">
        <v>196400</v>
      </c>
    </row>
    <row r="8" spans="1:8" x14ac:dyDescent="0.25">
      <c r="A8">
        <v>3.7250000000000001</v>
      </c>
      <c r="B8" s="1">
        <v>2128</v>
      </c>
      <c r="D8" s="2">
        <v>4.181</v>
      </c>
      <c r="E8" s="1">
        <v>21640</v>
      </c>
      <c r="G8" s="2">
        <v>4.3109999999999999</v>
      </c>
      <c r="H8" s="1">
        <v>191600</v>
      </c>
    </row>
    <row r="9" spans="1:8" x14ac:dyDescent="0.25">
      <c r="A9">
        <v>3.9380000000000002</v>
      </c>
      <c r="B9" s="1">
        <v>2075</v>
      </c>
      <c r="D9" s="2">
        <v>4.4080000000000004</v>
      </c>
      <c r="E9" s="1">
        <v>20610</v>
      </c>
      <c r="G9" s="2">
        <v>4.5279999999999996</v>
      </c>
      <c r="H9" s="1">
        <v>187400</v>
      </c>
    </row>
    <row r="10" spans="1:8" x14ac:dyDescent="0.25">
      <c r="A10">
        <v>4.218</v>
      </c>
      <c r="B10" s="1">
        <v>2018</v>
      </c>
      <c r="D10" s="2">
        <v>4.6360000000000001</v>
      </c>
      <c r="E10" s="1">
        <v>20000</v>
      </c>
      <c r="G10" s="2">
        <v>4.7990000000000004</v>
      </c>
      <c r="H10" s="1">
        <v>181200</v>
      </c>
    </row>
    <row r="11" spans="1:8" x14ac:dyDescent="0.25">
      <c r="A11">
        <v>4.327</v>
      </c>
      <c r="B11" s="1">
        <v>1963</v>
      </c>
      <c r="D11" s="2">
        <v>4.9779999999999998</v>
      </c>
      <c r="E11" s="1">
        <v>19070</v>
      </c>
      <c r="G11" s="2">
        <v>5.048</v>
      </c>
      <c r="H11" s="1">
        <v>173200</v>
      </c>
    </row>
    <row r="12" spans="1:8" x14ac:dyDescent="0.25">
      <c r="A12">
        <v>4.6340000000000003</v>
      </c>
      <c r="B12" s="1">
        <v>1873</v>
      </c>
      <c r="D12" s="2">
        <v>5.1550000000000002</v>
      </c>
      <c r="E12" s="1">
        <v>17990</v>
      </c>
      <c r="G12" s="2">
        <v>5.31</v>
      </c>
      <c r="H12" s="1">
        <v>163900</v>
      </c>
    </row>
    <row r="13" spans="1:8" x14ac:dyDescent="0.25">
      <c r="A13">
        <v>4.7089999999999996</v>
      </c>
      <c r="B13" s="1">
        <v>1767</v>
      </c>
      <c r="D13" s="2">
        <v>5.4939999999999998</v>
      </c>
      <c r="E13" s="1">
        <v>16890</v>
      </c>
      <c r="G13" s="2">
        <v>5.5650000000000004</v>
      </c>
      <c r="H13" s="1">
        <v>154700</v>
      </c>
    </row>
    <row r="14" spans="1:8" x14ac:dyDescent="0.25">
      <c r="A14">
        <v>5.157</v>
      </c>
      <c r="B14" s="1">
        <v>1661</v>
      </c>
      <c r="D14" s="2">
        <v>5.7530000000000001</v>
      </c>
      <c r="E14" s="1">
        <v>15830</v>
      </c>
      <c r="G14" s="2">
        <v>5.85</v>
      </c>
      <c r="H14" s="1">
        <v>145870</v>
      </c>
    </row>
    <row r="15" spans="1:8" x14ac:dyDescent="0.25">
      <c r="A15">
        <v>5.3280000000000003</v>
      </c>
      <c r="B15" s="1">
        <v>1554</v>
      </c>
      <c r="D15" s="2">
        <v>5.9710000000000001</v>
      </c>
      <c r="E15" s="1">
        <v>14770</v>
      </c>
      <c r="G15" s="2">
        <v>6.0910000000000002</v>
      </c>
      <c r="H15" s="1">
        <v>135800</v>
      </c>
    </row>
    <row r="16" spans="1:8" x14ac:dyDescent="0.25">
      <c r="A16">
        <v>5.65</v>
      </c>
      <c r="B16" s="1">
        <v>1449</v>
      </c>
      <c r="D16" s="2">
        <v>6.2460000000000004</v>
      </c>
      <c r="E16" s="1">
        <v>13660</v>
      </c>
      <c r="G16" s="2">
        <v>6.3330000000000002</v>
      </c>
      <c r="H16" s="1">
        <v>126300</v>
      </c>
    </row>
    <row r="17" spans="1:8" x14ac:dyDescent="0.25">
      <c r="A17">
        <v>5.8529999999999998</v>
      </c>
      <c r="B17" s="1">
        <v>1340</v>
      </c>
      <c r="D17" s="2">
        <v>6.4870000000000001</v>
      </c>
      <c r="E17" s="1">
        <v>12580</v>
      </c>
      <c r="G17" s="2">
        <v>6.6139999999999999</v>
      </c>
      <c r="H17" s="1">
        <v>116700</v>
      </c>
    </row>
    <row r="18" spans="1:8" x14ac:dyDescent="0.25">
      <c r="A18">
        <v>6.0030000000000001</v>
      </c>
      <c r="B18" s="1">
        <v>1235</v>
      </c>
      <c r="D18" s="2">
        <v>6.72</v>
      </c>
      <c r="E18" s="1">
        <v>11490</v>
      </c>
      <c r="G18" s="2">
        <v>6.7670000000000003</v>
      </c>
      <c r="H18" s="1">
        <v>107200</v>
      </c>
    </row>
    <row r="19" spans="1:8" x14ac:dyDescent="0.25">
      <c r="A19">
        <v>6.4029999999999996</v>
      </c>
      <c r="B19" s="1">
        <v>1126</v>
      </c>
      <c r="D19" s="2">
        <v>6.9539999999999997</v>
      </c>
      <c r="E19" s="1">
        <v>10350</v>
      </c>
      <c r="G19" s="2">
        <v>7.1050000000000004</v>
      </c>
      <c r="H19" s="1">
        <v>96380</v>
      </c>
    </row>
    <row r="20" spans="1:8" x14ac:dyDescent="0.25">
      <c r="A20">
        <v>6.5010000000000003</v>
      </c>
      <c r="B20" s="1">
        <v>1016</v>
      </c>
      <c r="D20" s="2">
        <v>7.0979999999999999</v>
      </c>
      <c r="E20" s="1">
        <v>9250</v>
      </c>
      <c r="G20" s="2">
        <v>7.36</v>
      </c>
      <c r="H20" s="1">
        <v>86430</v>
      </c>
    </row>
    <row r="21" spans="1:8" x14ac:dyDescent="0.25">
      <c r="A21">
        <v>6.6269999999999998</v>
      </c>
      <c r="B21" s="1">
        <v>907.4</v>
      </c>
      <c r="D21" s="2">
        <v>7.5209999999999999</v>
      </c>
      <c r="E21" s="1">
        <v>8136</v>
      </c>
      <c r="G21" s="2">
        <v>7.5940000000000003</v>
      </c>
      <c r="H21" s="1">
        <v>76410</v>
      </c>
    </row>
    <row r="22" spans="1:8" x14ac:dyDescent="0.25">
      <c r="A22">
        <v>6.9249999999999998</v>
      </c>
      <c r="B22" s="1">
        <v>797.4</v>
      </c>
      <c r="D22" s="2">
        <v>7.5709999999999997</v>
      </c>
      <c r="E22" s="1">
        <v>7005</v>
      </c>
      <c r="G22" s="2">
        <v>7.8380000000000001</v>
      </c>
      <c r="H22" s="1">
        <v>65640</v>
      </c>
    </row>
    <row r="23" spans="1:8" x14ac:dyDescent="0.25">
      <c r="A23">
        <v>7.343</v>
      </c>
      <c r="B23" s="1">
        <v>686.8</v>
      </c>
      <c r="D23" s="2">
        <v>7.93</v>
      </c>
      <c r="E23" s="1">
        <v>5885</v>
      </c>
      <c r="G23" s="2">
        <v>8.1039999999999992</v>
      </c>
      <c r="H23" s="1">
        <v>55330</v>
      </c>
    </row>
    <row r="24" spans="1:8" x14ac:dyDescent="0.25">
      <c r="A24">
        <v>7.6790000000000003</v>
      </c>
      <c r="B24" s="1">
        <v>576.5</v>
      </c>
    </row>
    <row r="26" spans="1:8" x14ac:dyDescent="0.25">
      <c r="A26" t="s">
        <v>5</v>
      </c>
      <c r="B26" t="s">
        <v>6</v>
      </c>
      <c r="C26" t="s">
        <v>7</v>
      </c>
      <c r="D26" t="s">
        <v>1</v>
      </c>
    </row>
    <row r="27" spans="1:8" x14ac:dyDescent="0.25">
      <c r="A27">
        <v>0.85</v>
      </c>
      <c r="B27">
        <v>0.76700000000000002</v>
      </c>
      <c r="C27">
        <v>-3.68</v>
      </c>
      <c r="D27">
        <f>0.5/(A27-B27)*1000</f>
        <v>6024.0963855421714</v>
      </c>
    </row>
    <row r="28" spans="1:8" x14ac:dyDescent="0.25">
      <c r="A28">
        <v>2.2200000000000002</v>
      </c>
      <c r="B28">
        <v>1.76</v>
      </c>
      <c r="C28">
        <v>-3.28</v>
      </c>
      <c r="D28">
        <f>1000/(A28-B28)</f>
        <v>2173.9130434782601</v>
      </c>
    </row>
    <row r="29" spans="1:8" x14ac:dyDescent="0.25">
      <c r="A29">
        <v>3.94</v>
      </c>
      <c r="B29">
        <v>3.6</v>
      </c>
      <c r="C29">
        <v>-2.4900000000000002</v>
      </c>
      <c r="D29">
        <f>500/(A29-B29)</f>
        <v>1470.5882352941182</v>
      </c>
    </row>
    <row r="30" spans="1:8" x14ac:dyDescent="0.25">
      <c r="A30">
        <v>4.62</v>
      </c>
      <c r="B30">
        <v>4.26</v>
      </c>
      <c r="C30">
        <v>-2.23</v>
      </c>
      <c r="D30">
        <f t="shared" ref="D30:D36" si="0">500/(A30-B30)</f>
        <v>1388.8888888888875</v>
      </c>
    </row>
    <row r="31" spans="1:8" x14ac:dyDescent="0.25">
      <c r="A31">
        <v>6.1</v>
      </c>
      <c r="B31">
        <v>5.7</v>
      </c>
      <c r="C31">
        <v>-1.64</v>
      </c>
      <c r="D31">
        <f t="shared" si="0"/>
        <v>1250.0000000000016</v>
      </c>
    </row>
    <row r="32" spans="1:8" x14ac:dyDescent="0.25">
      <c r="A32">
        <v>8.66</v>
      </c>
      <c r="B32">
        <v>8.2100000000000009</v>
      </c>
      <c r="C32">
        <v>-0.62</v>
      </c>
      <c r="D32">
        <f t="shared" si="0"/>
        <v>1111.1111111111129</v>
      </c>
    </row>
    <row r="33" spans="1:4" x14ac:dyDescent="0.25">
      <c r="A33">
        <v>11.53</v>
      </c>
      <c r="B33">
        <v>11.04</v>
      </c>
      <c r="C33">
        <v>0.51</v>
      </c>
      <c r="D33">
        <f t="shared" si="0"/>
        <v>1020.4081632653057</v>
      </c>
    </row>
    <row r="34" spans="1:4" x14ac:dyDescent="0.25">
      <c r="A34">
        <v>13.59</v>
      </c>
      <c r="B34">
        <v>13.065</v>
      </c>
      <c r="C34">
        <v>1.34</v>
      </c>
      <c r="D34">
        <f t="shared" si="0"/>
        <v>952.38095238095173</v>
      </c>
    </row>
    <row r="35" spans="1:4" x14ac:dyDescent="0.25">
      <c r="A35">
        <v>15.74</v>
      </c>
      <c r="B35">
        <v>15.19</v>
      </c>
      <c r="C35">
        <v>2.2000000000000002</v>
      </c>
      <c r="D35">
        <f t="shared" si="0"/>
        <v>909.09090909090787</v>
      </c>
    </row>
    <row r="36" spans="1:4" x14ac:dyDescent="0.25">
      <c r="A36">
        <v>17.96</v>
      </c>
      <c r="B36">
        <v>17.399999999999999</v>
      </c>
      <c r="C36">
        <v>3.1</v>
      </c>
      <c r="D36">
        <f t="shared" si="0"/>
        <v>892.85714285713925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 Lorenzetti</cp:lastModifiedBy>
  <dcterms:created xsi:type="dcterms:W3CDTF">2015-04-10T16:05:39Z</dcterms:created>
  <dcterms:modified xsi:type="dcterms:W3CDTF">2015-04-20T14:03:21Z</dcterms:modified>
</cp:coreProperties>
</file>