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3952" windowHeight="10548"/>
  </bookViews>
  <sheets>
    <sheet name="Interim" sheetId="1" r:id="rId1"/>
    <sheet name="Data" sheetId="2" r:id="rId2"/>
  </sheets>
  <definedNames>
    <definedName name="ILIState">Data!$A$13:$AA$27</definedName>
    <definedName name="ILIVax">Data!$A$2:$AA$4</definedName>
    <definedName name="ILIYear">Data!$A$6:$AA$9</definedName>
    <definedName name="_xlnm.Print_Area" localSheetId="0">Interim!$A$1:$E$28</definedName>
    <definedName name="ReportText">Data!$A$10:$R$11</definedName>
    <definedName name="Respondents">Interim!$A$7:$C$16</definedName>
  </definedNames>
  <calcPr calcId="145621"/>
</workbook>
</file>

<file path=xl/calcChain.xml><?xml version="1.0" encoding="utf-8"?>
<calcChain xmlns="http://schemas.openxmlformats.org/spreadsheetml/2006/main">
  <c r="C6" i="2" l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3" i="1" l="1"/>
  <c r="A4" i="1"/>
  <c r="E11" i="1"/>
  <c r="E6" i="1"/>
  <c r="A5" i="1" l="1"/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</calcChain>
</file>

<file path=xl/sharedStrings.xml><?xml version="1.0" encoding="utf-8"?>
<sst xmlns="http://schemas.openxmlformats.org/spreadsheetml/2006/main" count="115" uniqueCount="88">
  <si>
    <t>Flutracking Weekly Interim Report</t>
  </si>
  <si>
    <t>Respondent Numbers by Jurisdiction</t>
  </si>
  <si>
    <t>To join the survey or find out more information:</t>
  </si>
  <si>
    <t>www.flutracking.net</t>
  </si>
  <si>
    <t>To see latest maps of influenza-like activity:</t>
  </si>
  <si>
    <t>www.flutracking.net/Info/Maps</t>
  </si>
  <si>
    <t>View historical archive of weekly reports:</t>
  </si>
  <si>
    <t>www.flutracking.net/Info/Reports</t>
  </si>
  <si>
    <t>Contact the Flutracking Team (02) 4924 6477 or:</t>
  </si>
  <si>
    <t>flutracking@flutracking.net</t>
  </si>
  <si>
    <t>2013</t>
  </si>
  <si>
    <t>ILI History Australia</t>
  </si>
  <si>
    <t>Survey Weeks</t>
  </si>
  <si>
    <t>5-year average</t>
  </si>
  <si>
    <t>State</t>
  </si>
  <si>
    <t>Respondents</t>
  </si>
  <si>
    <t>Percentage</t>
  </si>
  <si>
    <t>NSW</t>
  </si>
  <si>
    <t>VIC</t>
  </si>
  <si>
    <t>QLD</t>
  </si>
  <si>
    <t>SA</t>
  </si>
  <si>
    <t>WA</t>
  </si>
  <si>
    <t>TAS</t>
  </si>
  <si>
    <t>NT</t>
  </si>
  <si>
    <t>ACT</t>
  </si>
  <si>
    <t>AUS</t>
  </si>
  <si>
    <t>SurveyWeek</t>
  </si>
  <si>
    <t>SentDateTime</t>
  </si>
  <si>
    <t>CutDateTime</t>
  </si>
  <si>
    <t>TotalResponses</t>
  </si>
  <si>
    <t>RespondentsLastWeek</t>
  </si>
  <si>
    <t>MasterParticipant</t>
  </si>
  <si>
    <t>HouseholdMembers</t>
  </si>
  <si>
    <t>FandCVax</t>
  </si>
  <si>
    <t>FandCUnVax</t>
  </si>
  <si>
    <t>FCAVax</t>
  </si>
  <si>
    <t>FCAUnVax</t>
  </si>
  <si>
    <t>NumberVax</t>
  </si>
  <si>
    <t>TotalResponses1</t>
  </si>
  <si>
    <t>VaxPct</t>
  </si>
  <si>
    <t>WWPTotal</t>
  </si>
  <si>
    <t>WWPVax</t>
  </si>
  <si>
    <t>WWPVaxPct</t>
  </si>
  <si>
    <t>ActivityLevel</t>
  </si>
  <si>
    <t>Label</t>
  </si>
  <si>
    <t>WE2015-04-26</t>
  </si>
  <si>
    <t>WE2015-05-03</t>
  </si>
  <si>
    <t>WE2015-05-10</t>
  </si>
  <si>
    <t>WE2015-05-17</t>
  </si>
  <si>
    <t>WE2015-05-24</t>
  </si>
  <si>
    <t>WE2015-05-31</t>
  </si>
  <si>
    <t>WE2015-06-07</t>
  </si>
  <si>
    <t>WE2015-06-14</t>
  </si>
  <si>
    <t>WE2015-06-21</t>
  </si>
  <si>
    <t>WE2015-06-28</t>
  </si>
  <si>
    <t>WE2015-07-05</t>
  </si>
  <si>
    <t>WE2015-07-12</t>
  </si>
  <si>
    <t>WE2015-07-19</t>
  </si>
  <si>
    <t>WE2015-07-26</t>
  </si>
  <si>
    <t>WE2015-08-02</t>
  </si>
  <si>
    <t>WE2015-08-09</t>
  </si>
  <si>
    <t>Unvaccinated</t>
  </si>
  <si>
    <t>Vaccinated</t>
  </si>
  <si>
    <t>Fever and Cough</t>
  </si>
  <si>
    <t>Fever, Cough and Absent</t>
  </si>
  <si>
    <t>FC (NSW)</t>
  </si>
  <si>
    <t>FCA (NSW)</t>
  </si>
  <si>
    <t>FC (VIC)</t>
  </si>
  <si>
    <t>FCA (VIC)</t>
  </si>
  <si>
    <t>FC (QLD)</t>
  </si>
  <si>
    <t>FCA (QLD)</t>
  </si>
  <si>
    <t>FC (SA)</t>
  </si>
  <si>
    <t>FCA (SA)</t>
  </si>
  <si>
    <t>FC (TAS)</t>
  </si>
  <si>
    <t>FCA (TAS)</t>
  </si>
  <si>
    <t>FC (WA)</t>
  </si>
  <si>
    <t>FCA (WA)</t>
  </si>
  <si>
    <t>WE2015-08-16</t>
  </si>
  <si>
    <t>WE2015-08-23</t>
  </si>
  <si>
    <t>WE2015-08-30</t>
  </si>
  <si>
    <t>WE2015-09-06</t>
  </si>
  <si>
    <t>WE2015-09-13</t>
  </si>
  <si>
    <t>Low levels of influenza-like illness activity</t>
  </si>
  <si>
    <t>WE2015-09-20</t>
  </si>
  <si>
    <t>WE2015-09-27</t>
  </si>
  <si>
    <t>WE2015-10-04</t>
  </si>
  <si>
    <t>WE2015-10-11</t>
  </si>
  <si>
    <t>WE2015-10-18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</si>
</sst>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/m/yy;@"/>
    <numFmt numFmtId="165" formatCode="0.0%"/>
    <numFmt numFmtId="166" formatCode="dddd\,\ dd\ mmmm\ \a\t\ h:mm\ AM/PM"/>
    <numFmt numFmtId="167" formatCode="h:mm\ AM/PM\,\ dddd\ dd\ mmmm"/>
    <numFmt numFmtId="168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20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10"/>
      <color theme="1"/>
      <name val="Tahoma"/>
      <family val="2"/>
    </font>
    <font>
      <u/>
      <sz val="11"/>
      <color theme="10"/>
      <name val="Calibri"/>
      <family val="2"/>
    </font>
    <font>
      <u/>
      <sz val="10"/>
      <color theme="10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>
      <alignment vertical="top"/>
      <protection locked="0"/>
    </xf>
    <xf numFmtId="9" fontId="9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/>
    <xf numFmtId="0" fontId="4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4" fillId="0" borderId="1" xfId="0" applyFont="1" applyBorder="1" applyAlignment="1">
      <alignment horizontal="right" indent="1"/>
    </xf>
    <xf numFmtId="0" fontId="0" fillId="0" borderId="1" xfId="0" applyBorder="1" applyAlignment="1">
      <alignment horizontal="right" indent="1"/>
    </xf>
    <xf numFmtId="0" fontId="1" fillId="0" borderId="1" xfId="0" applyFont="1" applyBorder="1" applyAlignment="1">
      <alignment horizontal="right" indent="1"/>
    </xf>
    <xf numFmtId="0" fontId="0" fillId="0" borderId="0" xfId="0" applyAlignment="1">
      <alignment wrapText="1"/>
    </xf>
    <xf numFmtId="0" fontId="0" fillId="2" borderId="0" xfId="0" applyFill="1"/>
    <xf numFmtId="0" fontId="0" fillId="2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5" fillId="0" borderId="0" xfId="0" applyFont="1"/>
    <xf numFmtId="0" fontId="7" fillId="0" borderId="0" xfId="1" applyFont="1" applyAlignment="1" applyProtection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10" fontId="0" fillId="0" borderId="0" xfId="0" applyNumberFormat="1"/>
    <xf numFmtId="0" fontId="8" fillId="0" borderId="0" xfId="0" applyFont="1"/>
    <xf numFmtId="16" fontId="8" fillId="0" borderId="0" xfId="0" applyNumberFormat="1" applyFont="1"/>
    <xf numFmtId="10" fontId="0" fillId="0" borderId="0" xfId="0" applyNumberFormat="1"/>
    <xf numFmtId="0" fontId="8" fillId="0" borderId="0" xfId="0" applyFont="1"/>
    <xf numFmtId="164" fontId="8" fillId="0" borderId="0" xfId="0" applyNumberFormat="1" applyFont="1"/>
    <xf numFmtId="0" fontId="8" fillId="0" borderId="0" xfId="0" quotePrefix="1" applyFont="1"/>
    <xf numFmtId="0" fontId="0" fillId="0" borderId="0" xfId="0" quotePrefix="1"/>
    <xf numFmtId="0" fontId="0" fillId="0" borderId="0" xfId="0" quotePrefix="1" applyAlignment="1">
      <alignment horizontal="left"/>
    </xf>
    <xf numFmtId="16" fontId="0" fillId="0" borderId="0" xfId="0" quotePrefix="1" applyNumberFormat="1" applyFont="1"/>
    <xf numFmtId="165" fontId="0" fillId="0" borderId="1" xfId="2" applyNumberFormat="1" applyFont="1" applyBorder="1" applyAlignment="1">
      <alignment horizontal="right" indent="1"/>
    </xf>
    <xf numFmtId="165" fontId="1" fillId="0" borderId="1" xfId="2" applyNumberFormat="1" applyFont="1" applyBorder="1" applyAlignment="1">
      <alignment horizontal="righ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top" wrapText="1"/>
    </xf>
    <xf numFmtId="166" fontId="0" fillId="0" borderId="0" xfId="0" applyNumberFormat="1" applyFont="1"/>
    <xf numFmtId="167" fontId="0" fillId="0" borderId="0" xfId="0" applyNumberFormat="1" applyFont="1"/>
    <xf numFmtId="1" fontId="0" fillId="0" borderId="0" xfId="0" applyNumberFormat="1" applyFont="1"/>
    <xf numFmtId="2" fontId="0" fillId="0" borderId="0" xfId="0" applyNumberFormat="1" applyFont="1"/>
    <xf numFmtId="168" fontId="0" fillId="0" borderId="0" xfId="0" applyNumberFormat="1" applyFont="1"/>
    <xf numFmtId="164" fontId="0" fillId="0" borderId="0" xfId="0" applyNumberFormat="1" applyFont="1"/>
    <xf numFmtId="0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49" fontId="0" fillId="0" borderId="0" xfId="0" applyNumberFormat="1"/>
    <xf numFmtId="0" fontId="0" fillId="0" borderId="0" xfId="0" applyNumberFormat="1"/>
    <xf numFmtId="0" fontId="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2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3366FF"/>
      <color rgb="FF33CC33"/>
      <color rgb="FF660066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by Vaccination Status (Australia)</a:t>
            </a:r>
          </a:p>
        </c:rich>
      </c:tx>
      <c:layout>
        <c:manualLayout>
          <c:xMode val="edge"/>
          <c:yMode val="edge"/>
          <c:x val="1.9756530433695785E-2"/>
          <c:y val="4.41767068273094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472565929258863E-2"/>
          <c:y val="0.14391740189102994"/>
          <c:w val="0.89324701079031787"/>
          <c:h val="0.62631036743358415"/>
        </c:manualLayout>
      </c:layout>
      <c:lineChart>
        <c:grouping val="standard"/>
        <c:varyColors val="0"/>
        <c:ser>
          <c:idx val="1"/>
          <c:order val="0"/>
          <c:tx>
            <c:strRef>
              <c:f>Data!$A$3</c:f>
              <c:strCache>
                <c:ptCount val="1"/>
                <c:pt idx="0">
                  <c:v>Unvaccinated</c:v>
                </c:pt>
              </c:strCache>
            </c:strRef>
          </c:tx>
          <c:spPr>
            <a:ln cmpd="sng">
              <a:solidFill>
                <a:srgbClr val="FF0000"/>
              </a:solidFill>
              <a:prstDash val="dash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Data!$B$1:$AA$1</c:f>
              <c:numCache>
                <c:formatCode>d\-mmm</c:formatCode>
                <c:ptCount val="26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  <c:pt idx="25">
                  <c:v>42295</c:v>
                </c:pt>
              </c:numCache>
            </c:numRef>
          </c:cat>
          <c:val>
            <c:numRef>
              <c:f>Data!$B$3:$AA$3</c:f>
              <c:numCache>
                <c:formatCode>General</c:formatCode>
                <c:ptCount val="26"/>
                <c:pt idx="0">
                  <c:v>2.1498633940968301</c:v>
                </c:pt>
                <c:pt idx="1">
                  <c:v>2.23742248929234</c:v>
                </c:pt>
                <c:pt idx="2">
                  <c:v>2.7230996654477599</c:v>
                </c:pt>
                <c:pt idx="3">
                  <c:v>2.9234299311634202</c:v>
                </c:pt>
                <c:pt idx="4">
                  <c:v>3.1650135256988299</c:v>
                </c:pt>
                <c:pt idx="5">
                  <c:v>3.4254977823912398</c:v>
                </c:pt>
                <c:pt idx="6">
                  <c:v>3.17506554034372</c:v>
                </c:pt>
                <c:pt idx="7">
                  <c:v>3.0131826741996202</c:v>
                </c:pt>
                <c:pt idx="8">
                  <c:v>3.0460921843687401</c:v>
                </c:pt>
                <c:pt idx="9">
                  <c:v>3.1685808039376502</c:v>
                </c:pt>
                <c:pt idx="10">
                  <c:v>2.91917722833991</c:v>
                </c:pt>
                <c:pt idx="11">
                  <c:v>3.1627613743826801</c:v>
                </c:pt>
                <c:pt idx="12">
                  <c:v>2.8701546282567301</c:v>
                </c:pt>
                <c:pt idx="13">
                  <c:v>3.2261487848880401</c:v>
                </c:pt>
                <c:pt idx="14">
                  <c:v>3.99103617543485</c:v>
                </c:pt>
                <c:pt idx="15">
                  <c:v>4.0520206362854703</c:v>
                </c:pt>
                <c:pt idx="16">
                  <c:v>4.8411497730711002</c:v>
                </c:pt>
                <c:pt idx="17">
                  <c:v>4.9679312968801002</c:v>
                </c:pt>
                <c:pt idx="18">
                  <c:v>4.61471007344075</c:v>
                </c:pt>
                <c:pt idx="19">
                  <c:v>4.3320105820105796</c:v>
                </c:pt>
                <c:pt idx="20">
                  <c:v>3.7234633766811198</c:v>
                </c:pt>
                <c:pt idx="21">
                  <c:v>3.20712694877506</c:v>
                </c:pt>
                <c:pt idx="22">
                  <c:v>2.65366296212293</c:v>
                </c:pt>
                <c:pt idx="23">
                  <c:v>2.1577726218097402</c:v>
                </c:pt>
                <c:pt idx="24">
                  <c:v>1.3952369497233601</c:v>
                </c:pt>
                <c:pt idx="25">
                  <c:v>1.4686598478888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Data!$A$4</c:f>
              <c:strCache>
                <c:ptCount val="1"/>
                <c:pt idx="0">
                  <c:v>Vaccinated</c:v>
                </c:pt>
              </c:strCache>
            </c:strRef>
          </c:tx>
          <c:spPr>
            <a:ln w="41275">
              <a:solidFill>
                <a:srgbClr val="3366FF"/>
              </a:solidFill>
              <a:prstDash val="sysDot"/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numRef>
              <c:f>Data!$B$1:$AA$1</c:f>
              <c:numCache>
                <c:formatCode>d\-mmm</c:formatCode>
                <c:ptCount val="26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  <c:pt idx="25">
                  <c:v>42295</c:v>
                </c:pt>
              </c:numCache>
            </c:numRef>
          </c:cat>
          <c:val>
            <c:numRef>
              <c:f>Data!$B$4:$AA$4</c:f>
              <c:numCache>
                <c:formatCode>General</c:formatCode>
                <c:ptCount val="26"/>
                <c:pt idx="0">
                  <c:v>1.41557128412538</c:v>
                </c:pt>
                <c:pt idx="1">
                  <c:v>1.75281902422686</c:v>
                </c:pt>
                <c:pt idx="2">
                  <c:v>1.9182859990034899</c:v>
                </c:pt>
                <c:pt idx="3">
                  <c:v>2.2551304217093899</c:v>
                </c:pt>
                <c:pt idx="4">
                  <c:v>2.3719097097814399</c:v>
                </c:pt>
                <c:pt idx="5">
                  <c:v>2.65771436564554</c:v>
                </c:pt>
                <c:pt idx="6">
                  <c:v>2.69653598838415</c:v>
                </c:pt>
                <c:pt idx="7">
                  <c:v>2.5789330430048998</c:v>
                </c:pt>
                <c:pt idx="8">
                  <c:v>2.5670549986453501</c:v>
                </c:pt>
                <c:pt idx="9">
                  <c:v>2.5663596966413902</c:v>
                </c:pt>
                <c:pt idx="10">
                  <c:v>2.7962085308056901</c:v>
                </c:pt>
                <c:pt idx="11">
                  <c:v>2.6622632607669998</c:v>
                </c:pt>
                <c:pt idx="12">
                  <c:v>2.63758389261745</c:v>
                </c:pt>
                <c:pt idx="13">
                  <c:v>2.5811209439527998</c:v>
                </c:pt>
                <c:pt idx="14">
                  <c:v>2.7755430410297701</c:v>
                </c:pt>
                <c:pt idx="15">
                  <c:v>3.2533440881898201</c:v>
                </c:pt>
                <c:pt idx="16">
                  <c:v>3.6907327586206899</c:v>
                </c:pt>
                <c:pt idx="17">
                  <c:v>3.8144190450426101</c:v>
                </c:pt>
                <c:pt idx="18">
                  <c:v>3.2129058496576999</c:v>
                </c:pt>
                <c:pt idx="19">
                  <c:v>3.5286149678293302</c:v>
                </c:pt>
                <c:pt idx="20">
                  <c:v>3.22163193025473</c:v>
                </c:pt>
                <c:pt idx="21">
                  <c:v>2.6247790017679899</c:v>
                </c:pt>
                <c:pt idx="22">
                  <c:v>2.2596520413114298</c:v>
                </c:pt>
                <c:pt idx="23">
                  <c:v>1.95430579964851</c:v>
                </c:pt>
                <c:pt idx="24">
                  <c:v>1.89144140879774</c:v>
                </c:pt>
                <c:pt idx="25">
                  <c:v>1.4502978990279101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58880"/>
        <c:axId val="256767488"/>
      </c:lineChart>
      <c:dateAx>
        <c:axId val="223258880"/>
        <c:scaling>
          <c:orientation val="minMax"/>
          <c:max val="42295"/>
          <c:min val="4212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Week Ending</a:t>
                </a:r>
              </a:p>
            </c:rich>
          </c:tx>
          <c:layout>
            <c:manualLayout>
              <c:xMode val="edge"/>
              <c:yMode val="edge"/>
              <c:x val="0.47772032123347324"/>
              <c:y val="0.91108440254321055"/>
            </c:manualLayout>
          </c:layout>
          <c:overlay val="0"/>
        </c:title>
        <c:numFmt formatCode="d/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256767488"/>
        <c:crosses val="autoZero"/>
        <c:auto val="1"/>
        <c:lblOffset val="100"/>
        <c:baseTimeUnit val="days"/>
      </c:dateAx>
      <c:valAx>
        <c:axId val="256767488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Fever and Cough (%)</a:t>
                </a:r>
              </a:p>
            </c:rich>
          </c:tx>
          <c:layout>
            <c:manualLayout>
              <c:xMode val="edge"/>
              <c:yMode val="edge"/>
              <c:x val="1.3005046820733808E-2"/>
              <c:y val="0.140791787635667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223258880"/>
        <c:crosses val="autoZero"/>
        <c:crossBetween val="midCat"/>
        <c:majorUnit val="1"/>
      </c:valAx>
    </c:plotArea>
    <c:legend>
      <c:legendPos val="t"/>
      <c:layout>
        <c:manualLayout>
          <c:xMode val="edge"/>
          <c:yMode val="edge"/>
          <c:x val="0.76548013083902522"/>
          <c:y val="0.17466935139803744"/>
          <c:w val="0.20064471000717099"/>
          <c:h val="0.19324342605021905"/>
        </c:manualLayout>
      </c:layout>
      <c:overlay val="0"/>
      <c:spPr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and Absence from Normal Duties</a:t>
            </a:r>
          </a:p>
        </c:rich>
      </c:tx>
      <c:layout>
        <c:manualLayout>
          <c:xMode val="edge"/>
          <c:yMode val="edge"/>
          <c:x val="1.9756530433695785E-2"/>
          <c:y val="4.41767068273094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472504480081797E-2"/>
          <c:y val="0.15047754203122862"/>
          <c:w val="0.89324701079031787"/>
          <c:h val="0.61967516039443316"/>
        </c:manualLayout>
      </c:layout>
      <c:lineChart>
        <c:grouping val="standard"/>
        <c:varyColors val="0"/>
        <c:ser>
          <c:idx val="0"/>
          <c:order val="0"/>
          <c:tx>
            <c:v>Fever and Cough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Data!$B$1:$AA$1</c:f>
              <c:numCache>
                <c:formatCode>d\-mmm</c:formatCode>
                <c:ptCount val="26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  <c:pt idx="25">
                  <c:v>42295</c:v>
                </c:pt>
              </c:numCache>
            </c:numRef>
          </c:cat>
          <c:val>
            <c:numRef>
              <c:f>Data!$B$14:$AA$14</c:f>
              <c:numCache>
                <c:formatCode>General</c:formatCode>
                <c:ptCount val="26"/>
                <c:pt idx="0">
                  <c:v>2.0901049166838099</c:v>
                </c:pt>
                <c:pt idx="1">
                  <c:v>2.0609756097560998</c:v>
                </c:pt>
                <c:pt idx="2">
                  <c:v>2.3338019682667199</c:v>
                </c:pt>
                <c:pt idx="3">
                  <c:v>2.5688073394495401</c:v>
                </c:pt>
                <c:pt idx="4">
                  <c:v>2.7230984228388899</c:v>
                </c:pt>
                <c:pt idx="5">
                  <c:v>2.9845350471982299</c:v>
                </c:pt>
                <c:pt idx="6">
                  <c:v>2.8955657862854398</c:v>
                </c:pt>
                <c:pt idx="7">
                  <c:v>2.7556990114988902</c:v>
                </c:pt>
                <c:pt idx="8">
                  <c:v>2.7602651147752999</c:v>
                </c:pt>
                <c:pt idx="9">
                  <c:v>2.8058727569331201</c:v>
                </c:pt>
                <c:pt idx="10">
                  <c:v>2.8447286440400101</c:v>
                </c:pt>
                <c:pt idx="11">
                  <c:v>2.85784676028578</c:v>
                </c:pt>
                <c:pt idx="12">
                  <c:v>2.7277955796565601</c:v>
                </c:pt>
                <c:pt idx="13">
                  <c:v>2.8308476108303502</c:v>
                </c:pt>
                <c:pt idx="14">
                  <c:v>3.2445341128999101</c:v>
                </c:pt>
                <c:pt idx="15">
                  <c:v>3.5606467888011299</c:v>
                </c:pt>
                <c:pt idx="16">
                  <c:v>4.1324371421458803</c:v>
                </c:pt>
                <c:pt idx="17">
                  <c:v>4.2568271836564504</c:v>
                </c:pt>
                <c:pt idx="18">
                  <c:v>3.7485340928128701</c:v>
                </c:pt>
                <c:pt idx="19">
                  <c:v>3.8343751310987102</c:v>
                </c:pt>
                <c:pt idx="20">
                  <c:v>3.4123062629334</c:v>
                </c:pt>
                <c:pt idx="21">
                  <c:v>2.8455627797010901</c:v>
                </c:pt>
                <c:pt idx="22">
                  <c:v>2.4091202409120198</c:v>
                </c:pt>
                <c:pt idx="23">
                  <c:v>2.0310790107244499</c:v>
                </c:pt>
                <c:pt idx="24">
                  <c:v>1.70487948265726</c:v>
                </c:pt>
                <c:pt idx="25">
                  <c:v>1.45716808949073</c:v>
                </c:pt>
              </c:numCache>
            </c:numRef>
          </c:val>
          <c:smooth val="0"/>
        </c:ser>
        <c:ser>
          <c:idx val="1"/>
          <c:order val="1"/>
          <c:tx>
            <c:v>Fever, Cough and Absence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Data!$B$1:$AA$1</c:f>
              <c:numCache>
                <c:formatCode>d\-mmm</c:formatCode>
                <c:ptCount val="26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  <c:pt idx="25">
                  <c:v>42295</c:v>
                </c:pt>
              </c:numCache>
            </c:numRef>
          </c:cat>
          <c:val>
            <c:numRef>
              <c:f>Data!$B$15:$AA$15</c:f>
              <c:numCache>
                <c:formatCode>General</c:formatCode>
                <c:ptCount val="26"/>
                <c:pt idx="0">
                  <c:v>1.2713433449907401</c:v>
                </c:pt>
                <c:pt idx="1">
                  <c:v>1.23170731707317</c:v>
                </c:pt>
                <c:pt idx="2">
                  <c:v>1.3657360915846599</c:v>
                </c:pt>
                <c:pt idx="3">
                  <c:v>1.6074990027921801</c:v>
                </c:pt>
                <c:pt idx="4">
                  <c:v>1.6170892393691401</c:v>
                </c:pt>
                <c:pt idx="5">
                  <c:v>1.74332195219924</c:v>
                </c:pt>
                <c:pt idx="6">
                  <c:v>1.71230110653421</c:v>
                </c:pt>
                <c:pt idx="7">
                  <c:v>1.5896711720798899</c:v>
                </c:pt>
                <c:pt idx="8">
                  <c:v>1.62463627546072</c:v>
                </c:pt>
                <c:pt idx="9">
                  <c:v>1.69249592169657</c:v>
                </c:pt>
                <c:pt idx="10">
                  <c:v>1.68880144285949</c:v>
                </c:pt>
                <c:pt idx="11">
                  <c:v>1.8272152418493901</c:v>
                </c:pt>
                <c:pt idx="12">
                  <c:v>1.66789910442856</c:v>
                </c:pt>
                <c:pt idx="13">
                  <c:v>1.86121040305682</c:v>
                </c:pt>
                <c:pt idx="14">
                  <c:v>2.2398814180425699</c:v>
                </c:pt>
                <c:pt idx="15">
                  <c:v>2.2869194822381198</c:v>
                </c:pt>
                <c:pt idx="16">
                  <c:v>2.9084723259480501</c:v>
                </c:pt>
                <c:pt idx="17">
                  <c:v>2.91432145090682</c:v>
                </c:pt>
                <c:pt idx="18">
                  <c:v>2.5674317306081398</c:v>
                </c:pt>
                <c:pt idx="19">
                  <c:v>2.6177790829382901</c:v>
                </c:pt>
                <c:pt idx="20">
                  <c:v>2.2213775919591199</c:v>
                </c:pt>
                <c:pt idx="21">
                  <c:v>1.87452503588618</c:v>
                </c:pt>
                <c:pt idx="22">
                  <c:v>1.3852441385244101</c:v>
                </c:pt>
                <c:pt idx="23">
                  <c:v>1.19938717443642</c:v>
                </c:pt>
                <c:pt idx="24">
                  <c:v>1.06724551168996</c:v>
                </c:pt>
                <c:pt idx="25">
                  <c:v>0.91256991463055603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21184"/>
        <c:axId val="230621952"/>
      </c:lineChart>
      <c:dateAx>
        <c:axId val="230621184"/>
        <c:scaling>
          <c:orientation val="minMax"/>
          <c:max val="42295"/>
          <c:min val="4212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/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230621952"/>
        <c:crosses val="autoZero"/>
        <c:auto val="1"/>
        <c:lblOffset val="100"/>
        <c:baseTimeUnit val="days"/>
      </c:dateAx>
      <c:valAx>
        <c:axId val="230621952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Australia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230621184"/>
        <c:crosses val="autoZero"/>
        <c:crossBetween val="midCat"/>
        <c:majorUnit val="1"/>
      </c:valAx>
    </c:plotArea>
    <c:legend>
      <c:legendPos val="t"/>
      <c:layout>
        <c:manualLayout>
          <c:xMode val="edge"/>
          <c:yMode val="edge"/>
          <c:x val="0.72193029213649573"/>
          <c:y val="0.18323631528931456"/>
          <c:w val="0.24481270473094771"/>
          <c:h val="0.19756887930908068"/>
        </c:manualLayout>
      </c:layout>
      <c:overlay val="0"/>
      <c:spPr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AU" sz="900" b="1">
                <a:latin typeface="Verdana"/>
              </a:rPr>
              <a:t>Flutracking Influenza-Like</a:t>
            </a:r>
            <a:r>
              <a:rPr lang="en-AU" sz="900" b="1" baseline="0">
                <a:latin typeface="Verdana"/>
              </a:rPr>
              <a:t> Illness symptoms fever and cough (Australia)</a:t>
            </a:r>
            <a:endParaRPr lang="en-AU" sz="900" b="1">
              <a:latin typeface="Verdana"/>
            </a:endParaRPr>
          </a:p>
        </c:rich>
      </c:tx>
      <c:layout>
        <c:manualLayout>
          <c:xMode val="edge"/>
          <c:yMode val="edge"/>
          <c:x val="1.2527653858119086E-2"/>
          <c:y val="2.1535658359496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180554824106674E-2"/>
          <c:y val="0.10428078226154014"/>
          <c:w val="0.88463008346272776"/>
          <c:h val="0.71307884731298898"/>
        </c:manualLayout>
      </c:layout>
      <c:lineChart>
        <c:grouping val="standard"/>
        <c:varyColors val="0"/>
        <c:ser>
          <c:idx val="4"/>
          <c:order val="1"/>
          <c:tx>
            <c:strRef>
              <c:f>Data!$A$7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Data!$B$1:$AA$1</c:f>
              <c:numCache>
                <c:formatCode>d\-mmm</c:formatCode>
                <c:ptCount val="26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  <c:pt idx="25">
                  <c:v>42295</c:v>
                </c:pt>
              </c:numCache>
            </c:numRef>
          </c:cat>
          <c:val>
            <c:numRef>
              <c:f>Data!$B$7:$AA$7</c:f>
              <c:numCache>
                <c:formatCode>General</c:formatCode>
                <c:ptCount val="26"/>
                <c:pt idx="1">
                  <c:v>1.7499659539697701</c:v>
                </c:pt>
                <c:pt idx="2">
                  <c:v>2.0247544732947702</c:v>
                </c:pt>
                <c:pt idx="3">
                  <c:v>2.0087843947810402</c:v>
                </c:pt>
                <c:pt idx="4">
                  <c:v>2.43652874592313</c:v>
                </c:pt>
                <c:pt idx="5">
                  <c:v>2.7030688977711499</c:v>
                </c:pt>
                <c:pt idx="6">
                  <c:v>2.7375201288244799</c:v>
                </c:pt>
                <c:pt idx="7">
                  <c:v>2.49112616973217</c:v>
                </c:pt>
                <c:pt idx="8">
                  <c:v>2.6410718886884799</c:v>
                </c:pt>
                <c:pt idx="9">
                  <c:v>2.8116334558586402</c:v>
                </c:pt>
                <c:pt idx="10">
                  <c:v>2.6302049340817102</c:v>
                </c:pt>
                <c:pt idx="11">
                  <c:v>2.6613999870491498</c:v>
                </c:pt>
                <c:pt idx="12">
                  <c:v>2.2890946502057599</c:v>
                </c:pt>
                <c:pt idx="13">
                  <c:v>2.6178010471204201</c:v>
                </c:pt>
                <c:pt idx="14">
                  <c:v>2.9528822698677599</c:v>
                </c:pt>
                <c:pt idx="15">
                  <c:v>3.0539228213646799</c:v>
                </c:pt>
                <c:pt idx="16">
                  <c:v>3.5428497676819801</c:v>
                </c:pt>
                <c:pt idx="17">
                  <c:v>3.5817446562680502</c:v>
                </c:pt>
                <c:pt idx="18">
                  <c:v>3.29663212435233</c:v>
                </c:pt>
                <c:pt idx="19">
                  <c:v>2.7466075156576202</c:v>
                </c:pt>
                <c:pt idx="20">
                  <c:v>2.6663215117784098</c:v>
                </c:pt>
                <c:pt idx="21">
                  <c:v>2.3679295624333001</c:v>
                </c:pt>
                <c:pt idx="22">
                  <c:v>2.3183507941872299</c:v>
                </c:pt>
                <c:pt idx="23">
                  <c:v>2.1364118895965998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Data!$A$8</c:f>
              <c:strCache>
                <c:ptCount val="1"/>
                <c:pt idx="0">
                  <c:v>2014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Data!$B$1:$AA$1</c:f>
              <c:numCache>
                <c:formatCode>d\-mmm</c:formatCode>
                <c:ptCount val="26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  <c:pt idx="25">
                  <c:v>42295</c:v>
                </c:pt>
              </c:numCache>
            </c:numRef>
          </c:cat>
          <c:val>
            <c:numRef>
              <c:f>Data!$B$8:$AA$8</c:f>
              <c:numCache>
                <c:formatCode>General</c:formatCode>
                <c:ptCount val="26"/>
                <c:pt idx="1">
                  <c:v>2.5337192158575901</c:v>
                </c:pt>
                <c:pt idx="2">
                  <c:v>2.0869283865401198</c:v>
                </c:pt>
                <c:pt idx="3">
                  <c:v>2.5493333333333301</c:v>
                </c:pt>
                <c:pt idx="4">
                  <c:v>2.8773534730347801</c:v>
                </c:pt>
                <c:pt idx="5">
                  <c:v>2.8727697536108701</c:v>
                </c:pt>
                <c:pt idx="6">
                  <c:v>2.6716338477913801</c:v>
                </c:pt>
                <c:pt idx="7">
                  <c:v>2.8330576748652798</c:v>
                </c:pt>
                <c:pt idx="8">
                  <c:v>3.0324024728202899</c:v>
                </c:pt>
                <c:pt idx="9">
                  <c:v>2.9170267934312899</c:v>
                </c:pt>
                <c:pt idx="10">
                  <c:v>3.1073598193645502</c:v>
                </c:pt>
                <c:pt idx="11">
                  <c:v>2.9897295262676802</c:v>
                </c:pt>
                <c:pt idx="12">
                  <c:v>2.8686759956943</c:v>
                </c:pt>
                <c:pt idx="13">
                  <c:v>3.2339783323451701</c:v>
                </c:pt>
                <c:pt idx="14">
                  <c:v>3.6142625607779602</c:v>
                </c:pt>
                <c:pt idx="15">
                  <c:v>3.8864864864864899</c:v>
                </c:pt>
                <c:pt idx="16">
                  <c:v>4.4336851267544297</c:v>
                </c:pt>
                <c:pt idx="17">
                  <c:v>4.6590474107289301</c:v>
                </c:pt>
                <c:pt idx="18">
                  <c:v>4.09330985915493</c:v>
                </c:pt>
                <c:pt idx="19">
                  <c:v>3.6063941589689699</c:v>
                </c:pt>
                <c:pt idx="20">
                  <c:v>3.4412171507607199</c:v>
                </c:pt>
                <c:pt idx="21">
                  <c:v>2.6106634286345098</c:v>
                </c:pt>
                <c:pt idx="22">
                  <c:v>2.1618007577445999</c:v>
                </c:pt>
                <c:pt idx="23">
                  <c:v>1.92895123882792</c:v>
                </c:pt>
                <c:pt idx="24">
                  <c:v>1.59492368375922</c:v>
                </c:pt>
                <c:pt idx="25">
                  <c:v>1.44814325201298</c:v>
                </c:pt>
              </c:numCache>
            </c:numRef>
          </c:val>
          <c:smooth val="0"/>
        </c:ser>
        <c:ser>
          <c:idx val="2"/>
          <c:order val="0"/>
          <c:tx>
            <c:v>2015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Data!$B$1:$AA$1</c:f>
              <c:numCache>
                <c:formatCode>d\-mmm</c:formatCode>
                <c:ptCount val="26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  <c:pt idx="25">
                  <c:v>42295</c:v>
                </c:pt>
              </c:numCache>
            </c:numRef>
          </c:cat>
          <c:val>
            <c:numRef>
              <c:f>Data!$B$14:$AA$14</c:f>
              <c:numCache>
                <c:formatCode>General</c:formatCode>
                <c:ptCount val="26"/>
                <c:pt idx="0">
                  <c:v>2.0901049166838099</c:v>
                </c:pt>
                <c:pt idx="1">
                  <c:v>2.0609756097560998</c:v>
                </c:pt>
                <c:pt idx="2">
                  <c:v>2.3338019682667199</c:v>
                </c:pt>
                <c:pt idx="3">
                  <c:v>2.5688073394495401</c:v>
                </c:pt>
                <c:pt idx="4">
                  <c:v>2.7230984228388899</c:v>
                </c:pt>
                <c:pt idx="5">
                  <c:v>2.9845350471982299</c:v>
                </c:pt>
                <c:pt idx="6">
                  <c:v>2.8955657862854398</c:v>
                </c:pt>
                <c:pt idx="7">
                  <c:v>2.7556990114988902</c:v>
                </c:pt>
                <c:pt idx="8">
                  <c:v>2.7602651147752999</c:v>
                </c:pt>
                <c:pt idx="9">
                  <c:v>2.8058727569331201</c:v>
                </c:pt>
                <c:pt idx="10">
                  <c:v>2.8447286440400101</c:v>
                </c:pt>
                <c:pt idx="11">
                  <c:v>2.85784676028578</c:v>
                </c:pt>
                <c:pt idx="12">
                  <c:v>2.7277955796565601</c:v>
                </c:pt>
                <c:pt idx="13">
                  <c:v>2.8308476108303502</c:v>
                </c:pt>
                <c:pt idx="14">
                  <c:v>3.2445341128999101</c:v>
                </c:pt>
                <c:pt idx="15">
                  <c:v>3.5606467888011299</c:v>
                </c:pt>
                <c:pt idx="16">
                  <c:v>4.1324371421458803</c:v>
                </c:pt>
                <c:pt idx="17">
                  <c:v>4.2568271836564504</c:v>
                </c:pt>
                <c:pt idx="18">
                  <c:v>3.7485340928128701</c:v>
                </c:pt>
                <c:pt idx="19">
                  <c:v>3.8343751310987102</c:v>
                </c:pt>
                <c:pt idx="20">
                  <c:v>3.4123062629334</c:v>
                </c:pt>
                <c:pt idx="21">
                  <c:v>2.8455627797010901</c:v>
                </c:pt>
                <c:pt idx="22">
                  <c:v>2.4091202409120198</c:v>
                </c:pt>
                <c:pt idx="23">
                  <c:v>2.0310790107244499</c:v>
                </c:pt>
                <c:pt idx="24">
                  <c:v>1.70487948265726</c:v>
                </c:pt>
                <c:pt idx="25">
                  <c:v>1.45716808949073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Data!$A$9</c:f>
              <c:strCache>
                <c:ptCount val="1"/>
                <c:pt idx="0">
                  <c:v>5-year average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Data!$B$1:$AA$1</c:f>
              <c:numCache>
                <c:formatCode>d\-mmm</c:formatCode>
                <c:ptCount val="26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  <c:pt idx="25">
                  <c:v>42295</c:v>
                </c:pt>
              </c:numCache>
            </c:numRef>
          </c:cat>
          <c:val>
            <c:numRef>
              <c:f>Data!$B$9:$AA$9</c:f>
              <c:numCache>
                <c:formatCode>General</c:formatCode>
                <c:ptCount val="26"/>
                <c:pt idx="1">
                  <c:v>2.2779486269557001</c:v>
                </c:pt>
                <c:pt idx="2">
                  <c:v>2.3703362713804799</c:v>
                </c:pt>
                <c:pt idx="3">
                  <c:v>2.6163033794719701</c:v>
                </c:pt>
                <c:pt idx="4">
                  <c:v>2.92452042477901</c:v>
                </c:pt>
                <c:pt idx="5">
                  <c:v>3.1791114102708602</c:v>
                </c:pt>
                <c:pt idx="6">
                  <c:v>3.0367834916260898</c:v>
                </c:pt>
                <c:pt idx="7">
                  <c:v>3.0952624445236001</c:v>
                </c:pt>
                <c:pt idx="8">
                  <c:v>3.1004135956004202</c:v>
                </c:pt>
                <c:pt idx="9">
                  <c:v>3.2085149145008902</c:v>
                </c:pt>
                <c:pt idx="10">
                  <c:v>3.2809812855497298</c:v>
                </c:pt>
                <c:pt idx="11">
                  <c:v>3.3916684782457098</c:v>
                </c:pt>
                <c:pt idx="12">
                  <c:v>3.1434517758520699</c:v>
                </c:pt>
                <c:pt idx="13">
                  <c:v>3.1602270716094201</c:v>
                </c:pt>
                <c:pt idx="14">
                  <c:v>3.30888151760493</c:v>
                </c:pt>
                <c:pt idx="15">
                  <c:v>3.5805616108310199</c:v>
                </c:pt>
                <c:pt idx="16">
                  <c:v>3.8259874130117502</c:v>
                </c:pt>
                <c:pt idx="17">
                  <c:v>3.72265011360071</c:v>
                </c:pt>
                <c:pt idx="18">
                  <c:v>3.4914432763644001</c:v>
                </c:pt>
                <c:pt idx="19">
                  <c:v>3.23671842621581</c:v>
                </c:pt>
                <c:pt idx="20">
                  <c:v>2.89023304926044</c:v>
                </c:pt>
                <c:pt idx="21">
                  <c:v>2.5677417347475302</c:v>
                </c:pt>
                <c:pt idx="22">
                  <c:v>2.3758513110717101</c:v>
                </c:pt>
                <c:pt idx="23">
                  <c:v>2.1528735830408898</c:v>
                </c:pt>
                <c:pt idx="24">
                  <c:v>2.0329173511534702</c:v>
                </c:pt>
                <c:pt idx="25">
                  <c:v>1.98530638747788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57408"/>
        <c:axId val="230663680"/>
      </c:lineChart>
      <c:dateAx>
        <c:axId val="230657408"/>
        <c:scaling>
          <c:orientation val="minMax"/>
          <c:max val="42295"/>
          <c:min val="4212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ending</a:t>
                </a:r>
              </a:p>
            </c:rich>
          </c:tx>
          <c:layout/>
          <c:overlay val="0"/>
        </c:title>
        <c:numFmt formatCode="d/m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30663680"/>
        <c:crosses val="autoZero"/>
        <c:auto val="1"/>
        <c:lblOffset val="100"/>
        <c:baseTimeUnit val="days"/>
      </c:dateAx>
      <c:valAx>
        <c:axId val="230663680"/>
        <c:scaling>
          <c:orientation val="minMax"/>
          <c:max val="7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Fever and cough (%)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306574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857059936432462"/>
          <c:y val="0.1183113064737035"/>
          <c:w val="0.57305674630441783"/>
          <c:h val="7.044494921066799E-2"/>
        </c:manualLayout>
      </c:layout>
      <c:overlay val="1"/>
      <c:spPr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5989431478361"/>
          <c:y val="8.0675115874775535E-2"/>
          <c:w val="0.84179131922638795"/>
          <c:h val="0.87251682027371447"/>
        </c:manualLayout>
      </c:layout>
      <c:lineChart>
        <c:grouping val="standard"/>
        <c:varyColors val="0"/>
        <c:ser>
          <c:idx val="0"/>
          <c:order val="0"/>
          <c:tx>
            <c:v>Fever and Cough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Data!$B$1:$AA$1</c:f>
              <c:numCache>
                <c:formatCode>d\-mmm</c:formatCode>
                <c:ptCount val="26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  <c:pt idx="25">
                  <c:v>42295</c:v>
                </c:pt>
              </c:numCache>
            </c:numRef>
          </c:cat>
          <c:val>
            <c:numRef>
              <c:f>Data!$B$16:$AA$16</c:f>
              <c:numCache>
                <c:formatCode>General</c:formatCode>
                <c:ptCount val="26"/>
                <c:pt idx="0">
                  <c:v>2.1130551816958301</c:v>
                </c:pt>
                <c:pt idx="1">
                  <c:v>2.21173297370196</c:v>
                </c:pt>
                <c:pt idx="2">
                  <c:v>2.64</c:v>
                </c:pt>
                <c:pt idx="3">
                  <c:v>2.6976744186046502</c:v>
                </c:pt>
                <c:pt idx="4">
                  <c:v>2.4867021276595702</c:v>
                </c:pt>
                <c:pt idx="5">
                  <c:v>2.7737031604213902</c:v>
                </c:pt>
                <c:pt idx="6">
                  <c:v>3.1566167543504702</c:v>
                </c:pt>
                <c:pt idx="7">
                  <c:v>3.31588132635253</c:v>
                </c:pt>
                <c:pt idx="8">
                  <c:v>2.9030100334448199</c:v>
                </c:pt>
                <c:pt idx="9">
                  <c:v>2.5227180252271801</c:v>
                </c:pt>
                <c:pt idx="10">
                  <c:v>2.6129559063690802</c:v>
                </c:pt>
                <c:pt idx="11">
                  <c:v>2.9628618241398099</c:v>
                </c:pt>
                <c:pt idx="12">
                  <c:v>2.4048913043478302</c:v>
                </c:pt>
                <c:pt idx="13">
                  <c:v>3.2271186440677999</c:v>
                </c:pt>
                <c:pt idx="14">
                  <c:v>3.5602237075433099</c:v>
                </c:pt>
                <c:pt idx="15">
                  <c:v>3.7016800983472198</c:v>
                </c:pt>
                <c:pt idx="16">
                  <c:v>4.4906900328587103</c:v>
                </c:pt>
                <c:pt idx="17">
                  <c:v>4.61432506887052</c:v>
                </c:pt>
                <c:pt idx="18">
                  <c:v>3.6403750689465002</c:v>
                </c:pt>
                <c:pt idx="19">
                  <c:v>3.4635021388160601</c:v>
                </c:pt>
                <c:pt idx="20">
                  <c:v>3.1719532554257102</c:v>
                </c:pt>
                <c:pt idx="21">
                  <c:v>2.7480916030534401</c:v>
                </c:pt>
                <c:pt idx="22">
                  <c:v>2.4865781294150899</c:v>
                </c:pt>
                <c:pt idx="23">
                  <c:v>1.86969653387027</c:v>
                </c:pt>
                <c:pt idx="24">
                  <c:v>1.5673981191222599</c:v>
                </c:pt>
                <c:pt idx="25">
                  <c:v>1.3356935951078199</c:v>
                </c:pt>
              </c:numCache>
            </c:numRef>
          </c:val>
          <c:smooth val="0"/>
        </c:ser>
        <c:ser>
          <c:idx val="1"/>
          <c:order val="1"/>
          <c:tx>
            <c:v>Fever, Cough and Absence</c:v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cat>
            <c:numRef>
              <c:f>Data!$B$1:$AA$1</c:f>
              <c:numCache>
                <c:formatCode>d\-mmm</c:formatCode>
                <c:ptCount val="26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  <c:pt idx="25">
                  <c:v>42295</c:v>
                </c:pt>
              </c:numCache>
            </c:numRef>
          </c:cat>
          <c:val>
            <c:numRef>
              <c:f>Data!$B$17:$AA$17</c:f>
              <c:numCache>
                <c:formatCode>General</c:formatCode>
                <c:ptCount val="26"/>
                <c:pt idx="0">
                  <c:v>1.14401076716016</c:v>
                </c:pt>
                <c:pt idx="1">
                  <c:v>1.15981119352664</c:v>
                </c:pt>
                <c:pt idx="2">
                  <c:v>1.48</c:v>
                </c:pt>
                <c:pt idx="3">
                  <c:v>1.6877076411960099</c:v>
                </c:pt>
                <c:pt idx="4">
                  <c:v>1.51595744680851</c:v>
                </c:pt>
                <c:pt idx="5">
                  <c:v>1.7602346979597301</c:v>
                </c:pt>
                <c:pt idx="6">
                  <c:v>1.79414542020774</c:v>
                </c:pt>
                <c:pt idx="7">
                  <c:v>1.7988991810981301</c:v>
                </c:pt>
                <c:pt idx="8">
                  <c:v>1.6588628762541799</c:v>
                </c:pt>
                <c:pt idx="9">
                  <c:v>1.5190560151905601</c:v>
                </c:pt>
                <c:pt idx="10">
                  <c:v>1.3881328252585701</c:v>
                </c:pt>
                <c:pt idx="11">
                  <c:v>1.9251774986346299</c:v>
                </c:pt>
                <c:pt idx="12">
                  <c:v>1.4673913043478299</c:v>
                </c:pt>
                <c:pt idx="13">
                  <c:v>2.1016949152542401</c:v>
                </c:pt>
                <c:pt idx="14">
                  <c:v>2.3052789523939401</c:v>
                </c:pt>
                <c:pt idx="15">
                  <c:v>2.2128124573145702</c:v>
                </c:pt>
                <c:pt idx="16">
                  <c:v>3.0668127053669201</c:v>
                </c:pt>
                <c:pt idx="17">
                  <c:v>3.2231404958677699</c:v>
                </c:pt>
                <c:pt idx="18">
                  <c:v>2.2752344180915598</c:v>
                </c:pt>
                <c:pt idx="19">
                  <c:v>2.4699875810680298</c:v>
                </c:pt>
                <c:pt idx="20">
                  <c:v>1.93377851975515</c:v>
                </c:pt>
                <c:pt idx="21">
                  <c:v>1.7904233171408701</c:v>
                </c:pt>
                <c:pt idx="22">
                  <c:v>1.3280587736648799</c:v>
                </c:pt>
                <c:pt idx="23">
                  <c:v>1.0786710772328501</c:v>
                </c:pt>
                <c:pt idx="24">
                  <c:v>0.91058366920435896</c:v>
                </c:pt>
                <c:pt idx="25">
                  <c:v>0.88509816543289299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66144"/>
        <c:axId val="230580608"/>
      </c:lineChart>
      <c:dateAx>
        <c:axId val="230566144"/>
        <c:scaling>
          <c:orientation val="minMax"/>
          <c:max val="42295"/>
          <c:min val="4212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/m" sourceLinked="0"/>
        <c:majorTickMark val="none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en-US"/>
          </a:p>
        </c:txPr>
        <c:crossAx val="230580608"/>
        <c:crosses val="autoZero"/>
        <c:auto val="1"/>
        <c:lblOffset val="100"/>
        <c:baseTimeUnit val="days"/>
        <c:majorUnit val="14"/>
        <c:majorTimeUnit val="days"/>
      </c:dateAx>
      <c:valAx>
        <c:axId val="230580608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NSW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0566144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5989431478361"/>
          <c:y val="8.0675115874775535E-2"/>
          <c:w val="0.84179131922638795"/>
          <c:h val="0.87229121707404111"/>
        </c:manualLayout>
      </c:layout>
      <c:lineChart>
        <c:grouping val="standard"/>
        <c:varyColors val="0"/>
        <c:ser>
          <c:idx val="0"/>
          <c:order val="0"/>
          <c:tx>
            <c:v>Fever and Cough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Data!$B$1:$AA$1</c:f>
              <c:numCache>
                <c:formatCode>d\-mmm</c:formatCode>
                <c:ptCount val="26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  <c:pt idx="25">
                  <c:v>42295</c:v>
                </c:pt>
              </c:numCache>
            </c:numRef>
          </c:cat>
          <c:val>
            <c:numRef>
              <c:f>Data!$B$18:$AA$18</c:f>
              <c:numCache>
                <c:formatCode>General</c:formatCode>
                <c:ptCount val="26"/>
                <c:pt idx="0">
                  <c:v>1.9850402761795201</c:v>
                </c:pt>
                <c:pt idx="1">
                  <c:v>1.74785100286533</c:v>
                </c:pt>
                <c:pt idx="2">
                  <c:v>1.9787783194723301</c:v>
                </c:pt>
                <c:pt idx="3">
                  <c:v>2.2975301550832898</c:v>
                </c:pt>
                <c:pt idx="4">
                  <c:v>2.6383710926297699</c:v>
                </c:pt>
                <c:pt idx="5">
                  <c:v>3.05944055944056</c:v>
                </c:pt>
                <c:pt idx="6">
                  <c:v>2.7240773286467501</c:v>
                </c:pt>
                <c:pt idx="7">
                  <c:v>2.7003484320557498</c:v>
                </c:pt>
                <c:pt idx="8">
                  <c:v>3.1177829099307202</c:v>
                </c:pt>
                <c:pt idx="9">
                  <c:v>2.7509511267193401</c:v>
                </c:pt>
                <c:pt idx="10">
                  <c:v>2.78347494872546</c:v>
                </c:pt>
                <c:pt idx="11">
                  <c:v>2.3906705539358599</c:v>
                </c:pt>
                <c:pt idx="12">
                  <c:v>2.9351335485764598</c:v>
                </c:pt>
                <c:pt idx="13">
                  <c:v>2.4160282852091899</c:v>
                </c:pt>
                <c:pt idx="14">
                  <c:v>3.3754035808629301</c:v>
                </c:pt>
                <c:pt idx="15">
                  <c:v>3.5882352941176499</c:v>
                </c:pt>
                <c:pt idx="16">
                  <c:v>3.9703703703703699</c:v>
                </c:pt>
                <c:pt idx="17">
                  <c:v>3.8711583924349902</c:v>
                </c:pt>
                <c:pt idx="18">
                  <c:v>3.4172661870503598</c:v>
                </c:pt>
                <c:pt idx="19">
                  <c:v>3.01672640382318</c:v>
                </c:pt>
                <c:pt idx="20">
                  <c:v>2.6662672258837601</c:v>
                </c:pt>
                <c:pt idx="21">
                  <c:v>3.1193216232586298</c:v>
                </c:pt>
                <c:pt idx="22">
                  <c:v>1.9613852283175</c:v>
                </c:pt>
                <c:pt idx="23">
                  <c:v>2.1131137352392799</c:v>
                </c:pt>
                <c:pt idx="24">
                  <c:v>1.7157656199417299</c:v>
                </c:pt>
                <c:pt idx="25">
                  <c:v>1.03626943005181</c:v>
                </c:pt>
              </c:numCache>
            </c:numRef>
          </c:val>
          <c:smooth val="0"/>
        </c:ser>
        <c:ser>
          <c:idx val="1"/>
          <c:order val="1"/>
          <c:tx>
            <c:v>Fever, Cough and Absence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numRef>
              <c:f>Data!$B$1:$AA$1</c:f>
              <c:numCache>
                <c:formatCode>d\-mmm</c:formatCode>
                <c:ptCount val="26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  <c:pt idx="25">
                  <c:v>42295</c:v>
                </c:pt>
              </c:numCache>
            </c:numRef>
          </c:cat>
          <c:val>
            <c:numRef>
              <c:f>Data!$B$19:$AA$19</c:f>
              <c:numCache>
                <c:formatCode>General</c:formatCode>
                <c:ptCount val="26"/>
                <c:pt idx="0">
                  <c:v>1.4096662830840001</c:v>
                </c:pt>
                <c:pt idx="1">
                  <c:v>1.2034383954154699</c:v>
                </c:pt>
                <c:pt idx="2">
                  <c:v>1.26182965299685</c:v>
                </c:pt>
                <c:pt idx="3">
                  <c:v>1.43595634692705</c:v>
                </c:pt>
                <c:pt idx="4">
                  <c:v>1.51993117292802</c:v>
                </c:pt>
                <c:pt idx="5">
                  <c:v>1.89393939393939</c:v>
                </c:pt>
                <c:pt idx="6">
                  <c:v>1.6110134739308699</c:v>
                </c:pt>
                <c:pt idx="7">
                  <c:v>1.4518002322880399</c:v>
                </c:pt>
                <c:pt idx="8">
                  <c:v>1.76096997690531</c:v>
                </c:pt>
                <c:pt idx="9">
                  <c:v>1.8729880011706199</c:v>
                </c:pt>
                <c:pt idx="10">
                  <c:v>1.7579841781423999</c:v>
                </c:pt>
                <c:pt idx="11">
                  <c:v>1.69096209912536</c:v>
                </c:pt>
                <c:pt idx="12">
                  <c:v>1.87848547108893</c:v>
                </c:pt>
                <c:pt idx="13">
                  <c:v>1.76782557454331</c:v>
                </c:pt>
                <c:pt idx="14">
                  <c:v>2.2600528324038698</c:v>
                </c:pt>
                <c:pt idx="15">
                  <c:v>2.3235294117647101</c:v>
                </c:pt>
                <c:pt idx="16">
                  <c:v>2.6962962962963002</c:v>
                </c:pt>
                <c:pt idx="17">
                  <c:v>2.8073286052009498</c:v>
                </c:pt>
                <c:pt idx="18">
                  <c:v>2.3980815347721798</c:v>
                </c:pt>
                <c:pt idx="19">
                  <c:v>2.0310633213859002</c:v>
                </c:pt>
                <c:pt idx="20">
                  <c:v>1.5877771120431401</c:v>
                </c:pt>
                <c:pt idx="21">
                  <c:v>1.9079345850999401</c:v>
                </c:pt>
                <c:pt idx="22">
                  <c:v>1.1645724793135199</c:v>
                </c:pt>
                <c:pt idx="23">
                  <c:v>1.2740832815413301</c:v>
                </c:pt>
                <c:pt idx="24">
                  <c:v>1.2949174490126301</c:v>
                </c:pt>
                <c:pt idx="25">
                  <c:v>0.58721934369602802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05184"/>
        <c:axId val="230607104"/>
      </c:lineChart>
      <c:dateAx>
        <c:axId val="230605184"/>
        <c:scaling>
          <c:orientation val="minMax"/>
          <c:max val="42295"/>
          <c:min val="4212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/m" sourceLinked="0"/>
        <c:majorTickMark val="none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en-US"/>
          </a:p>
        </c:txPr>
        <c:crossAx val="230607104"/>
        <c:crosses val="autoZero"/>
        <c:auto val="1"/>
        <c:lblOffset val="100"/>
        <c:baseTimeUnit val="days"/>
        <c:majorUnit val="14"/>
        <c:majorTimeUnit val="days"/>
      </c:dateAx>
      <c:valAx>
        <c:axId val="230607104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VIC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0605184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5989431478361"/>
          <c:y val="8.0675115874775535E-2"/>
          <c:w val="0.84179131922638795"/>
          <c:h val="0.8722911395708304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Data!$B$1:$AA$1</c:f>
              <c:numCache>
                <c:formatCode>d\-mmm</c:formatCode>
                <c:ptCount val="26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  <c:pt idx="25">
                  <c:v>42295</c:v>
                </c:pt>
              </c:numCache>
            </c:numRef>
          </c:cat>
          <c:val>
            <c:numRef>
              <c:f>Data!$B$20:$AA$20</c:f>
              <c:numCache>
                <c:formatCode>General</c:formatCode>
                <c:ptCount val="26"/>
                <c:pt idx="0">
                  <c:v>2.29213483146067</c:v>
                </c:pt>
                <c:pt idx="1">
                  <c:v>2</c:v>
                </c:pt>
                <c:pt idx="2">
                  <c:v>2.0335985853227201</c:v>
                </c:pt>
                <c:pt idx="3">
                  <c:v>3.0661410424879501</c:v>
                </c:pt>
                <c:pt idx="4">
                  <c:v>2.7264731750219902</c:v>
                </c:pt>
                <c:pt idx="5">
                  <c:v>2.4724061810154501</c:v>
                </c:pt>
                <c:pt idx="6">
                  <c:v>2.42077464788732</c:v>
                </c:pt>
                <c:pt idx="7">
                  <c:v>2.3059866962306002</c:v>
                </c:pt>
                <c:pt idx="8">
                  <c:v>2.0517395182872402</c:v>
                </c:pt>
                <c:pt idx="9">
                  <c:v>2.8169014084507</c:v>
                </c:pt>
                <c:pt idx="10">
                  <c:v>2.3873873873873901</c:v>
                </c:pt>
                <c:pt idx="11">
                  <c:v>2.5915996425379801</c:v>
                </c:pt>
                <c:pt idx="12">
                  <c:v>2.7651858567543099</c:v>
                </c:pt>
                <c:pt idx="13">
                  <c:v>2.7100271002710001</c:v>
                </c:pt>
                <c:pt idx="14">
                  <c:v>4.0504050405040504</c:v>
                </c:pt>
                <c:pt idx="15">
                  <c:v>4.2196007259528097</c:v>
                </c:pt>
                <c:pt idx="16">
                  <c:v>4.4796380090497703</c:v>
                </c:pt>
                <c:pt idx="17">
                  <c:v>4.3970988213961899</c:v>
                </c:pt>
                <c:pt idx="18">
                  <c:v>3.8568773234200702</c:v>
                </c:pt>
                <c:pt idx="19">
                  <c:v>4.6175373134328401</c:v>
                </c:pt>
                <c:pt idx="20">
                  <c:v>3.8642789820923702</c:v>
                </c:pt>
                <c:pt idx="21">
                  <c:v>3.0373831775700899</c:v>
                </c:pt>
                <c:pt idx="22">
                  <c:v>2.4378585086042102</c:v>
                </c:pt>
                <c:pt idx="23">
                  <c:v>1.8996590355577201</c:v>
                </c:pt>
                <c:pt idx="24">
                  <c:v>2.0854021847070499</c:v>
                </c:pt>
                <c:pt idx="25">
                  <c:v>1.3698630136986301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cat>
            <c:numRef>
              <c:f>Data!$B$1:$AA$1</c:f>
              <c:numCache>
                <c:formatCode>d\-mmm</c:formatCode>
                <c:ptCount val="26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  <c:pt idx="25">
                  <c:v>42295</c:v>
                </c:pt>
              </c:numCache>
            </c:numRef>
          </c:cat>
          <c:val>
            <c:numRef>
              <c:f>Data!$B$21:$AA$21</c:f>
              <c:numCache>
                <c:formatCode>General</c:formatCode>
                <c:ptCount val="26"/>
                <c:pt idx="0">
                  <c:v>1.6629213483146099</c:v>
                </c:pt>
                <c:pt idx="1">
                  <c:v>1.24444444444444</c:v>
                </c:pt>
                <c:pt idx="2">
                  <c:v>1.14942528735632</c:v>
                </c:pt>
                <c:pt idx="3">
                  <c:v>1.8396846254927699</c:v>
                </c:pt>
                <c:pt idx="4">
                  <c:v>1.67106420404573</c:v>
                </c:pt>
                <c:pt idx="5">
                  <c:v>1.5894039735099299</c:v>
                </c:pt>
                <c:pt idx="6">
                  <c:v>1.1883802816901401</c:v>
                </c:pt>
                <c:pt idx="7">
                  <c:v>1.6851441241685099</c:v>
                </c:pt>
                <c:pt idx="8">
                  <c:v>1.3380909901873299</c:v>
                </c:pt>
                <c:pt idx="9">
                  <c:v>1.72648796001817</c:v>
                </c:pt>
                <c:pt idx="10">
                  <c:v>1.5315315315315301</c:v>
                </c:pt>
                <c:pt idx="11">
                  <c:v>1.34048257372654</c:v>
                </c:pt>
                <c:pt idx="12">
                  <c:v>1.6772438803263801</c:v>
                </c:pt>
                <c:pt idx="13">
                  <c:v>1.8518518518518501</c:v>
                </c:pt>
                <c:pt idx="14">
                  <c:v>3.0153015301530202</c:v>
                </c:pt>
                <c:pt idx="15">
                  <c:v>2.9491833030853001</c:v>
                </c:pt>
                <c:pt idx="16">
                  <c:v>3.4841628959276001</c:v>
                </c:pt>
                <c:pt idx="17">
                  <c:v>2.8558476881232999</c:v>
                </c:pt>
                <c:pt idx="18">
                  <c:v>2.6951672862453502</c:v>
                </c:pt>
                <c:pt idx="19">
                  <c:v>3.1716417910447801</c:v>
                </c:pt>
                <c:pt idx="20">
                  <c:v>2.5447690857681402</c:v>
                </c:pt>
                <c:pt idx="21">
                  <c:v>2.1962616822429899</c:v>
                </c:pt>
                <c:pt idx="22">
                  <c:v>1.52963671128107</c:v>
                </c:pt>
                <c:pt idx="23">
                  <c:v>0.92547491475888899</c:v>
                </c:pt>
                <c:pt idx="24">
                  <c:v>1.2909632571995999</c:v>
                </c:pt>
                <c:pt idx="25">
                  <c:v>0.73761854583772402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71648"/>
        <c:axId val="230982016"/>
      </c:lineChart>
      <c:dateAx>
        <c:axId val="230971648"/>
        <c:scaling>
          <c:orientation val="minMax"/>
          <c:max val="42295"/>
          <c:min val="4212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/m" sourceLinked="0"/>
        <c:majorTickMark val="none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en-US"/>
          </a:p>
        </c:txPr>
        <c:crossAx val="230982016"/>
        <c:crosses val="autoZero"/>
        <c:auto val="1"/>
        <c:lblOffset val="100"/>
        <c:baseTimeUnit val="days"/>
        <c:majorUnit val="14"/>
        <c:majorTimeUnit val="days"/>
      </c:dateAx>
      <c:valAx>
        <c:axId val="230982016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QLD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0971648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5989431478361"/>
          <c:y val="8.0675115874775535E-2"/>
          <c:w val="0.84179131922638795"/>
          <c:h val="0.8673220458689370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Data!$B$1:$AA$1</c:f>
              <c:numCache>
                <c:formatCode>d\-mmm</c:formatCode>
                <c:ptCount val="26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  <c:pt idx="25">
                  <c:v>42295</c:v>
                </c:pt>
              </c:numCache>
            </c:numRef>
          </c:cat>
          <c:val>
            <c:numRef>
              <c:f>Data!$B$22:$AA$22</c:f>
              <c:numCache>
                <c:formatCode>General</c:formatCode>
                <c:ptCount val="26"/>
                <c:pt idx="0">
                  <c:v>2.0578586340590501</c:v>
                </c:pt>
                <c:pt idx="1">
                  <c:v>1.8485390578413801</c:v>
                </c:pt>
                <c:pt idx="2">
                  <c:v>2.7196652719665302</c:v>
                </c:pt>
                <c:pt idx="3">
                  <c:v>2.4441132637853999</c:v>
                </c:pt>
                <c:pt idx="4">
                  <c:v>2.4924924924924898</c:v>
                </c:pt>
                <c:pt idx="5">
                  <c:v>2.8571428571428599</c:v>
                </c:pt>
                <c:pt idx="6">
                  <c:v>3.0993618960802198</c:v>
                </c:pt>
                <c:pt idx="7">
                  <c:v>2.63078318717871</c:v>
                </c:pt>
                <c:pt idx="8">
                  <c:v>2.6674749924219499</c:v>
                </c:pt>
                <c:pt idx="9">
                  <c:v>2.24038752649107</c:v>
                </c:pt>
                <c:pt idx="10">
                  <c:v>2.6155717761557198</c:v>
                </c:pt>
                <c:pt idx="11">
                  <c:v>2.71186440677966</c:v>
                </c:pt>
                <c:pt idx="12">
                  <c:v>2.7018728891618098</c:v>
                </c:pt>
                <c:pt idx="13">
                  <c:v>2.7956989247311799</c:v>
                </c:pt>
                <c:pt idx="14">
                  <c:v>2.9366778831446898</c:v>
                </c:pt>
                <c:pt idx="15">
                  <c:v>3.9040885336612399</c:v>
                </c:pt>
                <c:pt idx="16">
                  <c:v>3.9828431372548998</c:v>
                </c:pt>
                <c:pt idx="17">
                  <c:v>3.9594843462246798</c:v>
                </c:pt>
                <c:pt idx="18">
                  <c:v>3.8271604938271602</c:v>
                </c:pt>
                <c:pt idx="19">
                  <c:v>4.4725478099938298</c:v>
                </c:pt>
                <c:pt idx="20">
                  <c:v>4.0536326785157497</c:v>
                </c:pt>
                <c:pt idx="21">
                  <c:v>3.0491599253267001</c:v>
                </c:pt>
                <c:pt idx="22">
                  <c:v>2.2712933753943201</c:v>
                </c:pt>
                <c:pt idx="23">
                  <c:v>2.1126760563380298</c:v>
                </c:pt>
                <c:pt idx="24">
                  <c:v>1.4112241549064699</c:v>
                </c:pt>
                <c:pt idx="25">
                  <c:v>1.4013654329859899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cat>
            <c:numRef>
              <c:f>Data!$B$1:$AA$1</c:f>
              <c:numCache>
                <c:formatCode>d\-mmm</c:formatCode>
                <c:ptCount val="26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  <c:pt idx="25">
                  <c:v>42295</c:v>
                </c:pt>
              </c:numCache>
            </c:numRef>
          </c:cat>
          <c:val>
            <c:numRef>
              <c:f>Data!$B$23:$AA$23</c:f>
              <c:numCache>
                <c:formatCode>General</c:formatCode>
                <c:ptCount val="26"/>
                <c:pt idx="0">
                  <c:v>1.40172979421414</c:v>
                </c:pt>
                <c:pt idx="1">
                  <c:v>1.19260584376863</c:v>
                </c:pt>
                <c:pt idx="2">
                  <c:v>1.64375373580394</c:v>
                </c:pt>
                <c:pt idx="3">
                  <c:v>1.4903129657228</c:v>
                </c:pt>
                <c:pt idx="4">
                  <c:v>1.5015015015015001</c:v>
                </c:pt>
                <c:pt idx="5">
                  <c:v>1.71428571428571</c:v>
                </c:pt>
                <c:pt idx="6">
                  <c:v>1.91431175934366</c:v>
                </c:pt>
                <c:pt idx="7">
                  <c:v>1.5724221348654399</c:v>
                </c:pt>
                <c:pt idx="8">
                  <c:v>1.54592300697181</c:v>
                </c:pt>
                <c:pt idx="9">
                  <c:v>1.27157129881926</c:v>
                </c:pt>
                <c:pt idx="10">
                  <c:v>1.5815085158150901</c:v>
                </c:pt>
                <c:pt idx="11">
                  <c:v>1.9106317411402201</c:v>
                </c:pt>
                <c:pt idx="12">
                  <c:v>1.8421860607921401</c:v>
                </c:pt>
                <c:pt idx="13">
                  <c:v>1.99692780337942</c:v>
                </c:pt>
                <c:pt idx="14">
                  <c:v>2.2330988069746098</c:v>
                </c:pt>
                <c:pt idx="15">
                  <c:v>2.5514909314478902</c:v>
                </c:pt>
                <c:pt idx="16">
                  <c:v>2.9718137254902</c:v>
                </c:pt>
                <c:pt idx="17">
                  <c:v>2.7010435850214898</c:v>
                </c:pt>
                <c:pt idx="18">
                  <c:v>2.8395061728395099</c:v>
                </c:pt>
                <c:pt idx="19">
                  <c:v>3.0228254164096202</c:v>
                </c:pt>
                <c:pt idx="20">
                  <c:v>2.8375428749610201</c:v>
                </c:pt>
                <c:pt idx="21">
                  <c:v>2.1468574984443101</c:v>
                </c:pt>
                <c:pt idx="22">
                  <c:v>1.38801261829653</c:v>
                </c:pt>
                <c:pt idx="23">
                  <c:v>1.3444302176696501</c:v>
                </c:pt>
                <c:pt idx="24">
                  <c:v>0.91893665900886101</c:v>
                </c:pt>
                <c:pt idx="25">
                  <c:v>0.93424362199065802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006976"/>
        <c:axId val="231008896"/>
      </c:lineChart>
      <c:dateAx>
        <c:axId val="231006976"/>
        <c:scaling>
          <c:orientation val="minMax"/>
          <c:max val="42295"/>
          <c:min val="4212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/m" sourceLinked="0"/>
        <c:majorTickMark val="none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en-US"/>
          </a:p>
        </c:txPr>
        <c:crossAx val="231008896"/>
        <c:crosses val="autoZero"/>
        <c:auto val="1"/>
        <c:lblOffset val="100"/>
        <c:baseTimeUnit val="days"/>
        <c:majorUnit val="14"/>
        <c:majorTimeUnit val="days"/>
      </c:dateAx>
      <c:valAx>
        <c:axId val="231008896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SA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231006976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5989431478361"/>
          <c:y val="8.0675115874775535E-2"/>
          <c:w val="0.84179131922638795"/>
          <c:h val="0.67613158251993355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Data!$B$1:$AA$1</c:f>
              <c:numCache>
                <c:formatCode>d\-mmm</c:formatCode>
                <c:ptCount val="26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  <c:pt idx="25">
                  <c:v>42295</c:v>
                </c:pt>
              </c:numCache>
            </c:numRef>
          </c:cat>
          <c:val>
            <c:numRef>
              <c:f>Data!$B$24:$AA$24</c:f>
              <c:numCache>
                <c:formatCode>General</c:formatCode>
                <c:ptCount val="26"/>
                <c:pt idx="0">
                  <c:v>1.69923534409516</c:v>
                </c:pt>
                <c:pt idx="1">
                  <c:v>1.7079419299743801</c:v>
                </c:pt>
                <c:pt idx="2">
                  <c:v>2.01089233347298</c:v>
                </c:pt>
                <c:pt idx="3">
                  <c:v>1.6891891891891899</c:v>
                </c:pt>
                <c:pt idx="4">
                  <c:v>1.9255455712451901</c:v>
                </c:pt>
                <c:pt idx="5">
                  <c:v>2.20432386604493</c:v>
                </c:pt>
                <c:pt idx="6">
                  <c:v>2.4327784891165201</c:v>
                </c:pt>
                <c:pt idx="7">
                  <c:v>1.83760683760684</c:v>
                </c:pt>
                <c:pt idx="8">
                  <c:v>2.1588946459412801</c:v>
                </c:pt>
                <c:pt idx="9">
                  <c:v>3.0842745438748902</c:v>
                </c:pt>
                <c:pt idx="10">
                  <c:v>2.79965004374453</c:v>
                </c:pt>
                <c:pt idx="11">
                  <c:v>2.6408450704225399</c:v>
                </c:pt>
                <c:pt idx="12">
                  <c:v>2.83595113438045</c:v>
                </c:pt>
                <c:pt idx="13">
                  <c:v>2.0559930008748899</c:v>
                </c:pt>
                <c:pt idx="14">
                  <c:v>2.0604997807979002</c:v>
                </c:pt>
                <c:pt idx="15">
                  <c:v>2.5316455696202498</c:v>
                </c:pt>
                <c:pt idx="16">
                  <c:v>3.5682819383259901</c:v>
                </c:pt>
                <c:pt idx="17">
                  <c:v>4.9404499338332597</c:v>
                </c:pt>
                <c:pt idx="18">
                  <c:v>4.1924095322153603</c:v>
                </c:pt>
                <c:pt idx="19">
                  <c:v>4.4815465729349704</c:v>
                </c:pt>
                <c:pt idx="20">
                  <c:v>4.0961709706144296</c:v>
                </c:pt>
                <c:pt idx="21">
                  <c:v>2.7409372236958398</c:v>
                </c:pt>
                <c:pt idx="22">
                  <c:v>2.3004059539918802</c:v>
                </c:pt>
                <c:pt idx="23">
                  <c:v>2.2048690858980202</c:v>
                </c:pt>
                <c:pt idx="24">
                  <c:v>2.1831988609397199</c:v>
                </c:pt>
                <c:pt idx="25">
                  <c:v>1.85471406491499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Data!$B$1:$AA$1</c:f>
              <c:numCache>
                <c:formatCode>d\-mmm</c:formatCode>
                <c:ptCount val="26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  <c:pt idx="25">
                  <c:v>42295</c:v>
                </c:pt>
              </c:numCache>
            </c:numRef>
          </c:cat>
          <c:val>
            <c:numRef>
              <c:f>Data!$B$25:$AA$25</c:f>
              <c:numCache>
                <c:formatCode>General</c:formatCode>
                <c:ptCount val="26"/>
                <c:pt idx="0">
                  <c:v>0.59473237043330496</c:v>
                </c:pt>
                <c:pt idx="1">
                  <c:v>1.1528608027327101</c:v>
                </c:pt>
                <c:pt idx="2">
                  <c:v>1.2149141181399199</c:v>
                </c:pt>
                <c:pt idx="3">
                  <c:v>0.97128378378378399</c:v>
                </c:pt>
                <c:pt idx="4">
                  <c:v>1.15532734274711</c:v>
                </c:pt>
                <c:pt idx="5">
                  <c:v>1.1021619330224699</c:v>
                </c:pt>
                <c:pt idx="6">
                  <c:v>1.5791720017072099</c:v>
                </c:pt>
                <c:pt idx="7">
                  <c:v>1.0683760683760699</c:v>
                </c:pt>
                <c:pt idx="8">
                  <c:v>1.2521588946459401</c:v>
                </c:pt>
                <c:pt idx="9">
                  <c:v>2.04170286707211</c:v>
                </c:pt>
                <c:pt idx="10">
                  <c:v>1.8372703412073501</c:v>
                </c:pt>
                <c:pt idx="11">
                  <c:v>1.45246478873239</c:v>
                </c:pt>
                <c:pt idx="12">
                  <c:v>1.6579406631762701</c:v>
                </c:pt>
                <c:pt idx="13">
                  <c:v>1.4873140857392799</c:v>
                </c:pt>
                <c:pt idx="14">
                  <c:v>1.44673388864533</c:v>
                </c:pt>
                <c:pt idx="15">
                  <c:v>1.8332605848974199</c:v>
                </c:pt>
                <c:pt idx="16">
                  <c:v>2.6431718061674001</c:v>
                </c:pt>
                <c:pt idx="17">
                  <c:v>3.39655932951037</c:v>
                </c:pt>
                <c:pt idx="18">
                  <c:v>3.3539276257722901</c:v>
                </c:pt>
                <c:pt idx="19">
                  <c:v>3.1634446397187999</c:v>
                </c:pt>
                <c:pt idx="20">
                  <c:v>3.0276046304541402</c:v>
                </c:pt>
                <c:pt idx="21">
                  <c:v>2.0335985853227201</c:v>
                </c:pt>
                <c:pt idx="22">
                  <c:v>1.3531799729364</c:v>
                </c:pt>
                <c:pt idx="23">
                  <c:v>1.6536518144235199</c:v>
                </c:pt>
                <c:pt idx="24">
                  <c:v>1.47128618889416</c:v>
                </c:pt>
                <c:pt idx="25">
                  <c:v>1.0303967027305501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033472"/>
        <c:axId val="231043840"/>
      </c:lineChart>
      <c:dateAx>
        <c:axId val="231033472"/>
        <c:scaling>
          <c:orientation val="minMax"/>
          <c:max val="42295"/>
          <c:min val="4212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/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231043840"/>
        <c:crosses val="autoZero"/>
        <c:auto val="1"/>
        <c:lblOffset val="100"/>
        <c:baseTimeUnit val="days"/>
      </c:dateAx>
      <c:valAx>
        <c:axId val="231043840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TAS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231033472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5989431478361"/>
          <c:y val="8.0675115874775535E-2"/>
          <c:w val="0.84179131922638795"/>
          <c:h val="0.67613158251993355"/>
        </c:manualLayout>
      </c:layout>
      <c:lineChart>
        <c:grouping val="standard"/>
        <c:varyColors val="0"/>
        <c:ser>
          <c:idx val="0"/>
          <c:order val="0"/>
          <c:tx>
            <c:strRef>
              <c:f>Data!$A$26</c:f>
              <c:strCache>
                <c:ptCount val="1"/>
                <c:pt idx="0">
                  <c:v>FC (WA)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Data!$B$1:$AA$1</c:f>
              <c:numCache>
                <c:formatCode>d\-mmm</c:formatCode>
                <c:ptCount val="26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  <c:pt idx="25">
                  <c:v>42295</c:v>
                </c:pt>
              </c:numCache>
            </c:numRef>
          </c:cat>
          <c:val>
            <c:numRef>
              <c:f>Data!$B$26:$AA$26</c:f>
              <c:numCache>
                <c:formatCode>General</c:formatCode>
                <c:ptCount val="26"/>
                <c:pt idx="0">
                  <c:v>2.1210407239819</c:v>
                </c:pt>
                <c:pt idx="1">
                  <c:v>2.1675918583135099</c:v>
                </c:pt>
                <c:pt idx="2">
                  <c:v>2.1330624682580002</c:v>
                </c:pt>
                <c:pt idx="3">
                  <c:v>2.87057658995298</c:v>
                </c:pt>
                <c:pt idx="4">
                  <c:v>3.5452322738386299</c:v>
                </c:pt>
                <c:pt idx="5">
                  <c:v>3.8880633977216399</c:v>
                </c:pt>
                <c:pt idx="6">
                  <c:v>3.24016819193668</c:v>
                </c:pt>
                <c:pt idx="7">
                  <c:v>2.6400996264010002</c:v>
                </c:pt>
                <c:pt idx="8">
                  <c:v>3.0356246864024099</c:v>
                </c:pt>
                <c:pt idx="9">
                  <c:v>3.3702213279678102</c:v>
                </c:pt>
                <c:pt idx="10">
                  <c:v>3.2357473035439099</c:v>
                </c:pt>
                <c:pt idx="11">
                  <c:v>3.3358798064680402</c:v>
                </c:pt>
                <c:pt idx="12">
                  <c:v>3.17460317460317</c:v>
                </c:pt>
                <c:pt idx="13">
                  <c:v>3.1338299511944498</c:v>
                </c:pt>
                <c:pt idx="14">
                  <c:v>3.3867631851085802</c:v>
                </c:pt>
                <c:pt idx="15">
                  <c:v>3.4392912975508101</c:v>
                </c:pt>
                <c:pt idx="16">
                  <c:v>3.9097349776961399</c:v>
                </c:pt>
                <c:pt idx="17">
                  <c:v>3.7283621837549901</c:v>
                </c:pt>
                <c:pt idx="18">
                  <c:v>3.95750332005312</c:v>
                </c:pt>
                <c:pt idx="19">
                  <c:v>3.8616251005631499</c:v>
                </c:pt>
                <c:pt idx="20">
                  <c:v>3.73756386125303</c:v>
                </c:pt>
                <c:pt idx="21">
                  <c:v>2.6584317937701401</c:v>
                </c:pt>
                <c:pt idx="22">
                  <c:v>2.46642915867361</c:v>
                </c:pt>
                <c:pt idx="23">
                  <c:v>2.2911427773120998</c:v>
                </c:pt>
                <c:pt idx="24">
                  <c:v>1.8802429852473199</c:v>
                </c:pt>
                <c:pt idx="25">
                  <c:v>1.8739903069466901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Data!$A$27</c:f>
              <c:strCache>
                <c:ptCount val="1"/>
                <c:pt idx="0">
                  <c:v>FCA (WA)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cat>
            <c:numRef>
              <c:f>Data!$B$1:$AA$1</c:f>
              <c:numCache>
                <c:formatCode>d\-mmm</c:formatCode>
                <c:ptCount val="26"/>
                <c:pt idx="0">
                  <c:v>42120</c:v>
                </c:pt>
                <c:pt idx="1">
                  <c:v>42127</c:v>
                </c:pt>
                <c:pt idx="2">
                  <c:v>42134</c:v>
                </c:pt>
                <c:pt idx="3">
                  <c:v>42141</c:v>
                </c:pt>
                <c:pt idx="4">
                  <c:v>42148</c:v>
                </c:pt>
                <c:pt idx="5">
                  <c:v>42155</c:v>
                </c:pt>
                <c:pt idx="6">
                  <c:v>42162</c:v>
                </c:pt>
                <c:pt idx="7">
                  <c:v>42169</c:v>
                </c:pt>
                <c:pt idx="8">
                  <c:v>42176</c:v>
                </c:pt>
                <c:pt idx="9">
                  <c:v>42183</c:v>
                </c:pt>
                <c:pt idx="10">
                  <c:v>42190</c:v>
                </c:pt>
                <c:pt idx="11">
                  <c:v>42197</c:v>
                </c:pt>
                <c:pt idx="12">
                  <c:v>42204</c:v>
                </c:pt>
                <c:pt idx="13">
                  <c:v>42211</c:v>
                </c:pt>
                <c:pt idx="14">
                  <c:v>42218</c:v>
                </c:pt>
                <c:pt idx="15">
                  <c:v>42225</c:v>
                </c:pt>
                <c:pt idx="16">
                  <c:v>42232</c:v>
                </c:pt>
                <c:pt idx="17">
                  <c:v>42239</c:v>
                </c:pt>
                <c:pt idx="18">
                  <c:v>42246</c:v>
                </c:pt>
                <c:pt idx="19">
                  <c:v>42253</c:v>
                </c:pt>
                <c:pt idx="20">
                  <c:v>42260</c:v>
                </c:pt>
                <c:pt idx="21">
                  <c:v>42267</c:v>
                </c:pt>
                <c:pt idx="22">
                  <c:v>42274</c:v>
                </c:pt>
                <c:pt idx="23">
                  <c:v>42281</c:v>
                </c:pt>
                <c:pt idx="24">
                  <c:v>42288</c:v>
                </c:pt>
                <c:pt idx="25">
                  <c:v>42295</c:v>
                </c:pt>
              </c:numCache>
            </c:numRef>
          </c:cat>
          <c:val>
            <c:numRef>
              <c:f>Data!$B$27:$AA$27</c:f>
              <c:numCache>
                <c:formatCode>General</c:formatCode>
                <c:ptCount val="26"/>
                <c:pt idx="0">
                  <c:v>1.3574660633484199</c:v>
                </c:pt>
                <c:pt idx="1">
                  <c:v>1.24240021147238</c:v>
                </c:pt>
                <c:pt idx="2">
                  <c:v>1.14271203656679</c:v>
                </c:pt>
                <c:pt idx="3">
                  <c:v>1.8064835436773099</c:v>
                </c:pt>
                <c:pt idx="4">
                  <c:v>2.1760391198044</c:v>
                </c:pt>
                <c:pt idx="5">
                  <c:v>2.0307082714215001</c:v>
                </c:pt>
                <c:pt idx="6">
                  <c:v>1.9045263418253799</c:v>
                </c:pt>
                <c:pt idx="7">
                  <c:v>1.46948941469489</c:v>
                </c:pt>
                <c:pt idx="8">
                  <c:v>1.8815855494229801</c:v>
                </c:pt>
                <c:pt idx="9">
                  <c:v>2.0120724346076502</c:v>
                </c:pt>
                <c:pt idx="10">
                  <c:v>1.92604006163328</c:v>
                </c:pt>
                <c:pt idx="11">
                  <c:v>2.0626432391138301</c:v>
                </c:pt>
                <c:pt idx="12">
                  <c:v>1.8177163338453699</c:v>
                </c:pt>
                <c:pt idx="13">
                  <c:v>1.87516054456717</c:v>
                </c:pt>
                <c:pt idx="14">
                  <c:v>2.4301964839710402</c:v>
                </c:pt>
                <c:pt idx="15">
                  <c:v>2.24075039082856</c:v>
                </c:pt>
                <c:pt idx="16">
                  <c:v>2.8339018630280801</c:v>
                </c:pt>
                <c:pt idx="17">
                  <c:v>2.5299600532623199</c:v>
                </c:pt>
                <c:pt idx="18">
                  <c:v>2.6560424966799498</c:v>
                </c:pt>
                <c:pt idx="19">
                  <c:v>2.5475998927326402</c:v>
                </c:pt>
                <c:pt idx="20">
                  <c:v>2.4200053777897299</c:v>
                </c:pt>
                <c:pt idx="21">
                  <c:v>1.5574650912996799</c:v>
                </c:pt>
                <c:pt idx="22">
                  <c:v>1.42504795834475</c:v>
                </c:pt>
                <c:pt idx="23">
                  <c:v>1.28527521654093</c:v>
                </c:pt>
                <c:pt idx="24">
                  <c:v>0.98351171536013904</c:v>
                </c:pt>
                <c:pt idx="25">
                  <c:v>1.16316639741519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146240"/>
        <c:axId val="231148160"/>
      </c:lineChart>
      <c:dateAx>
        <c:axId val="231146240"/>
        <c:scaling>
          <c:orientation val="minMax"/>
          <c:max val="42295"/>
          <c:min val="4212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/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231148160"/>
        <c:crosses val="autoZero"/>
        <c:auto val="1"/>
        <c:lblOffset val="100"/>
        <c:baseTimeUnit val="days"/>
      </c:dateAx>
      <c:valAx>
        <c:axId val="231148160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WA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231146240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>
      <c:oddFooter>&amp;C&amp;G</c:oddFooter>
    </c:headerFooter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1</xdr:rowOff>
    </xdr:from>
    <xdr:to>
      <xdr:col>4</xdr:col>
      <xdr:colOff>3095626</xdr:colOff>
      <xdr:row>0</xdr:row>
      <xdr:rowOff>380885</xdr:rowOff>
    </xdr:to>
    <xdr:pic>
      <xdr:nvPicPr>
        <xdr:cNvPr id="2" name="Picture 1" descr="ReportBanner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"/>
          <a:ext cx="6038850" cy="380884"/>
        </a:xfrm>
        <a:prstGeom prst="rect">
          <a:avLst/>
        </a:prstGeom>
      </xdr:spPr>
    </xdr:pic>
    <xdr:clientData/>
  </xdr:twoCellAnchor>
  <xdr:twoCellAnchor>
    <xdr:from>
      <xdr:col>0</xdr:col>
      <xdr:colOff>56127</xdr:colOff>
      <xdr:row>22</xdr:row>
      <xdr:rowOff>43630</xdr:rowOff>
    </xdr:from>
    <xdr:to>
      <xdr:col>4</xdr:col>
      <xdr:colOff>3302131</xdr:colOff>
      <xdr:row>22</xdr:row>
      <xdr:rowOff>1965610</xdr:rowOff>
    </xdr:to>
    <xdr:graphicFrame macro="">
      <xdr:nvGraphicFramePr>
        <xdr:cNvPr id="4" name="chartVa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56127</xdr:colOff>
      <xdr:row>24</xdr:row>
      <xdr:rowOff>60828</xdr:rowOff>
    </xdr:from>
    <xdr:to>
      <xdr:col>4</xdr:col>
      <xdr:colOff>3282436</xdr:colOff>
      <xdr:row>25</xdr:row>
      <xdr:rowOff>102899</xdr:rowOff>
    </xdr:to>
    <xdr:graphicFrame macro="">
      <xdr:nvGraphicFramePr>
        <xdr:cNvPr id="5" name="chartN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53787</xdr:colOff>
      <xdr:row>17</xdr:row>
      <xdr:rowOff>95882</xdr:rowOff>
    </xdr:from>
    <xdr:to>
      <xdr:col>4</xdr:col>
      <xdr:colOff>3293945</xdr:colOff>
      <xdr:row>17</xdr:row>
      <xdr:rowOff>3355917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56127</xdr:colOff>
      <xdr:row>25</xdr:row>
      <xdr:rowOff>146556</xdr:rowOff>
    </xdr:from>
    <xdr:to>
      <xdr:col>4</xdr:col>
      <xdr:colOff>37418</xdr:colOff>
      <xdr:row>26</xdr:row>
      <xdr:rowOff>24945</xdr:rowOff>
    </xdr:to>
    <xdr:graphicFrame macro="">
      <xdr:nvGraphicFramePr>
        <xdr:cNvPr id="14" name="chartN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93544</xdr:colOff>
      <xdr:row>25</xdr:row>
      <xdr:rowOff>146556</xdr:rowOff>
    </xdr:from>
    <xdr:to>
      <xdr:col>4</xdr:col>
      <xdr:colOff>3302129</xdr:colOff>
      <xdr:row>26</xdr:row>
      <xdr:rowOff>16993</xdr:rowOff>
    </xdr:to>
    <xdr:graphicFrame macro="">
      <xdr:nvGraphicFramePr>
        <xdr:cNvPr id="15" name="chartN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56127</xdr:colOff>
      <xdr:row>26</xdr:row>
      <xdr:rowOff>68602</xdr:rowOff>
    </xdr:from>
    <xdr:to>
      <xdr:col>4</xdr:col>
      <xdr:colOff>37418</xdr:colOff>
      <xdr:row>26</xdr:row>
      <xdr:rowOff>1733694</xdr:rowOff>
    </xdr:to>
    <xdr:graphicFrame macro="">
      <xdr:nvGraphicFramePr>
        <xdr:cNvPr id="16" name="chartN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84189</xdr:colOff>
      <xdr:row>26</xdr:row>
      <xdr:rowOff>68602</xdr:rowOff>
    </xdr:from>
    <xdr:to>
      <xdr:col>4</xdr:col>
      <xdr:colOff>3292774</xdr:colOff>
      <xdr:row>26</xdr:row>
      <xdr:rowOff>1733694</xdr:rowOff>
    </xdr:to>
    <xdr:graphicFrame macro="">
      <xdr:nvGraphicFramePr>
        <xdr:cNvPr id="17" name="chartN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56127</xdr:colOff>
      <xdr:row>27</xdr:row>
      <xdr:rowOff>2</xdr:rowOff>
    </xdr:from>
    <xdr:to>
      <xdr:col>4</xdr:col>
      <xdr:colOff>37418</xdr:colOff>
      <xdr:row>27</xdr:row>
      <xdr:rowOff>2071996</xdr:rowOff>
    </xdr:to>
    <xdr:graphicFrame macro="">
      <xdr:nvGraphicFramePr>
        <xdr:cNvPr id="20" name="chartN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84190</xdr:colOff>
      <xdr:row>27</xdr:row>
      <xdr:rowOff>2</xdr:rowOff>
    </xdr:from>
    <xdr:to>
      <xdr:col>4</xdr:col>
      <xdr:colOff>3292775</xdr:colOff>
      <xdr:row>27</xdr:row>
      <xdr:rowOff>2067338</xdr:rowOff>
    </xdr:to>
    <xdr:graphicFrame macro="">
      <xdr:nvGraphicFramePr>
        <xdr:cNvPr id="21" name="chartN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lutracking.net/Info/Reports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flutracking.net/Info/Maps" TargetMode="External"/><Relationship Id="rId1" Type="http://schemas.openxmlformats.org/officeDocument/2006/relationships/hyperlink" Target="http://www.flutracking.net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flutracking@flutracking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="85" zoomScaleNormal="85" zoomScalePageLayoutView="85" workbookViewId="0">
      <selection activeCell="J4" sqref="J4"/>
    </sheetView>
  </sheetViews>
  <sheetFormatPr defaultRowHeight="14.4" x14ac:dyDescent="0.3"/>
  <cols>
    <col min="1" max="1" width="15" style="1" customWidth="1"/>
    <col min="2" max="3" width="13.33203125" style="1" customWidth="1"/>
    <col min="4" max="4" width="3.33203125" style="1" customWidth="1"/>
    <col min="5" max="5" width="47.33203125" style="1" customWidth="1"/>
    <col min="6" max="6" width="10" style="1" customWidth="1"/>
  </cols>
  <sheetData>
    <row r="1" spans="1:6" ht="36.75" customHeight="1" x14ac:dyDescent="0.3">
      <c r="A1" s="60"/>
      <c r="B1" s="60"/>
      <c r="C1" s="60"/>
      <c r="D1" s="60"/>
      <c r="E1" s="60"/>
    </row>
    <row r="2" spans="1:6" ht="34.35" customHeight="1" x14ac:dyDescent="0.3">
      <c r="A2" s="61" t="s">
        <v>0</v>
      </c>
      <c r="B2" s="61"/>
      <c r="C2" s="61"/>
      <c r="D2" s="61"/>
      <c r="E2" s="61"/>
    </row>
    <row r="3" spans="1:6" ht="39" customHeight="1" x14ac:dyDescent="0.3">
      <c r="A3" s="62" t="str">
        <f>"Week ending "&amp;TEXT(Data!A11,"dd mmmm yyyy")</f>
        <v>Week ending 18 October 2015</v>
      </c>
      <c r="B3" s="62"/>
      <c r="C3" s="62"/>
      <c r="D3" s="62"/>
      <c r="E3" s="62"/>
    </row>
    <row r="4" spans="1:6" ht="53.25" customHeight="1" x14ac:dyDescent="0.3">
      <c r="A4" s="64" t="str">
        <f>Data!R11</f>
        <v>Low levels of influenza-like illness activity</v>
      </c>
      <c r="B4" s="64"/>
      <c r="C4" s="64"/>
      <c r="D4" s="64"/>
      <c r="E4" s="64"/>
      <c r="F4"/>
    </row>
    <row r="5" spans="1:6" ht="58.5" customHeight="1" x14ac:dyDescent="0.3">
      <c r="A5" s="59" t="str">
        <f>"This survey was sent on "&amp; TEXT(Data!B11,"dddd, dd mmmm yyyy at hh:mm AM/PM") &amp;" and by "&amp;TEXT(Data!C11,"hh:mm AM/PM, dddd dd mmmm")&amp;" we had received "&amp;Data!D11&amp;" responses ("&amp;Data!E11&amp;" last week) from "&amp;Data!F11&amp;" people responding for themselves and "&amp;Data!G11&amp;" household members across Australia."</f>
        <v>This survey was sent on Monday, 19 October 2015 at 01:13 AM and by 09:00 AM, Thursday 22 October we had received 20382 responses (20198 last week) from 12500 people responding for themselves and 7882 household members across Australia.</v>
      </c>
      <c r="B5" s="59"/>
      <c r="C5" s="59"/>
      <c r="D5" s="59"/>
      <c r="E5" s="59"/>
      <c r="F5" s="8"/>
    </row>
    <row r="6" spans="1:6" ht="16.350000000000001" customHeight="1" x14ac:dyDescent="0.3">
      <c r="A6" s="63" t="s">
        <v>1</v>
      </c>
      <c r="B6" s="63"/>
      <c r="C6" s="63"/>
      <c r="E6" s="59" t="str">
        <f>"Across Australia, fever and cough was reported by "&amp;TEXT(Data!H11,"0.0")&amp;"% of vaccinated participants and "&amp;TEXT(Data!I11,"0.0")&amp;"% of unvaccinated participants.  Fever, cough and absence from normal duties was reported by "&amp;TEXT(Data!J11,"0.0")&amp;"% of vaccinated participants and "&amp;TEXT(Data!K11,"0.0")&amp;"% of unvaccinated participants."</f>
        <v>Across Australia, fever and cough was reported by 1.5% of vaccinated participants and 1.5% of unvaccinated participants.  Fever, cough and absence from normal duties was reported by 0.9% of vaccinated participants and 0.9% of unvaccinated participants.</v>
      </c>
    </row>
    <row r="7" spans="1:6" x14ac:dyDescent="0.3">
      <c r="A7" s="2" t="s">
        <v>14</v>
      </c>
      <c r="B7" s="5" t="s">
        <v>15</v>
      </c>
      <c r="C7" s="5" t="s">
        <v>16</v>
      </c>
      <c r="E7" s="59"/>
    </row>
    <row r="8" spans="1:6" x14ac:dyDescent="0.3">
      <c r="A8" s="3" t="s">
        <v>17</v>
      </c>
      <c r="B8" s="6">
        <v>6214</v>
      </c>
      <c r="C8" s="34">
        <v>0.304876852124424</v>
      </c>
      <c r="E8" s="59"/>
    </row>
    <row r="9" spans="1:6" x14ac:dyDescent="0.3">
      <c r="A9" s="3" t="s">
        <v>18</v>
      </c>
      <c r="B9" s="6">
        <v>2895</v>
      </c>
      <c r="C9" s="34">
        <v>0.14203709155136901</v>
      </c>
      <c r="E9" s="59"/>
    </row>
    <row r="10" spans="1:6" x14ac:dyDescent="0.3">
      <c r="A10" s="3" t="s">
        <v>19</v>
      </c>
      <c r="B10" s="6">
        <v>1898</v>
      </c>
      <c r="C10" s="34">
        <v>9.3121381611225601E-2</v>
      </c>
      <c r="E10" s="59"/>
    </row>
    <row r="11" spans="1:6" x14ac:dyDescent="0.3">
      <c r="A11" s="3" t="s">
        <v>20</v>
      </c>
      <c r="B11" s="6">
        <v>2783</v>
      </c>
      <c r="C11" s="34">
        <v>0.13654204690413099</v>
      </c>
      <c r="E11" s="59" t="str">
        <f>"For participants this week, "&amp;Data!L11&amp;"/"&amp;Data!M11&amp;" ("&amp;TEXT(Data!N11,"0.0")&amp;" %) have received the seasonal vaccine so far. Of the "&amp;Data!O11&amp;" participants who identified as working face-to-face with patients, "&amp;Data!P11&amp;" ("&amp;TEXT(Data!Q11,"0.0")&amp;"%) have received the vaccine."</f>
        <v>For participants this week, 12756/20382 (62.6 %) have received the seasonal vaccine so far. Of the 4188 participants who identified as working face-to-face with patients, 3413 (81.5%) have received the vaccine.</v>
      </c>
    </row>
    <row r="12" spans="1:6" x14ac:dyDescent="0.3">
      <c r="A12" s="3" t="s">
        <v>21</v>
      </c>
      <c r="B12" s="6">
        <v>3095</v>
      </c>
      <c r="C12" s="34">
        <v>0.15184967127857901</v>
      </c>
      <c r="E12" s="59"/>
    </row>
    <row r="13" spans="1:6" x14ac:dyDescent="0.3">
      <c r="A13" s="3" t="s">
        <v>22</v>
      </c>
      <c r="B13" s="6">
        <v>1941</v>
      </c>
      <c r="C13" s="34">
        <v>9.52310862525758E-2</v>
      </c>
      <c r="E13" s="59"/>
    </row>
    <row r="14" spans="1:6" x14ac:dyDescent="0.3">
      <c r="A14" s="3" t="s">
        <v>23</v>
      </c>
      <c r="B14" s="6">
        <v>724</v>
      </c>
      <c r="C14" s="34">
        <v>3.5521538612501201E-2</v>
      </c>
      <c r="E14" s="59"/>
    </row>
    <row r="15" spans="1:6" x14ac:dyDescent="0.3">
      <c r="A15" s="3" t="s">
        <v>24</v>
      </c>
      <c r="B15" s="6">
        <v>832</v>
      </c>
      <c r="C15" s="34">
        <v>4.0820331665194803E-2</v>
      </c>
      <c r="E15" s="59"/>
    </row>
    <row r="16" spans="1:6" x14ac:dyDescent="0.3">
      <c r="A16" s="4" t="s">
        <v>25</v>
      </c>
      <c r="B16" s="7">
        <v>20382</v>
      </c>
      <c r="C16" s="35">
        <v>1</v>
      </c>
      <c r="E16" s="59"/>
    </row>
    <row r="17" spans="1:5" ht="12.75" customHeight="1" x14ac:dyDescent="0.3">
      <c r="A17" s="56"/>
      <c r="B17" s="56"/>
      <c r="C17" s="56"/>
      <c r="E17" s="38"/>
    </row>
    <row r="18" spans="1:5" s="1" customFormat="1" ht="271.2" customHeight="1" x14ac:dyDescent="0.3">
      <c r="A18" s="23"/>
      <c r="B18" s="23"/>
      <c r="C18" s="23"/>
      <c r="D18" s="23"/>
      <c r="E18" s="23"/>
    </row>
    <row r="19" spans="1:5" s="1" customFormat="1" x14ac:dyDescent="0.3">
      <c r="A19" s="18" t="s">
        <v>2</v>
      </c>
      <c r="B19" s="18"/>
      <c r="C19" s="18"/>
      <c r="D19" s="18"/>
      <c r="E19" s="19" t="s">
        <v>3</v>
      </c>
    </row>
    <row r="20" spans="1:5" s="1" customFormat="1" x14ac:dyDescent="0.3">
      <c r="A20" s="18" t="s">
        <v>4</v>
      </c>
      <c r="B20" s="18"/>
      <c r="C20" s="18"/>
      <c r="D20" s="18"/>
      <c r="E20" s="19" t="s">
        <v>5</v>
      </c>
    </row>
    <row r="21" spans="1:5" s="1" customFormat="1" x14ac:dyDescent="0.3">
      <c r="A21" s="18" t="s">
        <v>6</v>
      </c>
      <c r="B21" s="18"/>
      <c r="C21" s="18"/>
      <c r="D21" s="18"/>
      <c r="E21" s="19" t="s">
        <v>7</v>
      </c>
    </row>
    <row r="22" spans="1:5" s="1" customFormat="1" x14ac:dyDescent="0.3">
      <c r="A22" s="18" t="s">
        <v>8</v>
      </c>
      <c r="B22" s="18"/>
      <c r="C22" s="18"/>
      <c r="D22" s="18"/>
      <c r="E22" s="19" t="s">
        <v>9</v>
      </c>
    </row>
    <row r="23" spans="1:5" s="1" customFormat="1" ht="161.1" customHeight="1" x14ac:dyDescent="0.3">
      <c r="A23" s="20"/>
      <c r="B23" s="21"/>
      <c r="C23" s="21"/>
      <c r="D23" s="21"/>
      <c r="E23" s="22"/>
    </row>
    <row r="24" spans="1:5" ht="6.45" customHeight="1" x14ac:dyDescent="0.3"/>
    <row r="25" spans="1:5" ht="139.94999999999999" customHeight="1" x14ac:dyDescent="0.3">
      <c r="A25" s="11"/>
      <c r="B25" s="12"/>
      <c r="C25" s="12"/>
      <c r="D25" s="12"/>
      <c r="E25" s="13"/>
    </row>
    <row r="26" spans="1:5" ht="139.94999999999999" customHeight="1" x14ac:dyDescent="0.3">
      <c r="A26" s="14"/>
      <c r="B26" s="9"/>
      <c r="C26" s="9"/>
      <c r="D26" s="9"/>
      <c r="E26" s="15"/>
    </row>
    <row r="27" spans="1:5" ht="139.94999999999999" customHeight="1" x14ac:dyDescent="0.3">
      <c r="A27" s="14"/>
      <c r="B27" s="9"/>
      <c r="C27" s="9"/>
      <c r="D27" s="9"/>
      <c r="E27" s="15"/>
    </row>
    <row r="28" spans="1:5" ht="166.5" customHeight="1" x14ac:dyDescent="0.3">
      <c r="A28" s="16"/>
      <c r="B28" s="10"/>
      <c r="C28" s="10"/>
      <c r="D28" s="10"/>
      <c r="E28" s="17"/>
    </row>
    <row r="29" spans="1:5" ht="7.5" customHeight="1" x14ac:dyDescent="0.3"/>
  </sheetData>
  <mergeCells count="8">
    <mergeCell ref="E11:E16"/>
    <mergeCell ref="A1:E1"/>
    <mergeCell ref="A2:E2"/>
    <mergeCell ref="A3:E3"/>
    <mergeCell ref="A5:E5"/>
    <mergeCell ref="A6:C6"/>
    <mergeCell ref="A4:E4"/>
    <mergeCell ref="E6:E10"/>
  </mergeCells>
  <hyperlinks>
    <hyperlink ref="E19" r:id="rId1"/>
    <hyperlink ref="E20" r:id="rId2"/>
    <hyperlink ref="E21" r:id="rId3"/>
    <hyperlink ref="E22" r:id="rId4"/>
  </hyperlinks>
  <pageMargins left="0.47244094488188981" right="0.47244094488188981" top="0.47244094488188981" bottom="0.98425196850393704" header="0.31496062992125984" footer="0.31496062992125984"/>
  <pageSetup paperSize="9" orientation="portrait" r:id="rId5"/>
  <headerFooter>
    <oddFooter>&amp;C&amp;G</oddFooter>
  </headerFooter>
  <drawing r:id="rId6"/>
  <legacyDrawingHF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workbookViewId="0">
      <selection activeCell="E11" sqref="E11"/>
    </sheetView>
  </sheetViews>
  <sheetFormatPr defaultRowHeight="14.4" x14ac:dyDescent="0.3"/>
  <cols>
    <col min="1" max="1" width="34.44140625" style="1" customWidth="1"/>
    <col min="2" max="2" width="24.6640625" bestFit="1" customWidth="1"/>
    <col min="3" max="3" width="24.5546875" bestFit="1" customWidth="1"/>
    <col min="4" max="25" width="14.6640625" bestFit="1" customWidth="1"/>
  </cols>
  <sheetData>
    <row r="1" spans="1:27" x14ac:dyDescent="0.3">
      <c r="A1" s="50" t="s">
        <v>12</v>
      </c>
      <c r="B1" s="26">
        <v>42120</v>
      </c>
      <c r="C1" s="26">
        <f>B1+7</f>
        <v>42127</v>
      </c>
      <c r="D1" s="26">
        <f t="shared" ref="D1:AA1" si="0">C1+7</f>
        <v>42134</v>
      </c>
      <c r="E1" s="26">
        <f t="shared" si="0"/>
        <v>42141</v>
      </c>
      <c r="F1" s="26">
        <f t="shared" si="0"/>
        <v>42148</v>
      </c>
      <c r="G1" s="26">
        <f t="shared" si="0"/>
        <v>42155</v>
      </c>
      <c r="H1" s="26">
        <f t="shared" si="0"/>
        <v>42162</v>
      </c>
      <c r="I1" s="26">
        <f t="shared" si="0"/>
        <v>42169</v>
      </c>
      <c r="J1" s="26">
        <f t="shared" si="0"/>
        <v>42176</v>
      </c>
      <c r="K1" s="26">
        <f t="shared" si="0"/>
        <v>42183</v>
      </c>
      <c r="L1" s="26">
        <f t="shared" si="0"/>
        <v>42190</v>
      </c>
      <c r="M1" s="26">
        <f t="shared" si="0"/>
        <v>42197</v>
      </c>
      <c r="N1" s="26">
        <f t="shared" si="0"/>
        <v>42204</v>
      </c>
      <c r="O1" s="26">
        <f t="shared" si="0"/>
        <v>42211</v>
      </c>
      <c r="P1" s="26">
        <f t="shared" si="0"/>
        <v>42218</v>
      </c>
      <c r="Q1" s="26">
        <f t="shared" si="0"/>
        <v>42225</v>
      </c>
      <c r="R1" s="26">
        <f t="shared" si="0"/>
        <v>42232</v>
      </c>
      <c r="S1" s="26">
        <f t="shared" si="0"/>
        <v>42239</v>
      </c>
      <c r="T1" s="26">
        <f t="shared" si="0"/>
        <v>42246</v>
      </c>
      <c r="U1" s="26">
        <f t="shared" si="0"/>
        <v>42253</v>
      </c>
      <c r="V1" s="26">
        <f t="shared" si="0"/>
        <v>42260</v>
      </c>
      <c r="W1" s="26">
        <f t="shared" si="0"/>
        <v>42267</v>
      </c>
      <c r="X1" s="26">
        <f t="shared" si="0"/>
        <v>42274</v>
      </c>
      <c r="Y1" s="26">
        <f t="shared" si="0"/>
        <v>42281</v>
      </c>
      <c r="Z1" s="26">
        <f t="shared" si="0"/>
        <v>42288</v>
      </c>
      <c r="AA1" s="26">
        <f t="shared" si="0"/>
        <v>42295</v>
      </c>
    </row>
    <row r="2" spans="1:27" s="1" customFormat="1" x14ac:dyDescent="0.3">
      <c r="A2" s="30" t="s">
        <v>44</v>
      </c>
      <c r="B2" s="33" t="s">
        <v>45</v>
      </c>
      <c r="C2" s="33" t="s">
        <v>46</v>
      </c>
      <c r="D2" s="33" t="s">
        <v>47</v>
      </c>
      <c r="E2" s="33" t="s">
        <v>48</v>
      </c>
      <c r="F2" s="33" t="s">
        <v>49</v>
      </c>
      <c r="G2" s="33" t="s">
        <v>50</v>
      </c>
      <c r="H2" s="33" t="s">
        <v>51</v>
      </c>
      <c r="I2" s="33" t="s">
        <v>52</v>
      </c>
      <c r="J2" s="33" t="s">
        <v>53</v>
      </c>
      <c r="K2" s="33" t="s">
        <v>54</v>
      </c>
      <c r="L2" s="33" t="s">
        <v>55</v>
      </c>
      <c r="M2" s="33" t="s">
        <v>56</v>
      </c>
      <c r="N2" s="46" t="s">
        <v>57</v>
      </c>
      <c r="O2" s="51" t="s">
        <v>58</v>
      </c>
      <c r="P2" s="52" t="s">
        <v>59</v>
      </c>
      <c r="Q2" s="53" t="s">
        <v>60</v>
      </c>
      <c r="R2" s="53" t="s">
        <v>77</v>
      </c>
      <c r="S2" s="53" t="s">
        <v>78</v>
      </c>
      <c r="T2" s="53" t="s">
        <v>79</v>
      </c>
      <c r="U2" s="53" t="s">
        <v>80</v>
      </c>
      <c r="V2" s="54" t="s">
        <v>81</v>
      </c>
      <c r="W2" s="54" t="s">
        <v>83</v>
      </c>
      <c r="X2" s="54" t="s">
        <v>84</v>
      </c>
      <c r="Y2" s="54" t="s">
        <v>85</v>
      </c>
      <c r="Z2" s="54" t="s">
        <v>86</v>
      </c>
      <c r="AA2" s="58" t="s">
        <v>87</v>
      </c>
    </row>
    <row r="3" spans="1:27" x14ac:dyDescent="0.3">
      <c r="A3" s="31" t="s">
        <v>61</v>
      </c>
      <c r="B3" s="47">
        <v>2.1498633940968301</v>
      </c>
      <c r="C3" s="47">
        <v>2.23742248929234</v>
      </c>
      <c r="D3" s="47">
        <v>2.7230996654477599</v>
      </c>
      <c r="E3" s="47">
        <v>2.9234299311634202</v>
      </c>
      <c r="F3" s="47">
        <v>3.1650135256988299</v>
      </c>
      <c r="G3" s="47">
        <v>3.4254977823912398</v>
      </c>
      <c r="H3" s="47">
        <v>3.17506554034372</v>
      </c>
      <c r="I3" s="47">
        <v>3.0131826741996202</v>
      </c>
      <c r="J3" s="47">
        <v>3.0460921843687401</v>
      </c>
      <c r="K3" s="47">
        <v>3.1685808039376502</v>
      </c>
      <c r="L3" s="47">
        <v>2.91917722833991</v>
      </c>
      <c r="M3" s="47">
        <v>3.1627613743826801</v>
      </c>
      <c r="N3" s="47">
        <v>2.8701546282567301</v>
      </c>
      <c r="O3" s="47">
        <v>3.2261487848880401</v>
      </c>
      <c r="P3" s="47">
        <v>3.99103617543485</v>
      </c>
      <c r="Q3" s="47">
        <v>4.0520206362854703</v>
      </c>
      <c r="R3" s="47">
        <v>4.8411497730711002</v>
      </c>
      <c r="S3" s="47">
        <v>4.9679312968801002</v>
      </c>
      <c r="T3" s="47">
        <v>4.61471007344075</v>
      </c>
      <c r="U3" s="47">
        <v>4.3320105820105796</v>
      </c>
      <c r="V3" s="47">
        <v>3.7234633766811198</v>
      </c>
      <c r="W3" s="47">
        <v>3.20712694877506</v>
      </c>
      <c r="X3" s="47">
        <v>2.65366296212293</v>
      </c>
      <c r="Y3" s="47">
        <v>2.1577726218097402</v>
      </c>
      <c r="Z3" s="47">
        <v>1.3952369497233601</v>
      </c>
      <c r="AA3" s="58">
        <v>1.4686598478888</v>
      </c>
    </row>
    <row r="4" spans="1:27" x14ac:dyDescent="0.3">
      <c r="A4" s="32" t="s">
        <v>62</v>
      </c>
      <c r="B4" s="47">
        <v>1.41557128412538</v>
      </c>
      <c r="C4" s="47">
        <v>1.75281902422686</v>
      </c>
      <c r="D4" s="47">
        <v>1.9182859990034899</v>
      </c>
      <c r="E4" s="47">
        <v>2.2551304217093899</v>
      </c>
      <c r="F4" s="47">
        <v>2.3719097097814399</v>
      </c>
      <c r="G4" s="47">
        <v>2.65771436564554</v>
      </c>
      <c r="H4" s="47">
        <v>2.69653598838415</v>
      </c>
      <c r="I4" s="47">
        <v>2.5789330430048998</v>
      </c>
      <c r="J4" s="47">
        <v>2.5670549986453501</v>
      </c>
      <c r="K4" s="47">
        <v>2.5663596966413902</v>
      </c>
      <c r="L4" s="47">
        <v>2.7962085308056901</v>
      </c>
      <c r="M4" s="47">
        <v>2.6622632607669998</v>
      </c>
      <c r="N4" s="47">
        <v>2.63758389261745</v>
      </c>
      <c r="O4" s="47">
        <v>2.5811209439527998</v>
      </c>
      <c r="P4" s="47">
        <v>2.7755430410297701</v>
      </c>
      <c r="Q4" s="47">
        <v>3.2533440881898201</v>
      </c>
      <c r="R4" s="47">
        <v>3.6907327586206899</v>
      </c>
      <c r="S4" s="47">
        <v>3.8144190450426101</v>
      </c>
      <c r="T4" s="47">
        <v>3.2129058496576999</v>
      </c>
      <c r="U4" s="47">
        <v>3.5286149678293302</v>
      </c>
      <c r="V4" s="47">
        <v>3.22163193025473</v>
      </c>
      <c r="W4" s="47">
        <v>2.6247790017679899</v>
      </c>
      <c r="X4" s="47">
        <v>2.2596520413114298</v>
      </c>
      <c r="Y4" s="47">
        <v>1.95430579964851</v>
      </c>
      <c r="Z4" s="47">
        <v>1.89144140879774</v>
      </c>
      <c r="AA4" s="58">
        <v>1.4502978990279101</v>
      </c>
    </row>
    <row r="5" spans="1:27" x14ac:dyDescent="0.3">
      <c r="A5" s="57"/>
      <c r="B5" s="57"/>
      <c r="C5" s="57"/>
      <c r="D5" s="57"/>
    </row>
    <row r="6" spans="1:27" x14ac:dyDescent="0.3">
      <c r="A6" s="25" t="s">
        <v>11</v>
      </c>
      <c r="B6" s="26">
        <v>42120</v>
      </c>
      <c r="C6" s="26">
        <f>B6+7</f>
        <v>42127</v>
      </c>
      <c r="D6" s="26">
        <f t="shared" ref="D6" si="1">C6+7</f>
        <v>42134</v>
      </c>
      <c r="E6" s="26">
        <f t="shared" ref="E6" si="2">D6+7</f>
        <v>42141</v>
      </c>
      <c r="F6" s="26">
        <f t="shared" ref="F6" si="3">E6+7</f>
        <v>42148</v>
      </c>
      <c r="G6" s="26">
        <f t="shared" ref="G6" si="4">F6+7</f>
        <v>42155</v>
      </c>
      <c r="H6" s="26">
        <f t="shared" ref="H6" si="5">G6+7</f>
        <v>42162</v>
      </c>
      <c r="I6" s="26">
        <f t="shared" ref="I6" si="6">H6+7</f>
        <v>42169</v>
      </c>
      <c r="J6" s="26">
        <f t="shared" ref="J6" si="7">I6+7</f>
        <v>42176</v>
      </c>
      <c r="K6" s="26">
        <f t="shared" ref="K6" si="8">J6+7</f>
        <v>42183</v>
      </c>
      <c r="L6" s="26">
        <f t="shared" ref="L6" si="9">K6+7</f>
        <v>42190</v>
      </c>
      <c r="M6" s="26">
        <f t="shared" ref="M6" si="10">L6+7</f>
        <v>42197</v>
      </c>
      <c r="N6" s="26">
        <f t="shared" ref="N6" si="11">M6+7</f>
        <v>42204</v>
      </c>
      <c r="O6" s="26">
        <f t="shared" ref="O6" si="12">N6+7</f>
        <v>42211</v>
      </c>
      <c r="P6" s="26">
        <f t="shared" ref="P6" si="13">O6+7</f>
        <v>42218</v>
      </c>
      <c r="Q6" s="26">
        <f t="shared" ref="Q6" si="14">P6+7</f>
        <v>42225</v>
      </c>
      <c r="R6" s="26">
        <f t="shared" ref="R6" si="15">Q6+7</f>
        <v>42232</v>
      </c>
      <c r="S6" s="26">
        <f t="shared" ref="S6" si="16">R6+7</f>
        <v>42239</v>
      </c>
      <c r="T6" s="26">
        <f t="shared" ref="T6" si="17">S6+7</f>
        <v>42246</v>
      </c>
      <c r="U6" s="26">
        <f t="shared" ref="U6" si="18">T6+7</f>
        <v>42253</v>
      </c>
      <c r="V6" s="26">
        <f t="shared" ref="V6" si="19">U6+7</f>
        <v>42260</v>
      </c>
      <c r="W6" s="26">
        <f t="shared" ref="W6" si="20">V6+7</f>
        <v>42267</v>
      </c>
      <c r="X6" s="26">
        <f t="shared" ref="X6" si="21">W6+7</f>
        <v>42274</v>
      </c>
      <c r="Y6" s="26">
        <f t="shared" ref="Y6" si="22">X6+7</f>
        <v>42281</v>
      </c>
      <c r="Z6" s="26">
        <f t="shared" ref="Z6:AA6" si="23">Y6+7</f>
        <v>42288</v>
      </c>
      <c r="AA6" s="26">
        <f t="shared" si="23"/>
        <v>42295</v>
      </c>
    </row>
    <row r="7" spans="1:27" x14ac:dyDescent="0.3">
      <c r="A7" s="28" t="s">
        <v>10</v>
      </c>
      <c r="B7" s="48"/>
      <c r="C7" s="49">
        <v>1.7499659539697701</v>
      </c>
      <c r="D7" s="49">
        <v>2.0247544732947702</v>
      </c>
      <c r="E7" s="49">
        <v>2.0087843947810402</v>
      </c>
      <c r="F7" s="49">
        <v>2.43652874592313</v>
      </c>
      <c r="G7" s="49">
        <v>2.7030688977711499</v>
      </c>
      <c r="H7" s="49">
        <v>2.7375201288244799</v>
      </c>
      <c r="I7" s="49">
        <v>2.49112616973217</v>
      </c>
      <c r="J7" s="49">
        <v>2.6410718886884799</v>
      </c>
      <c r="K7" s="49">
        <v>2.8116334558586402</v>
      </c>
      <c r="L7" s="49">
        <v>2.6302049340817102</v>
      </c>
      <c r="M7" s="49">
        <v>2.6613999870491498</v>
      </c>
      <c r="N7" s="49">
        <v>2.2890946502057599</v>
      </c>
      <c r="O7" s="49">
        <v>2.6178010471204201</v>
      </c>
      <c r="P7" s="49">
        <v>2.9528822698677599</v>
      </c>
      <c r="Q7" s="49">
        <v>3.0539228213646799</v>
      </c>
      <c r="R7" s="49">
        <v>3.5428497676819801</v>
      </c>
      <c r="S7" s="49">
        <v>3.5817446562680502</v>
      </c>
      <c r="T7" s="49">
        <v>3.29663212435233</v>
      </c>
      <c r="U7" s="49">
        <v>2.7466075156576202</v>
      </c>
      <c r="V7" s="49">
        <v>2.6663215117784098</v>
      </c>
      <c r="W7" s="49">
        <v>2.3679295624333001</v>
      </c>
      <c r="X7" s="49">
        <v>2.3183507941872299</v>
      </c>
      <c r="Y7" s="49">
        <v>2.1364118895965998</v>
      </c>
      <c r="Z7" s="49"/>
      <c r="AA7" s="49"/>
    </row>
    <row r="8" spans="1:27" x14ac:dyDescent="0.3">
      <c r="A8" s="50">
        <v>2014</v>
      </c>
      <c r="B8" s="48"/>
      <c r="C8" s="49">
        <v>2.5337192158575901</v>
      </c>
      <c r="D8" s="49">
        <v>2.0869283865401198</v>
      </c>
      <c r="E8" s="49">
        <v>2.5493333333333301</v>
      </c>
      <c r="F8" s="49">
        <v>2.8773534730347801</v>
      </c>
      <c r="G8" s="49">
        <v>2.8727697536108701</v>
      </c>
      <c r="H8" s="49">
        <v>2.6716338477913801</v>
      </c>
      <c r="I8" s="49">
        <v>2.8330576748652798</v>
      </c>
      <c r="J8" s="49">
        <v>3.0324024728202899</v>
      </c>
      <c r="K8" s="49">
        <v>2.9170267934312899</v>
      </c>
      <c r="L8" s="49">
        <v>3.1073598193645502</v>
      </c>
      <c r="M8" s="49">
        <v>2.9897295262676802</v>
      </c>
      <c r="N8" s="49">
        <v>2.8686759956943</v>
      </c>
      <c r="O8" s="49">
        <v>3.2339783323451701</v>
      </c>
      <c r="P8" s="49">
        <v>3.6142625607779602</v>
      </c>
      <c r="Q8" s="49">
        <v>3.8864864864864899</v>
      </c>
      <c r="R8" s="49">
        <v>4.4336851267544297</v>
      </c>
      <c r="S8" s="49">
        <v>4.6590474107289301</v>
      </c>
      <c r="T8" s="49">
        <v>4.09330985915493</v>
      </c>
      <c r="U8" s="49">
        <v>3.6063941589689699</v>
      </c>
      <c r="V8" s="49">
        <v>3.4412171507607199</v>
      </c>
      <c r="W8" s="49">
        <v>2.6106634286345098</v>
      </c>
      <c r="X8" s="49">
        <v>2.1618007577445999</v>
      </c>
      <c r="Y8" s="49">
        <v>1.92895123882792</v>
      </c>
      <c r="Z8" s="49">
        <v>1.59492368375922</v>
      </c>
      <c r="AA8" s="49">
        <v>1.44814325201298</v>
      </c>
    </row>
    <row r="9" spans="1:27" x14ac:dyDescent="0.3">
      <c r="A9" s="25" t="s">
        <v>13</v>
      </c>
      <c r="B9" s="24"/>
      <c r="C9" s="55">
        <v>2.2779486269557001</v>
      </c>
      <c r="D9" s="55">
        <v>2.3703362713804799</v>
      </c>
      <c r="E9" s="55">
        <v>2.6163033794719701</v>
      </c>
      <c r="F9" s="55">
        <v>2.92452042477901</v>
      </c>
      <c r="G9" s="55">
        <v>3.1791114102708602</v>
      </c>
      <c r="H9" s="55">
        <v>3.0367834916260898</v>
      </c>
      <c r="I9" s="55">
        <v>3.0952624445236001</v>
      </c>
      <c r="J9" s="55">
        <v>3.1004135956004202</v>
      </c>
      <c r="K9" s="55">
        <v>3.2085149145008902</v>
      </c>
      <c r="L9" s="55">
        <v>3.2809812855497298</v>
      </c>
      <c r="M9" s="55">
        <v>3.3916684782457098</v>
      </c>
      <c r="N9" s="55">
        <v>3.1434517758520699</v>
      </c>
      <c r="O9" s="55">
        <v>3.1602270716094201</v>
      </c>
      <c r="P9" s="55">
        <v>3.30888151760493</v>
      </c>
      <c r="Q9" s="55">
        <v>3.5805616108310199</v>
      </c>
      <c r="R9" s="55">
        <v>3.8259874130117502</v>
      </c>
      <c r="S9" s="55">
        <v>3.72265011360071</v>
      </c>
      <c r="T9" s="55">
        <v>3.4914432763644001</v>
      </c>
      <c r="U9" s="55">
        <v>3.23671842621581</v>
      </c>
      <c r="V9" s="55">
        <v>2.89023304926044</v>
      </c>
      <c r="W9" s="55">
        <v>2.5677417347475302</v>
      </c>
      <c r="X9" s="55">
        <v>2.3758513110717101</v>
      </c>
      <c r="Y9" s="55">
        <v>2.1528735830408898</v>
      </c>
      <c r="Z9" s="55">
        <v>2.0329173511534702</v>
      </c>
      <c r="AA9" s="55">
        <v>1.98530638747788</v>
      </c>
    </row>
    <row r="10" spans="1:27" x14ac:dyDescent="0.3">
      <c r="A10" s="36" t="s">
        <v>26</v>
      </c>
      <c r="B10" s="36" t="s">
        <v>27</v>
      </c>
      <c r="C10" s="36" t="s">
        <v>28</v>
      </c>
      <c r="D10" s="36" t="s">
        <v>29</v>
      </c>
      <c r="E10" s="36" t="s">
        <v>30</v>
      </c>
      <c r="F10" s="36" t="s">
        <v>31</v>
      </c>
      <c r="G10" s="36" t="s">
        <v>32</v>
      </c>
      <c r="H10" s="37" t="s">
        <v>33</v>
      </c>
      <c r="I10" s="37" t="s">
        <v>34</v>
      </c>
      <c r="J10" s="37" t="s">
        <v>35</v>
      </c>
      <c r="K10" s="37" t="s">
        <v>36</v>
      </c>
      <c r="L10" s="37" t="s">
        <v>37</v>
      </c>
      <c r="M10" s="37" t="s">
        <v>38</v>
      </c>
      <c r="N10" s="37" t="s">
        <v>39</v>
      </c>
      <c r="O10" s="37" t="s">
        <v>40</v>
      </c>
      <c r="P10" s="37" t="s">
        <v>41</v>
      </c>
      <c r="Q10" s="37" t="s">
        <v>42</v>
      </c>
      <c r="R10" s="37" t="s">
        <v>43</v>
      </c>
    </row>
    <row r="11" spans="1:27" x14ac:dyDescent="0.3">
      <c r="A11" s="26">
        <v>42295</v>
      </c>
      <c r="B11" s="39">
        <v>42296.050694444399</v>
      </c>
      <c r="C11" s="40">
        <v>42299.375</v>
      </c>
      <c r="D11" s="41">
        <v>20382</v>
      </c>
      <c r="E11" s="41">
        <v>20198</v>
      </c>
      <c r="F11" s="41">
        <v>12500</v>
      </c>
      <c r="G11" s="41">
        <v>7882</v>
      </c>
      <c r="H11" s="42">
        <v>1.4502978990279101</v>
      </c>
      <c r="I11" s="42">
        <v>1.4686598478888</v>
      </c>
      <c r="J11" s="42">
        <v>0.93289432423957397</v>
      </c>
      <c r="K11" s="42">
        <v>0.87857330186205096</v>
      </c>
      <c r="L11" s="41">
        <v>12756</v>
      </c>
      <c r="M11" s="41">
        <v>20382</v>
      </c>
      <c r="N11" s="43">
        <v>62.584633500147199</v>
      </c>
      <c r="O11" s="41">
        <v>4188</v>
      </c>
      <c r="P11" s="45">
        <v>3413</v>
      </c>
      <c r="Q11" s="43">
        <v>81.494746895893002</v>
      </c>
      <c r="R11" s="44" t="s">
        <v>82</v>
      </c>
      <c r="S11" s="44"/>
      <c r="T11" s="44"/>
      <c r="U11" s="29"/>
      <c r="V11" s="29"/>
      <c r="W11" s="29"/>
      <c r="X11" s="29"/>
      <c r="Y11" s="29"/>
      <c r="Z11" s="29"/>
    </row>
    <row r="12" spans="1:27" x14ac:dyDescent="0.3">
      <c r="A12" s="28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7" x14ac:dyDescent="0.3">
      <c r="A13" s="47" t="s">
        <v>44</v>
      </c>
      <c r="B13" s="47" t="s">
        <v>45</v>
      </c>
      <c r="C13" s="47" t="s">
        <v>46</v>
      </c>
      <c r="D13" s="47" t="s">
        <v>47</v>
      </c>
      <c r="E13" s="47" t="s">
        <v>48</v>
      </c>
      <c r="F13" s="47" t="s">
        <v>49</v>
      </c>
      <c r="G13" s="47" t="s">
        <v>50</v>
      </c>
      <c r="H13" s="47" t="s">
        <v>51</v>
      </c>
      <c r="I13" s="47" t="s">
        <v>52</v>
      </c>
      <c r="J13" s="47" t="s">
        <v>53</v>
      </c>
      <c r="K13" s="47" t="s">
        <v>54</v>
      </c>
      <c r="L13" s="47" t="s">
        <v>55</v>
      </c>
      <c r="M13" s="47" t="s">
        <v>56</v>
      </c>
      <c r="N13" s="47" t="s">
        <v>57</v>
      </c>
      <c r="O13" s="51" t="s">
        <v>58</v>
      </c>
      <c r="P13" s="52" t="s">
        <v>59</v>
      </c>
      <c r="Q13" s="53" t="s">
        <v>60</v>
      </c>
      <c r="R13" s="53" t="s">
        <v>77</v>
      </c>
      <c r="S13" s="53" t="s">
        <v>78</v>
      </c>
      <c r="T13" s="53" t="s">
        <v>79</v>
      </c>
      <c r="U13" s="53" t="s">
        <v>80</v>
      </c>
      <c r="V13" s="54" t="s">
        <v>81</v>
      </c>
      <c r="W13" s="54" t="s">
        <v>83</v>
      </c>
      <c r="X13" s="54" t="s">
        <v>84</v>
      </c>
      <c r="Y13" s="54" t="s">
        <v>85</v>
      </c>
      <c r="Z13" s="54" t="s">
        <v>86</v>
      </c>
      <c r="AA13" s="58" t="s">
        <v>87</v>
      </c>
    </row>
    <row r="14" spans="1:27" x14ac:dyDescent="0.3">
      <c r="A14" s="48" t="s">
        <v>63</v>
      </c>
      <c r="B14" s="49">
        <v>2.0901049166838099</v>
      </c>
      <c r="C14" s="49">
        <v>2.0609756097560998</v>
      </c>
      <c r="D14" s="49">
        <v>2.3338019682667199</v>
      </c>
      <c r="E14" s="49">
        <v>2.5688073394495401</v>
      </c>
      <c r="F14" s="49">
        <v>2.7230984228388899</v>
      </c>
      <c r="G14" s="49">
        <v>2.9845350471982299</v>
      </c>
      <c r="H14" s="49">
        <v>2.8955657862854398</v>
      </c>
      <c r="I14" s="49">
        <v>2.7556990114988902</v>
      </c>
      <c r="J14" s="49">
        <v>2.7602651147752999</v>
      </c>
      <c r="K14" s="49">
        <v>2.8058727569331201</v>
      </c>
      <c r="L14" s="49">
        <v>2.8447286440400101</v>
      </c>
      <c r="M14" s="49">
        <v>2.85784676028578</v>
      </c>
      <c r="N14" s="49">
        <v>2.7277955796565601</v>
      </c>
      <c r="O14" s="51">
        <v>2.8308476108303502</v>
      </c>
      <c r="P14" s="52">
        <v>3.2445341128999101</v>
      </c>
      <c r="Q14" s="53">
        <v>3.5606467888011299</v>
      </c>
      <c r="R14" s="53">
        <v>4.1324371421458803</v>
      </c>
      <c r="S14" s="53">
        <v>4.2568271836564504</v>
      </c>
      <c r="T14" s="53">
        <v>3.7485340928128701</v>
      </c>
      <c r="U14" s="53">
        <v>3.8343751310987102</v>
      </c>
      <c r="V14" s="54">
        <v>3.4123062629334</v>
      </c>
      <c r="W14" s="54">
        <v>2.8455627797010901</v>
      </c>
      <c r="X14" s="54">
        <v>2.4091202409120198</v>
      </c>
      <c r="Y14" s="54">
        <v>2.0310790107244499</v>
      </c>
      <c r="Z14" s="54">
        <v>1.70487948265726</v>
      </c>
      <c r="AA14" s="58">
        <v>1.45716808949073</v>
      </c>
    </row>
    <row r="15" spans="1:27" x14ac:dyDescent="0.3">
      <c r="A15" s="48" t="s">
        <v>64</v>
      </c>
      <c r="B15" s="49">
        <v>1.2713433449907401</v>
      </c>
      <c r="C15" s="49">
        <v>1.23170731707317</v>
      </c>
      <c r="D15" s="49">
        <v>1.3657360915846599</v>
      </c>
      <c r="E15" s="49">
        <v>1.6074990027921801</v>
      </c>
      <c r="F15" s="49">
        <v>1.6170892393691401</v>
      </c>
      <c r="G15" s="49">
        <v>1.74332195219924</v>
      </c>
      <c r="H15" s="49">
        <v>1.71230110653421</v>
      </c>
      <c r="I15" s="49">
        <v>1.5896711720798899</v>
      </c>
      <c r="J15" s="49">
        <v>1.62463627546072</v>
      </c>
      <c r="K15" s="49">
        <v>1.69249592169657</v>
      </c>
      <c r="L15" s="49">
        <v>1.68880144285949</v>
      </c>
      <c r="M15" s="49">
        <v>1.8272152418493901</v>
      </c>
      <c r="N15" s="49">
        <v>1.66789910442856</v>
      </c>
      <c r="O15" s="51">
        <v>1.86121040305682</v>
      </c>
      <c r="P15" s="52">
        <v>2.2398814180425699</v>
      </c>
      <c r="Q15" s="53">
        <v>2.2869194822381198</v>
      </c>
      <c r="R15" s="53">
        <v>2.9084723259480501</v>
      </c>
      <c r="S15" s="53">
        <v>2.91432145090682</v>
      </c>
      <c r="T15" s="53">
        <v>2.5674317306081398</v>
      </c>
      <c r="U15" s="53">
        <v>2.6177790829382901</v>
      </c>
      <c r="V15" s="54">
        <v>2.2213775919591199</v>
      </c>
      <c r="W15" s="54">
        <v>1.87452503588618</v>
      </c>
      <c r="X15" s="54">
        <v>1.3852441385244101</v>
      </c>
      <c r="Y15" s="54">
        <v>1.19938717443642</v>
      </c>
      <c r="Z15" s="54">
        <v>1.06724551168996</v>
      </c>
      <c r="AA15" s="58">
        <v>0.91256991463055603</v>
      </c>
    </row>
    <row r="16" spans="1:27" x14ac:dyDescent="0.3">
      <c r="A16" s="48" t="s">
        <v>65</v>
      </c>
      <c r="B16" s="49">
        <v>2.1130551816958301</v>
      </c>
      <c r="C16" s="49">
        <v>2.21173297370196</v>
      </c>
      <c r="D16" s="49">
        <v>2.64</v>
      </c>
      <c r="E16" s="49">
        <v>2.6976744186046502</v>
      </c>
      <c r="F16" s="49">
        <v>2.4867021276595702</v>
      </c>
      <c r="G16" s="49">
        <v>2.7737031604213902</v>
      </c>
      <c r="H16" s="49">
        <v>3.1566167543504702</v>
      </c>
      <c r="I16" s="49">
        <v>3.31588132635253</v>
      </c>
      <c r="J16" s="49">
        <v>2.9030100334448199</v>
      </c>
      <c r="K16" s="49">
        <v>2.5227180252271801</v>
      </c>
      <c r="L16" s="49">
        <v>2.6129559063690802</v>
      </c>
      <c r="M16" s="49">
        <v>2.9628618241398099</v>
      </c>
      <c r="N16" s="49">
        <v>2.4048913043478302</v>
      </c>
      <c r="O16" s="51">
        <v>3.2271186440677999</v>
      </c>
      <c r="P16" s="52">
        <v>3.5602237075433099</v>
      </c>
      <c r="Q16" s="53">
        <v>3.7016800983472198</v>
      </c>
      <c r="R16" s="53">
        <v>4.4906900328587103</v>
      </c>
      <c r="S16" s="53">
        <v>4.61432506887052</v>
      </c>
      <c r="T16" s="53">
        <v>3.6403750689465002</v>
      </c>
      <c r="U16" s="53">
        <v>3.4635021388160601</v>
      </c>
      <c r="V16" s="54">
        <v>3.1719532554257102</v>
      </c>
      <c r="W16" s="54">
        <v>2.7480916030534401</v>
      </c>
      <c r="X16" s="54">
        <v>2.4865781294150899</v>
      </c>
      <c r="Y16" s="54">
        <v>1.86969653387027</v>
      </c>
      <c r="Z16" s="54">
        <v>1.5673981191222599</v>
      </c>
      <c r="AA16" s="58">
        <v>1.3356935951078199</v>
      </c>
    </row>
    <row r="17" spans="1:27" x14ac:dyDescent="0.3">
      <c r="A17" s="48" t="s">
        <v>66</v>
      </c>
      <c r="B17" s="49">
        <v>1.14401076716016</v>
      </c>
      <c r="C17" s="49">
        <v>1.15981119352664</v>
      </c>
      <c r="D17" s="49">
        <v>1.48</v>
      </c>
      <c r="E17" s="49">
        <v>1.6877076411960099</v>
      </c>
      <c r="F17" s="49">
        <v>1.51595744680851</v>
      </c>
      <c r="G17" s="49">
        <v>1.7602346979597301</v>
      </c>
      <c r="H17" s="49">
        <v>1.79414542020774</v>
      </c>
      <c r="I17" s="49">
        <v>1.7988991810981301</v>
      </c>
      <c r="J17" s="49">
        <v>1.6588628762541799</v>
      </c>
      <c r="K17" s="49">
        <v>1.5190560151905601</v>
      </c>
      <c r="L17" s="49">
        <v>1.3881328252585701</v>
      </c>
      <c r="M17" s="49">
        <v>1.9251774986346299</v>
      </c>
      <c r="N17" s="49">
        <v>1.4673913043478299</v>
      </c>
      <c r="O17" s="51">
        <v>2.1016949152542401</v>
      </c>
      <c r="P17" s="52">
        <v>2.3052789523939401</v>
      </c>
      <c r="Q17" s="53">
        <v>2.2128124573145702</v>
      </c>
      <c r="R17" s="53">
        <v>3.0668127053669201</v>
      </c>
      <c r="S17" s="53">
        <v>3.2231404958677699</v>
      </c>
      <c r="T17" s="53">
        <v>2.2752344180915598</v>
      </c>
      <c r="U17" s="53">
        <v>2.4699875810680298</v>
      </c>
      <c r="V17" s="54">
        <v>1.93377851975515</v>
      </c>
      <c r="W17" s="54">
        <v>1.7904233171408701</v>
      </c>
      <c r="X17" s="54">
        <v>1.3280587736648799</v>
      </c>
      <c r="Y17" s="54">
        <v>1.0786710772328501</v>
      </c>
      <c r="Z17" s="54">
        <v>0.91058366920435896</v>
      </c>
      <c r="AA17" s="58">
        <v>0.88509816543289299</v>
      </c>
    </row>
    <row r="18" spans="1:27" x14ac:dyDescent="0.3">
      <c r="A18" s="48" t="s">
        <v>67</v>
      </c>
      <c r="B18" s="49">
        <v>1.9850402761795201</v>
      </c>
      <c r="C18" s="49">
        <v>1.74785100286533</v>
      </c>
      <c r="D18" s="49">
        <v>1.9787783194723301</v>
      </c>
      <c r="E18" s="49">
        <v>2.2975301550832898</v>
      </c>
      <c r="F18" s="49">
        <v>2.6383710926297699</v>
      </c>
      <c r="G18" s="49">
        <v>3.05944055944056</v>
      </c>
      <c r="H18" s="49">
        <v>2.7240773286467501</v>
      </c>
      <c r="I18" s="49">
        <v>2.7003484320557498</v>
      </c>
      <c r="J18" s="49">
        <v>3.1177829099307202</v>
      </c>
      <c r="K18" s="49">
        <v>2.7509511267193401</v>
      </c>
      <c r="L18" s="49">
        <v>2.78347494872546</v>
      </c>
      <c r="M18" s="49">
        <v>2.3906705539358599</v>
      </c>
      <c r="N18" s="49">
        <v>2.9351335485764598</v>
      </c>
      <c r="O18" s="51">
        <v>2.4160282852091899</v>
      </c>
      <c r="P18" s="52">
        <v>3.3754035808629301</v>
      </c>
      <c r="Q18" s="53">
        <v>3.5882352941176499</v>
      </c>
      <c r="R18" s="53">
        <v>3.9703703703703699</v>
      </c>
      <c r="S18" s="53">
        <v>3.8711583924349902</v>
      </c>
      <c r="T18" s="53">
        <v>3.4172661870503598</v>
      </c>
      <c r="U18" s="53">
        <v>3.01672640382318</v>
      </c>
      <c r="V18" s="54">
        <v>2.6662672258837601</v>
      </c>
      <c r="W18" s="54">
        <v>3.1193216232586298</v>
      </c>
      <c r="X18" s="54">
        <v>1.9613852283175</v>
      </c>
      <c r="Y18" s="54">
        <v>2.1131137352392799</v>
      </c>
      <c r="Z18" s="54">
        <v>1.7157656199417299</v>
      </c>
      <c r="AA18" s="58">
        <v>1.03626943005181</v>
      </c>
    </row>
    <row r="19" spans="1:27" x14ac:dyDescent="0.3">
      <c r="A19" s="48" t="s">
        <v>68</v>
      </c>
      <c r="B19" s="49">
        <v>1.4096662830840001</v>
      </c>
      <c r="C19" s="49">
        <v>1.2034383954154699</v>
      </c>
      <c r="D19" s="49">
        <v>1.26182965299685</v>
      </c>
      <c r="E19" s="49">
        <v>1.43595634692705</v>
      </c>
      <c r="F19" s="49">
        <v>1.51993117292802</v>
      </c>
      <c r="G19" s="49">
        <v>1.89393939393939</v>
      </c>
      <c r="H19" s="49">
        <v>1.6110134739308699</v>
      </c>
      <c r="I19" s="49">
        <v>1.4518002322880399</v>
      </c>
      <c r="J19" s="49">
        <v>1.76096997690531</v>
      </c>
      <c r="K19" s="49">
        <v>1.8729880011706199</v>
      </c>
      <c r="L19" s="49">
        <v>1.7579841781423999</v>
      </c>
      <c r="M19" s="49">
        <v>1.69096209912536</v>
      </c>
      <c r="N19" s="49">
        <v>1.87848547108893</v>
      </c>
      <c r="O19" s="51">
        <v>1.76782557454331</v>
      </c>
      <c r="P19" s="52">
        <v>2.2600528324038698</v>
      </c>
      <c r="Q19" s="53">
        <v>2.3235294117647101</v>
      </c>
      <c r="R19" s="53">
        <v>2.6962962962963002</v>
      </c>
      <c r="S19" s="53">
        <v>2.8073286052009498</v>
      </c>
      <c r="T19" s="53">
        <v>2.3980815347721798</v>
      </c>
      <c r="U19" s="53">
        <v>2.0310633213859002</v>
      </c>
      <c r="V19" s="54">
        <v>1.5877771120431401</v>
      </c>
      <c r="W19" s="54">
        <v>1.9079345850999401</v>
      </c>
      <c r="X19" s="54">
        <v>1.1645724793135199</v>
      </c>
      <c r="Y19" s="54">
        <v>1.2740832815413301</v>
      </c>
      <c r="Z19" s="54">
        <v>1.2949174490126301</v>
      </c>
      <c r="AA19" s="58">
        <v>0.58721934369602802</v>
      </c>
    </row>
    <row r="20" spans="1:27" x14ac:dyDescent="0.3">
      <c r="A20" s="48" t="s">
        <v>69</v>
      </c>
      <c r="B20" s="49">
        <v>2.29213483146067</v>
      </c>
      <c r="C20" s="49">
        <v>2</v>
      </c>
      <c r="D20" s="49">
        <v>2.0335985853227201</v>
      </c>
      <c r="E20" s="49">
        <v>3.0661410424879501</v>
      </c>
      <c r="F20" s="49">
        <v>2.7264731750219902</v>
      </c>
      <c r="G20" s="49">
        <v>2.4724061810154501</v>
      </c>
      <c r="H20" s="49">
        <v>2.42077464788732</v>
      </c>
      <c r="I20" s="49">
        <v>2.3059866962306002</v>
      </c>
      <c r="J20" s="49">
        <v>2.0517395182872402</v>
      </c>
      <c r="K20" s="49">
        <v>2.8169014084507</v>
      </c>
      <c r="L20" s="49">
        <v>2.3873873873873901</v>
      </c>
      <c r="M20" s="49">
        <v>2.5915996425379801</v>
      </c>
      <c r="N20" s="49">
        <v>2.7651858567543099</v>
      </c>
      <c r="O20" s="51">
        <v>2.7100271002710001</v>
      </c>
      <c r="P20" s="52">
        <v>4.0504050405040504</v>
      </c>
      <c r="Q20" s="53">
        <v>4.2196007259528097</v>
      </c>
      <c r="R20" s="53">
        <v>4.4796380090497703</v>
      </c>
      <c r="S20" s="53">
        <v>4.3970988213961899</v>
      </c>
      <c r="T20" s="53">
        <v>3.8568773234200702</v>
      </c>
      <c r="U20" s="53">
        <v>4.6175373134328401</v>
      </c>
      <c r="V20" s="54">
        <v>3.8642789820923702</v>
      </c>
      <c r="W20" s="54">
        <v>3.0373831775700899</v>
      </c>
      <c r="X20" s="54">
        <v>2.4378585086042102</v>
      </c>
      <c r="Y20" s="54">
        <v>1.8996590355577201</v>
      </c>
      <c r="Z20" s="54">
        <v>2.0854021847070499</v>
      </c>
      <c r="AA20" s="58">
        <v>1.3698630136986301</v>
      </c>
    </row>
    <row r="21" spans="1:27" x14ac:dyDescent="0.3">
      <c r="A21" s="48" t="s">
        <v>70</v>
      </c>
      <c r="B21" s="49">
        <v>1.6629213483146099</v>
      </c>
      <c r="C21" s="49">
        <v>1.24444444444444</v>
      </c>
      <c r="D21" s="49">
        <v>1.14942528735632</v>
      </c>
      <c r="E21" s="49">
        <v>1.8396846254927699</v>
      </c>
      <c r="F21" s="49">
        <v>1.67106420404573</v>
      </c>
      <c r="G21" s="49">
        <v>1.5894039735099299</v>
      </c>
      <c r="H21" s="49">
        <v>1.1883802816901401</v>
      </c>
      <c r="I21" s="49">
        <v>1.6851441241685099</v>
      </c>
      <c r="J21" s="49">
        <v>1.3380909901873299</v>
      </c>
      <c r="K21" s="49">
        <v>1.72648796001817</v>
      </c>
      <c r="L21" s="49">
        <v>1.5315315315315301</v>
      </c>
      <c r="M21" s="49">
        <v>1.34048257372654</v>
      </c>
      <c r="N21" s="49">
        <v>1.6772438803263801</v>
      </c>
      <c r="O21" s="51">
        <v>1.8518518518518501</v>
      </c>
      <c r="P21" s="52">
        <v>3.0153015301530202</v>
      </c>
      <c r="Q21" s="53">
        <v>2.9491833030853001</v>
      </c>
      <c r="R21" s="53">
        <v>3.4841628959276001</v>
      </c>
      <c r="S21" s="53">
        <v>2.8558476881232999</v>
      </c>
      <c r="T21" s="53">
        <v>2.6951672862453502</v>
      </c>
      <c r="U21" s="53">
        <v>3.1716417910447801</v>
      </c>
      <c r="V21" s="54">
        <v>2.5447690857681402</v>
      </c>
      <c r="W21" s="54">
        <v>2.1962616822429899</v>
      </c>
      <c r="X21" s="54">
        <v>1.52963671128107</v>
      </c>
      <c r="Y21" s="54">
        <v>0.92547491475888899</v>
      </c>
      <c r="Z21" s="54">
        <v>1.2909632571995999</v>
      </c>
      <c r="AA21" s="58">
        <v>0.73761854583772402</v>
      </c>
    </row>
    <row r="22" spans="1:27" x14ac:dyDescent="0.3">
      <c r="A22" s="48" t="s">
        <v>71</v>
      </c>
      <c r="B22" s="49">
        <v>2.0578586340590501</v>
      </c>
      <c r="C22" s="49">
        <v>1.8485390578413801</v>
      </c>
      <c r="D22" s="49">
        <v>2.7196652719665302</v>
      </c>
      <c r="E22" s="49">
        <v>2.4441132637853999</v>
      </c>
      <c r="F22" s="49">
        <v>2.4924924924924898</v>
      </c>
      <c r="G22" s="49">
        <v>2.8571428571428599</v>
      </c>
      <c r="H22" s="49">
        <v>3.0993618960802198</v>
      </c>
      <c r="I22" s="49">
        <v>2.63078318717871</v>
      </c>
      <c r="J22" s="49">
        <v>2.6674749924219499</v>
      </c>
      <c r="K22" s="49">
        <v>2.24038752649107</v>
      </c>
      <c r="L22" s="49">
        <v>2.6155717761557198</v>
      </c>
      <c r="M22" s="49">
        <v>2.71186440677966</v>
      </c>
      <c r="N22" s="49">
        <v>2.7018728891618098</v>
      </c>
      <c r="O22" s="51">
        <v>2.7956989247311799</v>
      </c>
      <c r="P22" s="52">
        <v>2.9366778831446898</v>
      </c>
      <c r="Q22" s="53">
        <v>3.9040885336612399</v>
      </c>
      <c r="R22" s="53">
        <v>3.9828431372548998</v>
      </c>
      <c r="S22" s="53">
        <v>3.9594843462246798</v>
      </c>
      <c r="T22" s="53">
        <v>3.8271604938271602</v>
      </c>
      <c r="U22" s="53">
        <v>4.4725478099938298</v>
      </c>
      <c r="V22" s="54">
        <v>4.0536326785157497</v>
      </c>
      <c r="W22" s="54">
        <v>3.0491599253267001</v>
      </c>
      <c r="X22" s="54">
        <v>2.2712933753943201</v>
      </c>
      <c r="Y22" s="54">
        <v>2.1126760563380298</v>
      </c>
      <c r="Z22" s="54">
        <v>1.4112241549064699</v>
      </c>
      <c r="AA22" s="58">
        <v>1.4013654329859899</v>
      </c>
    </row>
    <row r="23" spans="1:27" x14ac:dyDescent="0.3">
      <c r="A23" s="48" t="s">
        <v>72</v>
      </c>
      <c r="B23" s="49">
        <v>1.40172979421414</v>
      </c>
      <c r="C23" s="49">
        <v>1.19260584376863</v>
      </c>
      <c r="D23" s="49">
        <v>1.64375373580394</v>
      </c>
      <c r="E23" s="49">
        <v>1.4903129657228</v>
      </c>
      <c r="F23" s="49">
        <v>1.5015015015015001</v>
      </c>
      <c r="G23" s="49">
        <v>1.71428571428571</v>
      </c>
      <c r="H23" s="49">
        <v>1.91431175934366</v>
      </c>
      <c r="I23" s="49">
        <v>1.5724221348654399</v>
      </c>
      <c r="J23" s="49">
        <v>1.54592300697181</v>
      </c>
      <c r="K23" s="49">
        <v>1.27157129881926</v>
      </c>
      <c r="L23" s="49">
        <v>1.5815085158150901</v>
      </c>
      <c r="M23" s="49">
        <v>1.9106317411402201</v>
      </c>
      <c r="N23" s="49">
        <v>1.8421860607921401</v>
      </c>
      <c r="O23" s="51">
        <v>1.99692780337942</v>
      </c>
      <c r="P23" s="52">
        <v>2.2330988069746098</v>
      </c>
      <c r="Q23" s="53">
        <v>2.5514909314478902</v>
      </c>
      <c r="R23" s="53">
        <v>2.9718137254902</v>
      </c>
      <c r="S23" s="53">
        <v>2.7010435850214898</v>
      </c>
      <c r="T23" s="53">
        <v>2.8395061728395099</v>
      </c>
      <c r="U23" s="53">
        <v>3.0228254164096202</v>
      </c>
      <c r="V23" s="54">
        <v>2.8375428749610201</v>
      </c>
      <c r="W23" s="54">
        <v>2.1468574984443101</v>
      </c>
      <c r="X23" s="54">
        <v>1.38801261829653</v>
      </c>
      <c r="Y23" s="54">
        <v>1.3444302176696501</v>
      </c>
      <c r="Z23" s="54">
        <v>0.91893665900886101</v>
      </c>
      <c r="AA23" s="58">
        <v>0.93424362199065802</v>
      </c>
    </row>
    <row r="24" spans="1:27" x14ac:dyDescent="0.3">
      <c r="A24" s="48" t="s">
        <v>73</v>
      </c>
      <c r="B24" s="49">
        <v>1.69923534409516</v>
      </c>
      <c r="C24" s="49">
        <v>1.7079419299743801</v>
      </c>
      <c r="D24" s="49">
        <v>2.01089233347298</v>
      </c>
      <c r="E24" s="49">
        <v>1.6891891891891899</v>
      </c>
      <c r="F24" s="49">
        <v>1.9255455712451901</v>
      </c>
      <c r="G24" s="49">
        <v>2.20432386604493</v>
      </c>
      <c r="H24" s="49">
        <v>2.4327784891165201</v>
      </c>
      <c r="I24" s="49">
        <v>1.83760683760684</v>
      </c>
      <c r="J24" s="49">
        <v>2.1588946459412801</v>
      </c>
      <c r="K24" s="49">
        <v>3.0842745438748902</v>
      </c>
      <c r="L24" s="49">
        <v>2.79965004374453</v>
      </c>
      <c r="M24" s="49">
        <v>2.6408450704225399</v>
      </c>
      <c r="N24" s="49">
        <v>2.83595113438045</v>
      </c>
      <c r="O24" s="51">
        <v>2.0559930008748899</v>
      </c>
      <c r="P24" s="52">
        <v>2.0604997807979002</v>
      </c>
      <c r="Q24" s="53">
        <v>2.5316455696202498</v>
      </c>
      <c r="R24" s="53">
        <v>3.5682819383259901</v>
      </c>
      <c r="S24" s="53">
        <v>4.9404499338332597</v>
      </c>
      <c r="T24" s="53">
        <v>4.1924095322153603</v>
      </c>
      <c r="U24" s="53">
        <v>4.4815465729349704</v>
      </c>
      <c r="V24" s="54">
        <v>4.0961709706144296</v>
      </c>
      <c r="W24" s="54">
        <v>2.7409372236958398</v>
      </c>
      <c r="X24" s="54">
        <v>2.3004059539918802</v>
      </c>
      <c r="Y24" s="54">
        <v>2.2048690858980202</v>
      </c>
      <c r="Z24" s="54">
        <v>2.1831988609397199</v>
      </c>
      <c r="AA24" s="58">
        <v>1.85471406491499</v>
      </c>
    </row>
    <row r="25" spans="1:27" x14ac:dyDescent="0.3">
      <c r="A25" s="48" t="s">
        <v>74</v>
      </c>
      <c r="B25" s="49">
        <v>0.59473237043330496</v>
      </c>
      <c r="C25" s="49">
        <v>1.1528608027327101</v>
      </c>
      <c r="D25" s="49">
        <v>1.2149141181399199</v>
      </c>
      <c r="E25" s="49">
        <v>0.97128378378378399</v>
      </c>
      <c r="F25" s="49">
        <v>1.15532734274711</v>
      </c>
      <c r="G25" s="49">
        <v>1.1021619330224699</v>
      </c>
      <c r="H25" s="49">
        <v>1.5791720017072099</v>
      </c>
      <c r="I25" s="49">
        <v>1.0683760683760699</v>
      </c>
      <c r="J25" s="49">
        <v>1.2521588946459401</v>
      </c>
      <c r="K25" s="49">
        <v>2.04170286707211</v>
      </c>
      <c r="L25" s="49">
        <v>1.8372703412073501</v>
      </c>
      <c r="M25" s="49">
        <v>1.45246478873239</v>
      </c>
      <c r="N25" s="49">
        <v>1.6579406631762701</v>
      </c>
      <c r="O25" s="51">
        <v>1.4873140857392799</v>
      </c>
      <c r="P25" s="52">
        <v>1.44673388864533</v>
      </c>
      <c r="Q25" s="53">
        <v>1.8332605848974199</v>
      </c>
      <c r="R25" s="53">
        <v>2.6431718061674001</v>
      </c>
      <c r="S25" s="53">
        <v>3.39655932951037</v>
      </c>
      <c r="T25" s="53">
        <v>3.3539276257722901</v>
      </c>
      <c r="U25" s="53">
        <v>3.1634446397187999</v>
      </c>
      <c r="V25" s="54">
        <v>3.0276046304541402</v>
      </c>
      <c r="W25" s="54">
        <v>2.0335985853227201</v>
      </c>
      <c r="X25" s="54">
        <v>1.3531799729364</v>
      </c>
      <c r="Y25" s="54">
        <v>1.6536518144235199</v>
      </c>
      <c r="Z25" s="54">
        <v>1.47128618889416</v>
      </c>
      <c r="AA25" s="58">
        <v>1.0303967027305501</v>
      </c>
    </row>
    <row r="26" spans="1:27" x14ac:dyDescent="0.3">
      <c r="A26" s="48" t="s">
        <v>75</v>
      </c>
      <c r="B26" s="49">
        <v>2.1210407239819</v>
      </c>
      <c r="C26" s="49">
        <v>2.1675918583135099</v>
      </c>
      <c r="D26" s="49">
        <v>2.1330624682580002</v>
      </c>
      <c r="E26" s="49">
        <v>2.87057658995298</v>
      </c>
      <c r="F26" s="49">
        <v>3.5452322738386299</v>
      </c>
      <c r="G26" s="49">
        <v>3.8880633977216399</v>
      </c>
      <c r="H26" s="49">
        <v>3.24016819193668</v>
      </c>
      <c r="I26" s="49">
        <v>2.6400996264010002</v>
      </c>
      <c r="J26" s="49">
        <v>3.0356246864024099</v>
      </c>
      <c r="K26" s="49">
        <v>3.3702213279678102</v>
      </c>
      <c r="L26" s="49">
        <v>3.2357473035439099</v>
      </c>
      <c r="M26" s="49">
        <v>3.3358798064680402</v>
      </c>
      <c r="N26" s="49">
        <v>3.17460317460317</v>
      </c>
      <c r="O26" s="51">
        <v>3.1338299511944498</v>
      </c>
      <c r="P26" s="52">
        <v>3.3867631851085802</v>
      </c>
      <c r="Q26" s="53">
        <v>3.4392912975508101</v>
      </c>
      <c r="R26" s="53">
        <v>3.9097349776961399</v>
      </c>
      <c r="S26" s="53">
        <v>3.7283621837549901</v>
      </c>
      <c r="T26" s="53">
        <v>3.95750332005312</v>
      </c>
      <c r="U26" s="53">
        <v>3.8616251005631499</v>
      </c>
      <c r="V26" s="54">
        <v>3.73756386125303</v>
      </c>
      <c r="W26" s="54">
        <v>2.6584317937701401</v>
      </c>
      <c r="X26" s="54">
        <v>2.46642915867361</v>
      </c>
      <c r="Y26" s="54">
        <v>2.2911427773120998</v>
      </c>
      <c r="Z26" s="54">
        <v>1.8802429852473199</v>
      </c>
      <c r="AA26" s="58">
        <v>1.8739903069466901</v>
      </c>
    </row>
    <row r="27" spans="1:27" x14ac:dyDescent="0.3">
      <c r="A27" s="48" t="s">
        <v>76</v>
      </c>
      <c r="B27" s="49">
        <v>1.3574660633484199</v>
      </c>
      <c r="C27" s="49">
        <v>1.24240021147238</v>
      </c>
      <c r="D27" s="49">
        <v>1.14271203656679</v>
      </c>
      <c r="E27" s="49">
        <v>1.8064835436773099</v>
      </c>
      <c r="F27" s="49">
        <v>2.1760391198044</v>
      </c>
      <c r="G27" s="49">
        <v>2.0307082714215001</v>
      </c>
      <c r="H27" s="49">
        <v>1.9045263418253799</v>
      </c>
      <c r="I27" s="49">
        <v>1.46948941469489</v>
      </c>
      <c r="J27" s="49">
        <v>1.8815855494229801</v>
      </c>
      <c r="K27" s="49">
        <v>2.0120724346076502</v>
      </c>
      <c r="L27" s="49">
        <v>1.92604006163328</v>
      </c>
      <c r="M27" s="49">
        <v>2.0626432391138301</v>
      </c>
      <c r="N27" s="49">
        <v>1.8177163338453699</v>
      </c>
      <c r="O27" s="51">
        <v>1.87516054456717</v>
      </c>
      <c r="P27" s="52">
        <v>2.4301964839710402</v>
      </c>
      <c r="Q27" s="53">
        <v>2.24075039082856</v>
      </c>
      <c r="R27" s="53">
        <v>2.8339018630280801</v>
      </c>
      <c r="S27" s="53">
        <v>2.5299600532623199</v>
      </c>
      <c r="T27" s="53">
        <v>2.6560424966799498</v>
      </c>
      <c r="U27" s="53">
        <v>2.5475998927326402</v>
      </c>
      <c r="V27" s="54">
        <v>2.4200053777897299</v>
      </c>
      <c r="W27" s="54">
        <v>1.5574650912996799</v>
      </c>
      <c r="X27" s="54">
        <v>1.42504795834475</v>
      </c>
      <c r="Y27" s="54">
        <v>1.28527521654093</v>
      </c>
      <c r="Z27" s="54">
        <v>0.98351171536013904</v>
      </c>
      <c r="AA27" s="58">
        <v>1.16316639741519</v>
      </c>
    </row>
    <row r="28" spans="1:27" x14ac:dyDescent="0.3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27" x14ac:dyDescent="0.3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Interim</vt:lpstr>
      <vt:lpstr>Data</vt:lpstr>
      <vt:lpstr>ILIState</vt:lpstr>
      <vt:lpstr>ILIVax</vt:lpstr>
      <vt:lpstr>ILIYear</vt:lpstr>
      <vt:lpstr>Interim!Print_Area</vt:lpstr>
      <vt:lpstr>ReportText</vt:lpstr>
      <vt:lpstr>Respondents</vt:lpstr>
    </vt:vector>
  </TitlesOfParts>
  <Company>ChordWizard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Benjamin G. Moran</cp:lastModifiedBy>
  <cp:lastPrinted>2014-08-04T01:16:17Z</cp:lastPrinted>
  <dcterms:created xsi:type="dcterms:W3CDTF">2014-05-01T03:28:21Z</dcterms:created>
  <dcterms:modified xsi:type="dcterms:W3CDTF">2016-10-19T07:44:33Z</dcterms:modified>
</cp:coreProperties>
</file>