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OPORFIN 2023\09 Septiembre\12.- Gustavo Breton Montiel\"/>
    </mc:Choice>
  </mc:AlternateContent>
  <xr:revisionPtr revIDLastSave="0" documentId="13_ncr:1_{05E5E62A-FC95-4E07-A54D-152D1911BF7C}" xr6:coauthVersionLast="47" xr6:coauthVersionMax="47" xr10:uidLastSave="{00000000-0000-0000-0000-000000000000}"/>
  <bookViews>
    <workbookView xWindow="-120" yWindow="-120" windowWidth="29040" windowHeight="15720" xr2:uid="{00000000-000D-0000-FFFF-FFFF00000000}"/>
  </bookViews>
  <sheets>
    <sheet name="Analisis 2" sheetId="6" r:id="rId1"/>
    <sheet name="Hoja3" sheetId="5" r:id="rId2"/>
    <sheet name="Hoja2" sheetId="4" r:id="rId3"/>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5" l="1"/>
  <c r="C6" i="5"/>
  <c r="J65" i="6" l="1"/>
  <c r="D7" i="5"/>
  <c r="B8" i="5"/>
  <c r="AK47" i="6"/>
  <c r="D6" i="5" l="1"/>
  <c r="D8" i="5" s="1"/>
  <c r="C8" i="5"/>
  <c r="J76" i="6" s="1"/>
  <c r="J78" i="6" s="1"/>
  <c r="AB76" i="6" s="1"/>
  <c r="AK78" i="6" s="1"/>
</calcChain>
</file>

<file path=xl/sharedStrings.xml><?xml version="1.0" encoding="utf-8"?>
<sst xmlns="http://schemas.openxmlformats.org/spreadsheetml/2006/main" count="138" uniqueCount="119">
  <si>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</si>
  <si>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</si>
  <si>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</si>
  <si>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</si>
  <si>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</si>
  <si>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</si>
  <si>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</si>
  <si>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</si>
  <si>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</si>
  <si>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</si>
  <si>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</si>
  <si>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</si>
  <si>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</si>
  <si>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</si>
  <si>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</si>
  <si>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</si>
  <si>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</si>
  <si>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</si>
  <si>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</si>
  <si>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</si>
  <si>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</si>
  <si>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</si>
  <si>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</si>
  <si>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</si>
  <si>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</si>
  <si>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</si>
  <si>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</si>
  <si>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</si>
  <si>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</si>
  <si>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</si>
  <si>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</si>
  <si>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</si>
  <si>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</si>
  <si>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</si>
  <si>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</si>
  <si>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</si>
  <si>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</si>
  <si>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</si>
  <si>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</si>
  <si>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</si>
  <si>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</si>
  <si>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</si>
  <si>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</si>
  <si>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</si>
  <si>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</si>
  <si>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</si>
  <si>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</si>
  <si>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</si>
  <si>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</si>
  <si>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</si>
  <si>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</si>
  <si>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</si>
  <si>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</si>
  <si>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</si>
  <si>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</si>
  <si>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</si>
  <si>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</si>
  <si>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</si>
  <si>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</si>
  <si>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</si>
  <si>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</si>
  <si>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</si>
  <si>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</si>
  <si>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</si>
  <si>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</si>
  <si>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</si>
  <si>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</si>
  <si>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</si>
  <si>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</si>
  <si>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</si>
  <si>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</si>
  <si>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</si>
  <si>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</si>
  <si>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</si>
  <si>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</si>
  <si>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</si>
  <si>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</si>
  <si>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</si>
  <si>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</si>
  <si>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</si>
  <si>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</si>
  <si>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</si>
  <si>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</si>
  <si>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</si>
  <si>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</si>
  <si>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</si>
  <si>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</si>
  <si>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</si>
  <si>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</si>
  <si>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</si>
  <si>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</si>
  <si>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</si>
  <si>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</si>
  <si>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</si>
  <si>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</si>
  <si>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</si>
  <si>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</si>
  <si>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X</t>
  </si>
  <si>
    <t>El expediente digital se encuentra completo.</t>
  </si>
  <si>
    <t>No aplica</t>
  </si>
  <si>
    <t>-----------------------</t>
  </si>
  <si>
    <t>El promotor no realizó llamada</t>
  </si>
  <si>
    <t>Su gasto fijo es el pago de su tarjeta, compra en tiendas comerciales, restaurantes y el resto son retiros en efectivo</t>
  </si>
  <si>
    <t>Av. Río Churubusco No, 601, Piso 17, CMDX</t>
  </si>
  <si>
    <t>Administrador de Sistemas</t>
  </si>
  <si>
    <t xml:space="preserve">Los ingresos comprobables son por pagos que recibe por nómina </t>
  </si>
  <si>
    <t>JULIO</t>
  </si>
  <si>
    <t>AGOSTO</t>
  </si>
  <si>
    <t>Los pagos de su crédito están al corriente</t>
  </si>
  <si>
    <t>José Alfredo Muñiz Rivera</t>
  </si>
  <si>
    <t>Por su buena conducta financiera con Oporfin, consideramos apto al candidato para otorgarle el crédito solicitado.</t>
  </si>
  <si>
    <t>Pago adeudos</t>
  </si>
  <si>
    <t>MONTEBIT</t>
  </si>
  <si>
    <t>ALEJANDRO GUERRERO</t>
  </si>
  <si>
    <t>ROBERTO BETRON</t>
  </si>
  <si>
    <t>El reporte del buró nos muestra que una salud financiera buena, adicionalmente, se está considerando el buen historial crediticio con Oporfin</t>
  </si>
  <si>
    <t>El prospecto solicita el crédito para pago de adeudos. Analizando sus movimientos cuenta con ingresos por nómina, de igual manera cuenta con gastos fijos como pago de su tarjeta, los cuales son cubiertos a la perfección contando con la liquidez y solvencia necesaria como para cubrir el préstamo solicitado.</t>
  </si>
  <si>
    <t>INTERNO</t>
  </si>
  <si>
    <t>Gustavo Breton Montiel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</si>
</sst>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60">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43" fontId="1" fillId="0" borderId="0" xfId="0" applyNumberFormat="1" applyFont="1"/>
    <xf numFmtId="43" fontId="0" fillId="0" borderId="0" xfId="0" applyNumberForma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19" fillId="6" borderId="4" xfId="2" applyFont="1" applyFill="1" applyBorder="1" applyAlignment="1">
      <alignment horizontal="center"/>
    </xf>
    <xf numFmtId="164" fontId="19" fillId="6" borderId="3" xfId="2" applyFont="1" applyFill="1" applyBorder="1" applyAlignment="1">
      <alignment horizontal="center"/>
    </xf>
    <xf numFmtId="164" fontId="19" fillId="6" borderId="5" xfId="2" applyFont="1" applyFill="1" applyBorder="1" applyAlignment="1">
      <alignment horizont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8" fontId="9" fillId="0" borderId="4" xfId="3" applyNumberFormat="1"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zoomScale="120" zoomScaleNormal="120" workbookViewId="0">
      <selection activeCell="AV13" sqref="AV13"/>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09" t="s">
        <v>96</v>
      </c>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1"/>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12" t="s">
        <v>8</v>
      </c>
      <c r="Z5" s="112"/>
      <c r="AA5" s="112"/>
      <c r="AB5" s="112"/>
      <c r="AC5" s="112"/>
      <c r="AD5" s="112"/>
      <c r="AE5" s="112"/>
      <c r="AF5" s="112"/>
      <c r="AG5" s="112"/>
      <c r="AH5" s="112"/>
      <c r="AI5" s="112"/>
      <c r="AJ5" s="112"/>
      <c r="AK5" s="112"/>
      <c r="AL5" s="112"/>
      <c r="AM5" s="112"/>
      <c r="AN5" s="113"/>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25" t="s">
        <v>118</v>
      </c>
      <c r="Q7" s="126"/>
      <c r="R7" s="126"/>
      <c r="S7" s="126"/>
      <c r="T7" s="126"/>
      <c r="U7" s="126"/>
      <c r="V7" s="126"/>
      <c r="W7" s="126"/>
      <c r="X7" s="126"/>
      <c r="Y7" s="126"/>
      <c r="Z7" s="126"/>
      <c r="AA7" s="126"/>
      <c r="AB7" s="126"/>
      <c r="AC7" s="126"/>
      <c r="AD7" s="126"/>
      <c r="AE7" s="126"/>
      <c r="AF7" s="114" t="s">
        <v>0</v>
      </c>
      <c r="AG7" s="114"/>
      <c r="AH7" s="114"/>
      <c r="AI7" s="114"/>
      <c r="AJ7" s="127">
        <v>1</v>
      </c>
      <c r="AK7" s="128"/>
      <c r="AL7" s="128"/>
      <c r="AM7" s="128"/>
      <c r="AN7" s="129"/>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15">
        <v>45000</v>
      </c>
      <c r="C10" s="116"/>
      <c r="D10" s="116"/>
      <c r="E10" s="116"/>
      <c r="F10" s="116"/>
      <c r="G10" s="116"/>
      <c r="H10" s="116"/>
      <c r="I10" s="116"/>
      <c r="J10" s="117"/>
      <c r="K10" s="118">
        <v>9</v>
      </c>
      <c r="L10" s="119"/>
      <c r="M10" s="119"/>
      <c r="N10" s="119"/>
      <c r="O10" s="120"/>
      <c r="P10" s="121"/>
      <c r="Q10" s="119"/>
      <c r="R10" s="119"/>
      <c r="S10" s="119"/>
      <c r="T10" s="120"/>
      <c r="U10" s="122" t="s">
        <v>111</v>
      </c>
      <c r="V10" s="123"/>
      <c r="W10" s="123"/>
      <c r="X10" s="123"/>
      <c r="Y10" s="123"/>
      <c r="Z10" s="123"/>
      <c r="AA10" s="123"/>
      <c r="AB10" s="123"/>
      <c r="AC10" s="123"/>
      <c r="AD10" s="123"/>
      <c r="AE10" s="123"/>
      <c r="AF10" s="123"/>
      <c r="AG10" s="123"/>
      <c r="AH10" s="123"/>
      <c r="AI10" s="123"/>
      <c r="AJ10" s="123"/>
      <c r="AK10" s="123"/>
      <c r="AL10" s="123"/>
      <c r="AM10" s="123"/>
      <c r="AN10" s="124"/>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31" t="s">
        <v>99</v>
      </c>
      <c r="C12" s="123"/>
      <c r="D12" s="123"/>
      <c r="E12" s="123"/>
      <c r="F12" s="123"/>
      <c r="G12" s="123"/>
      <c r="H12" s="123"/>
      <c r="I12" s="123"/>
      <c r="J12" s="123"/>
      <c r="K12" s="123"/>
      <c r="L12" s="123"/>
      <c r="M12" s="123"/>
      <c r="N12" s="123"/>
      <c r="O12" s="123"/>
      <c r="P12" s="123"/>
      <c r="Q12" s="123"/>
      <c r="R12" s="123"/>
      <c r="S12" s="123"/>
      <c r="T12" s="123"/>
      <c r="U12" s="123"/>
      <c r="V12" s="123"/>
      <c r="W12" s="123"/>
      <c r="X12" s="123"/>
      <c r="Y12" s="123"/>
      <c r="Z12" s="123"/>
      <c r="AA12" s="124"/>
      <c r="AB12" s="132" t="s">
        <v>100</v>
      </c>
      <c r="AC12" s="116"/>
      <c r="AD12" s="116"/>
      <c r="AE12" s="116"/>
      <c r="AF12" s="116"/>
      <c r="AG12" s="116"/>
      <c r="AH12" s="116"/>
      <c r="AI12" s="116"/>
      <c r="AJ12" s="116"/>
      <c r="AK12" s="116"/>
      <c r="AL12" s="116"/>
      <c r="AM12" s="116"/>
      <c r="AN12" s="117"/>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33" t="s">
        <v>97</v>
      </c>
      <c r="H14" s="134"/>
      <c r="I14" s="10"/>
      <c r="J14" s="10" t="s">
        <v>17</v>
      </c>
      <c r="K14" s="10"/>
      <c r="L14" s="10"/>
      <c r="M14" s="10"/>
      <c r="N14" s="10"/>
      <c r="O14" s="133"/>
      <c r="P14" s="134"/>
      <c r="Q14" s="10"/>
      <c r="R14" s="10" t="s">
        <v>18</v>
      </c>
      <c r="S14" s="10"/>
      <c r="T14" s="10"/>
      <c r="U14" s="10"/>
      <c r="V14" s="10"/>
      <c r="W14" s="74"/>
      <c r="X14" s="67"/>
      <c r="Y14" s="67"/>
      <c r="Z14" s="67"/>
      <c r="AA14" s="67"/>
      <c r="AB14" s="67"/>
      <c r="AC14" s="67"/>
      <c r="AD14" s="67"/>
      <c r="AE14" s="67"/>
      <c r="AF14" s="67"/>
      <c r="AG14" s="67"/>
      <c r="AH14" s="67"/>
      <c r="AI14" s="67"/>
      <c r="AJ14" s="67"/>
      <c r="AK14" s="67"/>
      <c r="AL14" s="67"/>
      <c r="AM14" s="67"/>
      <c r="AN14" s="68"/>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t="s">
        <v>97</v>
      </c>
      <c r="X16" s="10"/>
      <c r="Y16" s="10" t="s">
        <v>22</v>
      </c>
      <c r="Z16" s="10"/>
      <c r="AA16" s="10"/>
      <c r="AB16" s="59"/>
      <c r="AC16" s="10"/>
      <c r="AD16" s="10" t="s">
        <v>23</v>
      </c>
      <c r="AE16" s="10"/>
      <c r="AF16" s="15"/>
      <c r="AG16" s="16"/>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74"/>
      <c r="H20" s="67"/>
      <c r="I20" s="67"/>
      <c r="J20" s="67"/>
      <c r="K20" s="67"/>
      <c r="L20" s="67"/>
      <c r="M20" s="67"/>
      <c r="N20" s="67"/>
      <c r="O20" s="67"/>
      <c r="P20" s="67"/>
      <c r="Q20" s="67"/>
      <c r="R20" s="67"/>
      <c r="S20" s="67"/>
      <c r="T20" s="68"/>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74"/>
      <c r="J22" s="67"/>
      <c r="K22" s="67"/>
      <c r="L22" s="67"/>
      <c r="M22" s="67"/>
      <c r="N22" s="67"/>
      <c r="O22" s="67"/>
      <c r="P22" s="67"/>
      <c r="Q22" s="67"/>
      <c r="R22" s="67"/>
      <c r="S22" s="67"/>
      <c r="T22" s="67"/>
      <c r="U22" s="67"/>
      <c r="V22" s="67"/>
      <c r="W22" s="67"/>
      <c r="X22" s="67"/>
      <c r="Y22" s="67"/>
      <c r="Z22" s="67"/>
      <c r="AA22" s="67"/>
      <c r="AB22" s="67"/>
      <c r="AC22" s="67"/>
      <c r="AD22" s="67"/>
      <c r="AE22" s="67"/>
      <c r="AF22" s="67"/>
      <c r="AG22" s="68"/>
      <c r="AH22" s="10"/>
      <c r="AI22" s="10" t="s">
        <v>46</v>
      </c>
      <c r="AJ22" s="10"/>
      <c r="AK22" s="10"/>
      <c r="AL22" s="74"/>
      <c r="AM22" s="67"/>
      <c r="AN22" s="68"/>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74"/>
      <c r="J24" s="67"/>
      <c r="K24" s="68"/>
      <c r="L24" s="10"/>
      <c r="M24" s="10" t="s">
        <v>34</v>
      </c>
      <c r="N24" s="10"/>
      <c r="O24" s="10"/>
      <c r="P24" s="10"/>
      <c r="Q24" s="10"/>
      <c r="R24" s="18"/>
      <c r="S24" s="10"/>
      <c r="T24" s="10" t="s">
        <v>35</v>
      </c>
      <c r="U24" s="10"/>
      <c r="V24" s="10"/>
      <c r="W24" s="10"/>
      <c r="X24" s="10"/>
      <c r="Y24" s="10"/>
      <c r="Z24" s="18"/>
      <c r="AA24" s="10"/>
      <c r="AB24" s="10" t="s">
        <v>36</v>
      </c>
      <c r="AC24" s="10"/>
      <c r="AD24" s="10"/>
      <c r="AE24" s="10"/>
      <c r="AF24" s="74"/>
      <c r="AG24" s="67"/>
      <c r="AH24" s="67"/>
      <c r="AI24" s="67"/>
      <c r="AJ24" s="67"/>
      <c r="AK24" s="67"/>
      <c r="AL24" s="67"/>
      <c r="AM24" s="67"/>
      <c r="AN24" s="68"/>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74"/>
      <c r="K27" s="67"/>
      <c r="L27" s="67"/>
      <c r="M27" s="68"/>
      <c r="N27" s="12"/>
      <c r="O27" s="28" t="s">
        <v>38</v>
      </c>
      <c r="P27" s="12"/>
      <c r="Q27" s="12"/>
      <c r="R27" s="12"/>
      <c r="S27" s="12"/>
      <c r="T27" s="12"/>
      <c r="U27" s="12"/>
      <c r="V27" s="12"/>
      <c r="W27" s="74"/>
      <c r="X27" s="67"/>
      <c r="Y27" s="67"/>
      <c r="Z27" s="67"/>
      <c r="AA27" s="67"/>
      <c r="AB27" s="67"/>
      <c r="AC27" s="67"/>
      <c r="AD27" s="67"/>
      <c r="AE27" s="67"/>
      <c r="AF27" s="67"/>
      <c r="AG27" s="67"/>
      <c r="AH27" s="67"/>
      <c r="AI27" s="67"/>
      <c r="AJ27" s="67"/>
      <c r="AK27" s="67"/>
      <c r="AL27" s="67"/>
      <c r="AM27" s="67"/>
      <c r="AN27" s="68"/>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74"/>
      <c r="K29" s="67"/>
      <c r="L29" s="67"/>
      <c r="M29" s="68"/>
      <c r="N29" s="10"/>
      <c r="O29" s="10" t="s">
        <v>40</v>
      </c>
      <c r="P29" s="10"/>
      <c r="Q29" s="10"/>
      <c r="R29" s="10"/>
      <c r="S29" s="10"/>
      <c r="T29" s="74"/>
      <c r="U29" s="67"/>
      <c r="V29" s="67"/>
      <c r="W29" s="67"/>
      <c r="X29" s="67"/>
      <c r="Y29" s="67"/>
      <c r="Z29" s="67"/>
      <c r="AA29" s="67"/>
      <c r="AB29" s="67"/>
      <c r="AC29" s="67"/>
      <c r="AD29" s="67"/>
      <c r="AE29" s="67"/>
      <c r="AF29" s="67"/>
      <c r="AG29" s="67"/>
      <c r="AH29" s="67"/>
      <c r="AI29" s="67"/>
      <c r="AJ29" s="67"/>
      <c r="AK29" s="67"/>
      <c r="AL29" s="67"/>
      <c r="AM29" s="67"/>
      <c r="AN29" s="68"/>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97" t="s">
        <v>41</v>
      </c>
      <c r="C32" s="98"/>
      <c r="D32" s="98"/>
      <c r="E32" s="98"/>
      <c r="F32" s="98"/>
      <c r="G32" s="98"/>
      <c r="H32" s="98"/>
      <c r="I32" s="98"/>
      <c r="J32" s="98"/>
      <c r="K32" s="98"/>
      <c r="L32" s="98"/>
      <c r="M32" s="99"/>
      <c r="N32" s="10"/>
      <c r="O32" s="88" t="s">
        <v>68</v>
      </c>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90"/>
    </row>
    <row r="33" spans="2:40" ht="3.95" hidden="1" customHeight="1" x14ac:dyDescent="0.2">
      <c r="B33" s="10"/>
      <c r="C33" s="10"/>
      <c r="D33" s="10"/>
      <c r="E33" s="10"/>
      <c r="F33" s="10"/>
      <c r="G33" s="10"/>
      <c r="H33" s="10"/>
      <c r="I33" s="10"/>
      <c r="J33" s="10"/>
      <c r="K33" s="10"/>
      <c r="L33" s="10"/>
      <c r="M33" s="10"/>
      <c r="N33" s="10"/>
      <c r="O33" s="91"/>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3"/>
    </row>
    <row r="34" spans="2:40" ht="12.75" hidden="1" customHeight="1" x14ac:dyDescent="0.2">
      <c r="B34" s="10" t="s">
        <v>42</v>
      </c>
      <c r="C34" s="10"/>
      <c r="D34" s="10"/>
      <c r="E34" s="10"/>
      <c r="F34" s="10"/>
      <c r="G34" s="10"/>
      <c r="H34" s="10"/>
      <c r="I34" s="10"/>
      <c r="J34" s="74"/>
      <c r="K34" s="67"/>
      <c r="L34" s="67"/>
      <c r="M34" s="68"/>
      <c r="N34" s="10"/>
      <c r="O34" s="94"/>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6"/>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97" t="s">
        <v>43</v>
      </c>
      <c r="C36" s="98"/>
      <c r="D36" s="98"/>
      <c r="E36" s="98"/>
      <c r="F36" s="98"/>
      <c r="G36" s="98"/>
      <c r="H36" s="98"/>
      <c r="I36" s="98"/>
      <c r="J36" s="98"/>
      <c r="K36" s="98"/>
      <c r="L36" s="98"/>
      <c r="M36" s="99"/>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81"/>
      <c r="K38" s="82"/>
      <c r="L38" s="82"/>
      <c r="M38" s="83"/>
      <c r="N38" s="10"/>
      <c r="O38" s="88" t="s">
        <v>67</v>
      </c>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90"/>
    </row>
    <row r="39" spans="2:40" ht="12.75" hidden="1" customHeight="1" x14ac:dyDescent="0.2">
      <c r="B39" s="10" t="s">
        <v>45</v>
      </c>
      <c r="C39" s="10"/>
      <c r="D39" s="10"/>
      <c r="E39" s="10"/>
      <c r="F39" s="10"/>
      <c r="G39" s="10"/>
      <c r="H39" s="10"/>
      <c r="I39" s="10"/>
      <c r="J39" s="81"/>
      <c r="K39" s="82"/>
      <c r="L39" s="82"/>
      <c r="M39" s="83"/>
      <c r="N39" s="10"/>
      <c r="O39" s="91"/>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3"/>
    </row>
    <row r="40" spans="2:40" ht="12.75" hidden="1" customHeight="1" x14ac:dyDescent="0.2">
      <c r="B40" s="10" t="s">
        <v>11</v>
      </c>
      <c r="C40" s="10"/>
      <c r="D40" s="10"/>
      <c r="E40" s="10"/>
      <c r="F40" s="10"/>
      <c r="G40" s="10"/>
      <c r="H40" s="10"/>
      <c r="I40" s="10"/>
      <c r="J40" s="81"/>
      <c r="K40" s="82"/>
      <c r="L40" s="82"/>
      <c r="M40" s="83"/>
      <c r="N40" s="10"/>
      <c r="O40" s="94"/>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6"/>
    </row>
    <row r="41" spans="2:40" ht="12.75" hidden="1" customHeight="1" x14ac:dyDescent="0.2">
      <c r="B41" s="10" t="s">
        <v>47</v>
      </c>
      <c r="C41" s="10"/>
      <c r="D41" s="10"/>
      <c r="E41" s="10"/>
      <c r="F41" s="10"/>
      <c r="G41" s="10"/>
      <c r="H41" s="10"/>
      <c r="I41" s="10"/>
      <c r="J41" s="81"/>
      <c r="K41" s="82"/>
      <c r="L41" s="82"/>
      <c r="M41" s="83"/>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81"/>
      <c r="K43" s="82"/>
      <c r="L43" s="82"/>
      <c r="M43" s="83"/>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74"/>
      <c r="K45" s="67"/>
      <c r="L45" s="67"/>
      <c r="M45" s="68"/>
      <c r="N45" s="10"/>
      <c r="O45" s="14" t="s">
        <v>50</v>
      </c>
      <c r="P45" s="10"/>
      <c r="Q45" s="10"/>
      <c r="R45" s="10"/>
      <c r="S45" s="10"/>
      <c r="T45" s="10"/>
      <c r="U45" s="10"/>
      <c r="V45" s="10"/>
      <c r="W45" s="10"/>
      <c r="X45" s="10"/>
      <c r="Y45" s="24"/>
      <c r="Z45" s="25"/>
      <c r="AA45" s="25"/>
      <c r="AB45" s="74"/>
      <c r="AC45" s="67"/>
      <c r="AD45" s="67"/>
      <c r="AE45" s="68"/>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74"/>
      <c r="K47" s="67"/>
      <c r="L47" s="67"/>
      <c r="M47" s="68"/>
      <c r="N47" s="10"/>
      <c r="O47" s="14" t="s">
        <v>51</v>
      </c>
      <c r="P47" s="10"/>
      <c r="Q47" s="10"/>
      <c r="R47" s="10"/>
      <c r="S47" s="10"/>
      <c r="T47" s="10"/>
      <c r="U47" s="10"/>
      <c r="V47" s="10"/>
      <c r="W47" s="10"/>
      <c r="X47" s="10"/>
      <c r="Y47" s="24"/>
      <c r="Z47" s="25"/>
      <c r="AA47" s="25"/>
      <c r="AB47" s="74"/>
      <c r="AC47" s="67"/>
      <c r="AD47" s="67"/>
      <c r="AE47" s="68"/>
      <c r="AF47" s="25"/>
      <c r="AG47" s="26" t="s">
        <v>52</v>
      </c>
      <c r="AH47" s="25"/>
      <c r="AI47" s="25"/>
      <c r="AJ47" s="25"/>
      <c r="AK47" s="74">
        <f>11051.17-9404.05</f>
        <v>1647.1200000000008</v>
      </c>
      <c r="AL47" s="67"/>
      <c r="AM47" s="67"/>
      <c r="AN47" s="68"/>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145" t="s">
        <v>112</v>
      </c>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2"/>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145" t="s">
        <v>103</v>
      </c>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2"/>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146" t="s">
        <v>104</v>
      </c>
      <c r="F55" s="71"/>
      <c r="G55" s="71"/>
      <c r="H55" s="71"/>
      <c r="I55" s="71"/>
      <c r="J55" s="71"/>
      <c r="K55" s="71"/>
      <c r="L55" s="71"/>
      <c r="M55" s="71"/>
      <c r="N55" s="72"/>
      <c r="O55" s="10" t="s">
        <v>10</v>
      </c>
      <c r="P55" s="10"/>
      <c r="Q55" s="10"/>
      <c r="R55" s="147">
        <v>44669</v>
      </c>
      <c r="S55" s="71"/>
      <c r="T55" s="71"/>
      <c r="U55" s="72"/>
      <c r="V55" s="10" t="s">
        <v>9</v>
      </c>
      <c r="W55" s="10"/>
      <c r="X55" s="10"/>
      <c r="Y55" s="148">
        <v>5634509121</v>
      </c>
      <c r="Z55" s="149"/>
      <c r="AA55" s="149"/>
      <c r="AB55" s="149"/>
      <c r="AC55" s="150"/>
      <c r="AD55" s="10" t="s">
        <v>54</v>
      </c>
      <c r="AE55" s="25"/>
      <c r="AF55" s="25"/>
      <c r="AG55" s="25"/>
      <c r="AH55" s="25"/>
      <c r="AI55" s="151">
        <v>30000</v>
      </c>
      <c r="AJ55" s="152"/>
      <c r="AK55" s="152"/>
      <c r="AL55" s="153"/>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8"/>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97" t="s">
        <v>56</v>
      </c>
      <c r="C59" s="98"/>
      <c r="D59" s="98"/>
      <c r="E59" s="98"/>
      <c r="F59" s="98"/>
      <c r="G59" s="98"/>
      <c r="H59" s="98"/>
      <c r="I59" s="98"/>
      <c r="J59" s="98"/>
      <c r="K59" s="98"/>
      <c r="L59" s="98"/>
      <c r="M59" s="99"/>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0" t="s">
        <v>105</v>
      </c>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2"/>
    </row>
    <row r="61" spans="2:40" ht="12.75" customHeight="1" x14ac:dyDescent="0.2">
      <c r="B61" s="10" t="s">
        <v>57</v>
      </c>
      <c r="C61" s="10"/>
      <c r="D61" s="10"/>
      <c r="E61" s="10"/>
      <c r="F61" s="10"/>
      <c r="G61" s="10"/>
      <c r="H61" s="10"/>
      <c r="I61" s="10"/>
      <c r="J61" s="81">
        <v>30000</v>
      </c>
      <c r="K61" s="82"/>
      <c r="L61" s="82"/>
      <c r="M61" s="83"/>
      <c r="N61" s="10"/>
      <c r="O61" s="103"/>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5"/>
    </row>
    <row r="62" spans="2:40" ht="12.75" customHeight="1" x14ac:dyDescent="0.2">
      <c r="B62" s="10" t="s">
        <v>13</v>
      </c>
      <c r="C62" s="10"/>
      <c r="D62" s="10"/>
      <c r="E62" s="10"/>
      <c r="F62" s="10"/>
      <c r="G62" s="10"/>
      <c r="H62" s="10"/>
      <c r="I62" s="10"/>
      <c r="J62" s="81"/>
      <c r="K62" s="82"/>
      <c r="L62" s="82"/>
      <c r="M62" s="83"/>
      <c r="N62" s="10"/>
      <c r="O62" s="103"/>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5"/>
    </row>
    <row r="63" spans="2:40" ht="12.75" customHeight="1" x14ac:dyDescent="0.2">
      <c r="B63" s="10" t="s">
        <v>58</v>
      </c>
      <c r="C63" s="10"/>
      <c r="D63" s="10"/>
      <c r="E63" s="10"/>
      <c r="F63" s="10"/>
      <c r="G63" s="10"/>
      <c r="H63" s="10"/>
      <c r="I63" s="10"/>
      <c r="J63" s="81"/>
      <c r="K63" s="82"/>
      <c r="L63" s="82"/>
      <c r="M63" s="83"/>
      <c r="N63" s="10"/>
      <c r="O63" s="103"/>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5"/>
    </row>
    <row r="64" spans="2:40" ht="3.95" customHeight="1" x14ac:dyDescent="0.2">
      <c r="B64" s="10"/>
      <c r="C64" s="10"/>
      <c r="D64" s="10"/>
      <c r="E64" s="10"/>
      <c r="F64" s="10"/>
      <c r="G64" s="10"/>
      <c r="H64" s="10"/>
      <c r="I64" s="10"/>
      <c r="J64" s="10"/>
      <c r="K64" s="10"/>
      <c r="L64" s="10"/>
      <c r="M64" s="10"/>
      <c r="N64" s="10"/>
      <c r="O64" s="106"/>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8"/>
    </row>
    <row r="65" spans="2:40" ht="12.75" customHeight="1" x14ac:dyDescent="0.2">
      <c r="B65" s="10"/>
      <c r="C65" s="10"/>
      <c r="D65" s="10"/>
      <c r="E65" s="14" t="s">
        <v>59</v>
      </c>
      <c r="F65" s="10"/>
      <c r="G65" s="10"/>
      <c r="H65" s="10"/>
      <c r="I65" s="10"/>
      <c r="J65" s="85">
        <f>+J61+J62+J63</f>
        <v>30000</v>
      </c>
      <c r="K65" s="86"/>
      <c r="L65" s="86"/>
      <c r="M65" s="87"/>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97" t="s">
        <v>60</v>
      </c>
      <c r="C67" s="98"/>
      <c r="D67" s="98"/>
      <c r="E67" s="98"/>
      <c r="F67" s="98"/>
      <c r="G67" s="98"/>
      <c r="H67" s="98"/>
      <c r="I67" s="98"/>
      <c r="J67" s="98"/>
      <c r="K67" s="98"/>
      <c r="L67" s="98"/>
      <c r="M67" s="99"/>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81"/>
      <c r="K69" s="82"/>
      <c r="L69" s="82"/>
      <c r="M69" s="83"/>
      <c r="N69" s="10"/>
      <c r="O69" s="100" t="s">
        <v>102</v>
      </c>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90"/>
    </row>
    <row r="70" spans="2:40" ht="12.75" customHeight="1" x14ac:dyDescent="0.2">
      <c r="B70" s="10" t="s">
        <v>62</v>
      </c>
      <c r="C70" s="10"/>
      <c r="D70" s="10"/>
      <c r="E70" s="10"/>
      <c r="F70" s="10"/>
      <c r="G70" s="10"/>
      <c r="H70" s="10"/>
      <c r="I70" s="10"/>
      <c r="J70" s="81"/>
      <c r="K70" s="82"/>
      <c r="L70" s="82"/>
      <c r="M70" s="83"/>
      <c r="N70" s="10"/>
      <c r="O70" s="91"/>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3"/>
    </row>
    <row r="71" spans="2:40" ht="12.75" customHeight="1" x14ac:dyDescent="0.2">
      <c r="B71" s="10" t="s">
        <v>63</v>
      </c>
      <c r="C71" s="10"/>
      <c r="D71" s="10"/>
      <c r="E71" s="10"/>
      <c r="F71" s="10"/>
      <c r="G71" s="10"/>
      <c r="H71" s="10"/>
      <c r="I71" s="10"/>
      <c r="J71" s="81"/>
      <c r="K71" s="82"/>
      <c r="L71" s="82"/>
      <c r="M71" s="83"/>
      <c r="N71" s="10"/>
      <c r="O71" s="94"/>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6"/>
    </row>
    <row r="72" spans="2:40" ht="12.75" customHeight="1" x14ac:dyDescent="0.2">
      <c r="B72" s="10" t="s">
        <v>64</v>
      </c>
      <c r="C72" s="10"/>
      <c r="D72" s="10"/>
      <c r="E72" s="10"/>
      <c r="F72" s="10"/>
      <c r="G72" s="10"/>
      <c r="H72" s="10"/>
      <c r="I72" s="10"/>
      <c r="J72" s="81"/>
      <c r="K72" s="82"/>
      <c r="L72" s="82"/>
      <c r="M72" s="83"/>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81">
        <v>2700</v>
      </c>
      <c r="K73" s="82"/>
      <c r="L73" s="82"/>
      <c r="M73" s="83"/>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81">
        <v>20000</v>
      </c>
      <c r="K74" s="82"/>
      <c r="L74" s="82"/>
      <c r="M74" s="83"/>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84">
        <f>+J69+J70+J71+J72+J73+J74</f>
        <v>22700</v>
      </c>
      <c r="K76" s="67"/>
      <c r="L76" s="67"/>
      <c r="M76" s="68"/>
      <c r="N76" s="10"/>
      <c r="O76" s="14" t="s">
        <v>50</v>
      </c>
      <c r="P76" s="10"/>
      <c r="Q76" s="10"/>
      <c r="R76" s="10"/>
      <c r="S76" s="10"/>
      <c r="T76" s="10"/>
      <c r="U76" s="10"/>
      <c r="V76" s="10"/>
      <c r="W76" s="10"/>
      <c r="X76" s="10"/>
      <c r="Y76" s="24"/>
      <c r="Z76" s="25"/>
      <c r="AA76" s="25"/>
      <c r="AB76" s="75">
        <f>+J78*0.8</f>
        <v>5840</v>
      </c>
      <c r="AC76" s="76"/>
      <c r="AD76" s="76"/>
      <c r="AE76" s="77"/>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85">
        <f>+J65-J76</f>
        <v>7300</v>
      </c>
      <c r="K78" s="86"/>
      <c r="L78" s="86"/>
      <c r="M78" s="87"/>
      <c r="N78" s="10"/>
      <c r="O78" s="14" t="s">
        <v>51</v>
      </c>
      <c r="P78" s="10"/>
      <c r="Q78" s="10"/>
      <c r="R78" s="10"/>
      <c r="S78" s="10"/>
      <c r="T78" s="10"/>
      <c r="U78" s="10"/>
      <c r="V78" s="10"/>
      <c r="W78" s="10"/>
      <c r="X78" s="10"/>
      <c r="Y78" s="24"/>
      <c r="Z78" s="25"/>
      <c r="AA78" s="25"/>
      <c r="AB78" s="75">
        <v>2796.73</v>
      </c>
      <c r="AC78" s="76"/>
      <c r="AD78" s="76"/>
      <c r="AE78" s="77"/>
      <c r="AF78" s="25"/>
      <c r="AG78" s="26" t="s">
        <v>52</v>
      </c>
      <c r="AH78" s="25"/>
      <c r="AI78" s="25"/>
      <c r="AJ78" s="25"/>
      <c r="AK78" s="78">
        <f>+AB76-AB78</f>
        <v>3043.27</v>
      </c>
      <c r="AL78" s="79"/>
      <c r="AM78" s="79"/>
      <c r="AN78" s="80"/>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74" t="s">
        <v>6</v>
      </c>
      <c r="C84" s="67"/>
      <c r="D84" s="67"/>
      <c r="E84" s="67"/>
      <c r="F84" s="67"/>
      <c r="G84" s="67"/>
      <c r="H84" s="67"/>
      <c r="I84" s="67"/>
      <c r="J84" s="67"/>
      <c r="K84" s="67"/>
      <c r="L84" s="67"/>
      <c r="M84" s="68"/>
      <c r="N84" s="74" t="s">
        <v>71</v>
      </c>
      <c r="O84" s="67"/>
      <c r="P84" s="67"/>
      <c r="Q84" s="67"/>
      <c r="R84" s="68"/>
      <c r="S84" s="74" t="s">
        <v>72</v>
      </c>
      <c r="T84" s="67"/>
      <c r="U84" s="67"/>
      <c r="V84" s="67"/>
      <c r="W84" s="67"/>
      <c r="X84" s="67"/>
      <c r="Y84" s="67"/>
      <c r="Z84" s="67"/>
      <c r="AA84" s="67"/>
      <c r="AB84" s="67"/>
      <c r="AC84" s="67"/>
      <c r="AD84" s="67"/>
      <c r="AE84" s="67"/>
      <c r="AF84" s="67"/>
      <c r="AG84" s="67"/>
      <c r="AH84" s="67"/>
      <c r="AI84" s="67"/>
      <c r="AJ84" s="67"/>
      <c r="AK84" s="67"/>
      <c r="AL84" s="67"/>
      <c r="AM84" s="67"/>
      <c r="AN84" s="68"/>
    </row>
    <row r="85" spans="2:40" ht="12.75" customHeight="1" x14ac:dyDescent="0.2">
      <c r="B85" s="73" t="s">
        <v>113</v>
      </c>
      <c r="C85" s="67"/>
      <c r="D85" s="67"/>
      <c r="E85" s="67"/>
      <c r="F85" s="67"/>
      <c r="G85" s="67"/>
      <c r="H85" s="67"/>
      <c r="I85" s="67"/>
      <c r="J85" s="67"/>
      <c r="K85" s="67"/>
      <c r="L85" s="67"/>
      <c r="M85" s="68"/>
      <c r="N85" s="74"/>
      <c r="O85" s="67"/>
      <c r="P85" s="67"/>
      <c r="Q85" s="67"/>
      <c r="R85" s="68"/>
      <c r="S85" s="73" t="s">
        <v>101</v>
      </c>
      <c r="T85" s="67"/>
      <c r="U85" s="67"/>
      <c r="V85" s="67"/>
      <c r="W85" s="67"/>
      <c r="X85" s="67"/>
      <c r="Y85" s="67"/>
      <c r="Z85" s="67"/>
      <c r="AA85" s="67"/>
      <c r="AB85" s="67"/>
      <c r="AC85" s="67"/>
      <c r="AD85" s="67"/>
      <c r="AE85" s="67"/>
      <c r="AF85" s="67"/>
      <c r="AG85" s="67"/>
      <c r="AH85" s="67"/>
      <c r="AI85" s="67"/>
      <c r="AJ85" s="67"/>
      <c r="AK85" s="67"/>
      <c r="AL85" s="67"/>
      <c r="AM85" s="67"/>
      <c r="AN85" s="68"/>
    </row>
    <row r="86" spans="2:40" ht="12.75" customHeight="1" x14ac:dyDescent="0.2">
      <c r="B86" s="73" t="s">
        <v>114</v>
      </c>
      <c r="C86" s="67"/>
      <c r="D86" s="67"/>
      <c r="E86" s="67"/>
      <c r="F86" s="67"/>
      <c r="G86" s="67"/>
      <c r="H86" s="67"/>
      <c r="I86" s="67"/>
      <c r="J86" s="67"/>
      <c r="K86" s="67"/>
      <c r="L86" s="67"/>
      <c r="M86" s="68"/>
      <c r="N86" s="74"/>
      <c r="O86" s="67"/>
      <c r="P86" s="67"/>
      <c r="Q86" s="67"/>
      <c r="R86" s="68"/>
      <c r="S86" s="73" t="s">
        <v>101</v>
      </c>
      <c r="T86" s="67"/>
      <c r="U86" s="67"/>
      <c r="V86" s="67"/>
      <c r="W86" s="67"/>
      <c r="X86" s="67"/>
      <c r="Y86" s="67"/>
      <c r="Z86" s="67"/>
      <c r="AA86" s="67"/>
      <c r="AB86" s="67"/>
      <c r="AC86" s="67"/>
      <c r="AD86" s="67"/>
      <c r="AE86" s="67"/>
      <c r="AF86" s="67"/>
      <c r="AG86" s="67"/>
      <c r="AH86" s="67"/>
      <c r="AI86" s="67"/>
      <c r="AJ86" s="67"/>
      <c r="AK86" s="67"/>
      <c r="AL86" s="67"/>
      <c r="AM86" s="67"/>
      <c r="AN86" s="68"/>
    </row>
    <row r="87" spans="2:40" ht="12.75" customHeight="1" x14ac:dyDescent="0.2">
      <c r="B87" s="73"/>
      <c r="C87" s="67"/>
      <c r="D87" s="67"/>
      <c r="E87" s="67"/>
      <c r="F87" s="67"/>
      <c r="G87" s="67"/>
      <c r="H87" s="67"/>
      <c r="I87" s="67"/>
      <c r="J87" s="67"/>
      <c r="K87" s="67"/>
      <c r="L87" s="67"/>
      <c r="M87" s="68"/>
      <c r="N87" s="74"/>
      <c r="O87" s="67"/>
      <c r="P87" s="67"/>
      <c r="Q87" s="67"/>
      <c r="R87" s="68"/>
      <c r="S87" s="73" t="s">
        <v>101</v>
      </c>
      <c r="T87" s="67"/>
      <c r="U87" s="67"/>
      <c r="V87" s="67"/>
      <c r="W87" s="67"/>
      <c r="X87" s="67"/>
      <c r="Y87" s="67"/>
      <c r="Z87" s="67"/>
      <c r="AA87" s="67"/>
      <c r="AB87" s="67"/>
      <c r="AC87" s="67"/>
      <c r="AD87" s="67"/>
      <c r="AE87" s="67"/>
      <c r="AF87" s="67"/>
      <c r="AG87" s="67"/>
      <c r="AH87" s="67"/>
      <c r="AI87" s="67"/>
      <c r="AJ87" s="67"/>
      <c r="AK87" s="67"/>
      <c r="AL87" s="67"/>
      <c r="AM87" s="67"/>
      <c r="AN87" s="68"/>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54">
        <v>45201</v>
      </c>
      <c r="Z89" s="155"/>
      <c r="AA89" s="155"/>
      <c r="AB89" s="156"/>
      <c r="AC89" s="38" t="s">
        <v>87</v>
      </c>
      <c r="AD89" s="38"/>
      <c r="AE89" s="38"/>
      <c r="AF89" s="38"/>
      <c r="AG89" s="54" t="s">
        <v>97</v>
      </c>
      <c r="AH89" s="38" t="s">
        <v>88</v>
      </c>
      <c r="AI89" s="38"/>
      <c r="AJ89" s="54"/>
      <c r="AK89" s="38" t="s">
        <v>86</v>
      </c>
      <c r="AL89" s="55"/>
      <c r="AM89" s="54"/>
      <c r="AN89" s="38"/>
    </row>
    <row r="90" spans="2:40" ht="3.95" customHeight="1" x14ac:dyDescent="0.2">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135" t="s">
        <v>115</v>
      </c>
      <c r="C91" s="136"/>
      <c r="D91" s="136"/>
      <c r="E91" s="136"/>
      <c r="F91" s="136"/>
      <c r="G91" s="136"/>
      <c r="H91" s="136"/>
      <c r="I91" s="136"/>
      <c r="J91" s="136"/>
      <c r="K91" s="136"/>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7"/>
    </row>
    <row r="92" spans="2:40" ht="18.75" customHeight="1" x14ac:dyDescent="0.2">
      <c r="B92" s="138"/>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c r="AI92" s="139"/>
      <c r="AJ92" s="139"/>
      <c r="AK92" s="139"/>
      <c r="AL92" s="139"/>
      <c r="AM92" s="139"/>
      <c r="AN92" s="140"/>
    </row>
    <row r="93" spans="2:40" ht="18.75" customHeight="1" x14ac:dyDescent="0.2">
      <c r="B93" s="141"/>
      <c r="C93" s="142"/>
      <c r="D93" s="142"/>
      <c r="E93" s="142"/>
      <c r="F93" s="142"/>
      <c r="G93" s="142"/>
      <c r="H93" s="142"/>
      <c r="I93" s="142"/>
      <c r="J93" s="142"/>
      <c r="K93" s="142"/>
      <c r="L93" s="142"/>
      <c r="M93" s="142"/>
      <c r="N93" s="142"/>
      <c r="O93" s="142"/>
      <c r="P93" s="142"/>
      <c r="Q93" s="142"/>
      <c r="R93" s="142"/>
      <c r="S93" s="142"/>
      <c r="T93" s="142"/>
      <c r="U93" s="142"/>
      <c r="V93" s="142"/>
      <c r="W93" s="142"/>
      <c r="X93" s="142"/>
      <c r="Y93" s="142"/>
      <c r="Z93" s="142"/>
      <c r="AA93" s="142"/>
      <c r="AB93" s="142"/>
      <c r="AC93" s="142"/>
      <c r="AD93" s="142"/>
      <c r="AE93" s="142"/>
      <c r="AF93" s="142"/>
      <c r="AG93" s="142"/>
      <c r="AH93" s="142"/>
      <c r="AI93" s="142"/>
      <c r="AJ93" s="142"/>
      <c r="AK93" s="142"/>
      <c r="AL93" s="142"/>
      <c r="AM93" s="142"/>
      <c r="AN93" s="143"/>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135" t="s">
        <v>108</v>
      </c>
      <c r="C97" s="136"/>
      <c r="D97" s="136"/>
      <c r="E97" s="136"/>
      <c r="F97" s="136"/>
      <c r="G97" s="136"/>
      <c r="H97" s="136"/>
      <c r="I97" s="136"/>
      <c r="J97" s="136"/>
      <c r="K97" s="136"/>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7"/>
    </row>
    <row r="98" spans="2:40" ht="12.75" customHeight="1" x14ac:dyDescent="0.2">
      <c r="B98" s="138"/>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c r="AA98" s="139"/>
      <c r="AB98" s="139"/>
      <c r="AC98" s="139"/>
      <c r="AD98" s="139"/>
      <c r="AE98" s="139"/>
      <c r="AF98" s="139"/>
      <c r="AG98" s="139"/>
      <c r="AH98" s="139"/>
      <c r="AI98" s="139"/>
      <c r="AJ98" s="139"/>
      <c r="AK98" s="139"/>
      <c r="AL98" s="139"/>
      <c r="AM98" s="139"/>
      <c r="AN98" s="140"/>
    </row>
    <row r="99" spans="2:40" ht="12.75" customHeight="1" x14ac:dyDescent="0.2">
      <c r="B99" s="138"/>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c r="AA99" s="139"/>
      <c r="AB99" s="139"/>
      <c r="AC99" s="139"/>
      <c r="AD99" s="139"/>
      <c r="AE99" s="139"/>
      <c r="AF99" s="139"/>
      <c r="AG99" s="139"/>
      <c r="AH99" s="139"/>
      <c r="AI99" s="139"/>
      <c r="AJ99" s="139"/>
      <c r="AK99" s="139"/>
      <c r="AL99" s="139"/>
      <c r="AM99" s="139"/>
      <c r="AN99" s="140"/>
    </row>
    <row r="100" spans="2:40" ht="12.75" customHeight="1" x14ac:dyDescent="0.2">
      <c r="B100" s="141"/>
      <c r="C100" s="142"/>
      <c r="D100" s="142"/>
      <c r="E100" s="142"/>
      <c r="F100" s="142"/>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c r="AC100" s="142"/>
      <c r="AD100" s="142"/>
      <c r="AE100" s="142"/>
      <c r="AF100" s="142"/>
      <c r="AG100" s="142"/>
      <c r="AH100" s="142"/>
      <c r="AI100" s="142"/>
      <c r="AJ100" s="142"/>
      <c r="AK100" s="142"/>
      <c r="AL100" s="142"/>
      <c r="AM100" s="142"/>
      <c r="AN100" s="143"/>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69" t="s">
        <v>97</v>
      </c>
      <c r="I104" s="70"/>
      <c r="J104" s="12"/>
      <c r="K104" s="28" t="s">
        <v>77</v>
      </c>
      <c r="L104" s="12"/>
      <c r="M104" s="12"/>
      <c r="N104" s="10"/>
      <c r="O104" s="10"/>
      <c r="P104" s="10"/>
      <c r="Q104" s="15"/>
      <c r="R104" s="71"/>
      <c r="S104" s="71"/>
      <c r="T104" s="71"/>
      <c r="U104" s="71"/>
      <c r="V104" s="72"/>
      <c r="W104" s="10"/>
      <c r="X104" s="10" t="s">
        <v>78</v>
      </c>
      <c r="Y104" s="24"/>
      <c r="Z104" s="25"/>
      <c r="AA104" s="36"/>
      <c r="AB104" s="65"/>
      <c r="AC104" s="65"/>
      <c r="AD104" s="65"/>
      <c r="AE104" s="65"/>
      <c r="AF104" s="65"/>
      <c r="AG104" s="65"/>
      <c r="AH104" s="65"/>
      <c r="AI104" s="65"/>
      <c r="AJ104" s="65"/>
      <c r="AK104" s="65"/>
      <c r="AL104" s="65"/>
      <c r="AM104" s="65"/>
      <c r="AN104" s="66"/>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69" t="s">
        <v>97</v>
      </c>
      <c r="I106" s="70"/>
      <c r="J106" s="12"/>
      <c r="K106" s="28" t="s">
        <v>77</v>
      </c>
      <c r="L106" s="12"/>
      <c r="M106" s="12"/>
      <c r="N106" s="10"/>
      <c r="O106" s="10"/>
      <c r="P106" s="10"/>
      <c r="Q106" s="15"/>
      <c r="R106" s="71"/>
      <c r="S106" s="71"/>
      <c r="T106" s="71"/>
      <c r="U106" s="71"/>
      <c r="V106" s="72"/>
      <c r="W106" s="10"/>
      <c r="X106" s="10" t="s">
        <v>78</v>
      </c>
      <c r="Y106" s="24"/>
      <c r="Z106" s="25"/>
      <c r="AA106" s="36"/>
      <c r="AB106" s="65"/>
      <c r="AC106" s="65"/>
      <c r="AD106" s="65"/>
      <c r="AE106" s="65"/>
      <c r="AF106" s="65"/>
      <c r="AG106" s="65"/>
      <c r="AH106" s="65"/>
      <c r="AI106" s="65"/>
      <c r="AJ106" s="65"/>
      <c r="AK106" s="65"/>
      <c r="AL106" s="65"/>
      <c r="AM106" s="65"/>
      <c r="AN106" s="66"/>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69"/>
      <c r="I108" s="70"/>
      <c r="J108" s="12"/>
      <c r="K108" s="28" t="s">
        <v>77</v>
      </c>
      <c r="L108" s="12"/>
      <c r="M108" s="12"/>
      <c r="N108" s="10"/>
      <c r="O108" s="10"/>
      <c r="P108" s="10"/>
      <c r="Q108" s="15"/>
      <c r="R108" s="71"/>
      <c r="S108" s="71"/>
      <c r="T108" s="71"/>
      <c r="U108" s="71"/>
      <c r="V108" s="72"/>
      <c r="W108" s="10"/>
      <c r="X108" s="10" t="s">
        <v>78</v>
      </c>
      <c r="Y108" s="24"/>
      <c r="Z108" s="25"/>
      <c r="AA108" s="36"/>
      <c r="AB108" s="65"/>
      <c r="AC108" s="65"/>
      <c r="AD108" s="65"/>
      <c r="AE108" s="65"/>
      <c r="AF108" s="65"/>
      <c r="AG108" s="65"/>
      <c r="AH108" s="65"/>
      <c r="AI108" s="65"/>
      <c r="AJ108" s="65"/>
      <c r="AK108" s="65"/>
      <c r="AL108" s="65"/>
      <c r="AM108" s="65"/>
      <c r="AN108" s="66"/>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73" t="s">
        <v>117</v>
      </c>
      <c r="T112" s="67"/>
      <c r="U112" s="67"/>
      <c r="V112" s="67"/>
      <c r="W112" s="67"/>
      <c r="X112" s="67"/>
      <c r="Y112" s="67"/>
      <c r="Z112" s="67"/>
      <c r="AA112" s="67"/>
      <c r="AB112" s="67"/>
      <c r="AC112" s="67"/>
      <c r="AD112" s="67"/>
      <c r="AE112" s="68"/>
      <c r="AF112" s="20" t="s">
        <v>83</v>
      </c>
      <c r="AG112" s="20"/>
      <c r="AH112" s="20"/>
      <c r="AI112" s="57" t="s">
        <v>97</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44" t="s">
        <v>98</v>
      </c>
      <c r="C114" s="136"/>
      <c r="D114" s="136"/>
      <c r="E114" s="136"/>
      <c r="F114" s="13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7"/>
    </row>
    <row r="115" spans="2:40" ht="12.75" customHeight="1" x14ac:dyDescent="0.2">
      <c r="B115" s="138"/>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c r="AA115" s="139"/>
      <c r="AB115" s="139"/>
      <c r="AC115" s="139"/>
      <c r="AD115" s="139"/>
      <c r="AE115" s="139"/>
      <c r="AF115" s="139"/>
      <c r="AG115" s="139"/>
      <c r="AH115" s="139"/>
      <c r="AI115" s="139"/>
      <c r="AJ115" s="139"/>
      <c r="AK115" s="139"/>
      <c r="AL115" s="139"/>
      <c r="AM115" s="139"/>
      <c r="AN115" s="140"/>
    </row>
    <row r="116" spans="2:40" ht="12.75" customHeight="1" x14ac:dyDescent="0.2">
      <c r="B116" s="141"/>
      <c r="C116" s="142"/>
      <c r="D116" s="142"/>
      <c r="E116" s="142"/>
      <c r="F116" s="142"/>
      <c r="G116" s="142"/>
      <c r="H116" s="142"/>
      <c r="I116" s="142"/>
      <c r="J116" s="142"/>
      <c r="K116" s="142"/>
      <c r="L116" s="142"/>
      <c r="M116" s="142"/>
      <c r="N116" s="142"/>
      <c r="O116" s="142"/>
      <c r="P116" s="142"/>
      <c r="Q116" s="142"/>
      <c r="R116" s="142"/>
      <c r="S116" s="142"/>
      <c r="T116" s="142"/>
      <c r="U116" s="142"/>
      <c r="V116" s="142"/>
      <c r="W116" s="142"/>
      <c r="X116" s="142"/>
      <c r="Y116" s="142"/>
      <c r="Z116" s="142"/>
      <c r="AA116" s="142"/>
      <c r="AB116" s="142"/>
      <c r="AC116" s="142"/>
      <c r="AD116" s="142"/>
      <c r="AE116" s="142"/>
      <c r="AF116" s="142"/>
      <c r="AG116" s="142"/>
      <c r="AH116" s="142"/>
      <c r="AI116" s="142"/>
      <c r="AJ116" s="142"/>
      <c r="AK116" s="142"/>
      <c r="AL116" s="142"/>
      <c r="AM116" s="142"/>
      <c r="AN116" s="143"/>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135" t="s">
        <v>116</v>
      </c>
      <c r="C120" s="136"/>
      <c r="D120" s="136"/>
      <c r="E120" s="136"/>
      <c r="F120" s="136"/>
      <c r="G120" s="136"/>
      <c r="H120" s="136"/>
      <c r="I120" s="136"/>
      <c r="J120" s="136"/>
      <c r="K120" s="136"/>
      <c r="L120" s="136"/>
      <c r="M120" s="136"/>
      <c r="N120" s="136"/>
      <c r="O120" s="136"/>
      <c r="P120" s="136"/>
      <c r="Q120" s="136"/>
      <c r="R120" s="136"/>
      <c r="S120" s="136"/>
      <c r="T120" s="136"/>
      <c r="U120" s="136"/>
      <c r="V120" s="136"/>
      <c r="W120" s="136"/>
      <c r="X120" s="136"/>
      <c r="Y120" s="136"/>
      <c r="Z120" s="136"/>
      <c r="AA120" s="136"/>
      <c r="AB120" s="136"/>
      <c r="AC120" s="136"/>
      <c r="AD120" s="136"/>
      <c r="AE120" s="136"/>
      <c r="AF120" s="136"/>
      <c r="AG120" s="136"/>
      <c r="AH120" s="136"/>
      <c r="AI120" s="136"/>
      <c r="AJ120" s="136"/>
      <c r="AK120" s="136"/>
      <c r="AL120" s="136"/>
      <c r="AM120" s="136"/>
      <c r="AN120" s="137"/>
    </row>
    <row r="121" spans="2:40" ht="12.75" customHeight="1" x14ac:dyDescent="0.2">
      <c r="B121" s="138"/>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c r="AA121" s="139"/>
      <c r="AB121" s="139"/>
      <c r="AC121" s="139"/>
      <c r="AD121" s="139"/>
      <c r="AE121" s="139"/>
      <c r="AF121" s="139"/>
      <c r="AG121" s="139"/>
      <c r="AH121" s="139"/>
      <c r="AI121" s="139"/>
      <c r="AJ121" s="139"/>
      <c r="AK121" s="139"/>
      <c r="AL121" s="139"/>
      <c r="AM121" s="139"/>
      <c r="AN121" s="140"/>
    </row>
    <row r="122" spans="2:40" ht="12.75" customHeight="1" x14ac:dyDescent="0.2">
      <c r="B122" s="138"/>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139"/>
      <c r="AD122" s="139"/>
      <c r="AE122" s="139"/>
      <c r="AF122" s="139"/>
      <c r="AG122" s="139"/>
      <c r="AH122" s="139"/>
      <c r="AI122" s="139"/>
      <c r="AJ122" s="139"/>
      <c r="AK122" s="139"/>
      <c r="AL122" s="139"/>
      <c r="AM122" s="139"/>
      <c r="AN122" s="140"/>
    </row>
    <row r="123" spans="2:40" ht="12.75" customHeight="1" x14ac:dyDescent="0.2">
      <c r="B123" s="138"/>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c r="AA123" s="139"/>
      <c r="AB123" s="139"/>
      <c r="AC123" s="139"/>
      <c r="AD123" s="139"/>
      <c r="AE123" s="139"/>
      <c r="AF123" s="139"/>
      <c r="AG123" s="139"/>
      <c r="AH123" s="139"/>
      <c r="AI123" s="139"/>
      <c r="AJ123" s="139"/>
      <c r="AK123" s="139"/>
      <c r="AL123" s="139"/>
      <c r="AM123" s="139"/>
      <c r="AN123" s="140"/>
    </row>
    <row r="124" spans="2:40" ht="12.75" customHeight="1" x14ac:dyDescent="0.2">
      <c r="B124" s="138"/>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c r="AA124" s="139"/>
      <c r="AB124" s="139"/>
      <c r="AC124" s="139"/>
      <c r="AD124" s="139"/>
      <c r="AE124" s="139"/>
      <c r="AF124" s="139"/>
      <c r="AG124" s="139"/>
      <c r="AH124" s="139"/>
      <c r="AI124" s="139"/>
      <c r="AJ124" s="139"/>
      <c r="AK124" s="139"/>
      <c r="AL124" s="139"/>
      <c r="AM124" s="139"/>
      <c r="AN124" s="140"/>
    </row>
    <row r="125" spans="2:40" ht="12.75" customHeight="1" x14ac:dyDescent="0.2">
      <c r="B125" s="138"/>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c r="AA125" s="139"/>
      <c r="AB125" s="139"/>
      <c r="AC125" s="139"/>
      <c r="AD125" s="139"/>
      <c r="AE125" s="139"/>
      <c r="AF125" s="139"/>
      <c r="AG125" s="139"/>
      <c r="AH125" s="139"/>
      <c r="AI125" s="139"/>
      <c r="AJ125" s="139"/>
      <c r="AK125" s="139"/>
      <c r="AL125" s="139"/>
      <c r="AM125" s="139"/>
      <c r="AN125" s="140"/>
    </row>
    <row r="126" spans="2:40" ht="12.75" customHeight="1" x14ac:dyDescent="0.2">
      <c r="B126" s="141"/>
      <c r="C126" s="142"/>
      <c r="D126" s="142"/>
      <c r="E126" s="142"/>
      <c r="F126" s="142"/>
      <c r="G126" s="142"/>
      <c r="H126" s="142"/>
      <c r="I126" s="142"/>
      <c r="J126" s="142"/>
      <c r="K126" s="142"/>
      <c r="L126" s="142"/>
      <c r="M126" s="142"/>
      <c r="N126" s="142"/>
      <c r="O126" s="142"/>
      <c r="P126" s="142"/>
      <c r="Q126" s="142"/>
      <c r="R126" s="142"/>
      <c r="S126" s="142"/>
      <c r="T126" s="142"/>
      <c r="U126" s="142"/>
      <c r="V126" s="142"/>
      <c r="W126" s="142"/>
      <c r="X126" s="142"/>
      <c r="Y126" s="142"/>
      <c r="Z126" s="142"/>
      <c r="AA126" s="142"/>
      <c r="AB126" s="142"/>
      <c r="AC126" s="142"/>
      <c r="AD126" s="142"/>
      <c r="AE126" s="142"/>
      <c r="AF126" s="142"/>
      <c r="AG126" s="142"/>
      <c r="AH126" s="142"/>
      <c r="AI126" s="142"/>
      <c r="AJ126" s="142"/>
      <c r="AK126" s="142"/>
      <c r="AL126" s="142"/>
      <c r="AM126" s="142"/>
      <c r="AN126" s="143"/>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97</v>
      </c>
      <c r="M130" s="12"/>
      <c r="O130" s="10" t="s">
        <v>91</v>
      </c>
      <c r="P130" s="10"/>
      <c r="Q130" s="10"/>
      <c r="R130" s="10"/>
      <c r="S130" s="10"/>
      <c r="T130" s="10"/>
      <c r="U130" s="10"/>
      <c r="V130" s="10"/>
      <c r="W130" s="10"/>
      <c r="X130" s="56"/>
      <c r="Y130" s="24"/>
      <c r="Z130" s="25"/>
      <c r="AA130" s="27" t="s">
        <v>92</v>
      </c>
      <c r="AB130" s="25"/>
      <c r="AC130" s="25"/>
      <c r="AD130" s="25"/>
      <c r="AE130" s="25"/>
      <c r="AF130" s="25"/>
      <c r="AG130" s="157">
        <v>45201</v>
      </c>
      <c r="AH130" s="158"/>
      <c r="AI130" s="158"/>
      <c r="AJ130" s="158"/>
      <c r="AK130" s="158"/>
      <c r="AL130" s="158"/>
      <c r="AM130" s="158"/>
      <c r="AN130" s="159"/>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135" t="s">
        <v>110</v>
      </c>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7"/>
    </row>
    <row r="133" spans="2:40" ht="12.75" customHeight="1" x14ac:dyDescent="0.2">
      <c r="B133" s="138"/>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c r="AA133" s="139"/>
      <c r="AB133" s="139"/>
      <c r="AC133" s="139"/>
      <c r="AD133" s="139"/>
      <c r="AE133" s="139"/>
      <c r="AF133" s="139"/>
      <c r="AG133" s="139"/>
      <c r="AH133" s="139"/>
      <c r="AI133" s="139"/>
      <c r="AJ133" s="139"/>
      <c r="AK133" s="139"/>
      <c r="AL133" s="139"/>
      <c r="AM133" s="139"/>
      <c r="AN133" s="140"/>
    </row>
    <row r="134" spans="2:40" ht="12.75" customHeight="1" x14ac:dyDescent="0.2">
      <c r="B134" s="138"/>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c r="AA134" s="139"/>
      <c r="AB134" s="139"/>
      <c r="AC134" s="139"/>
      <c r="AD134" s="139"/>
      <c r="AE134" s="139"/>
      <c r="AF134" s="139"/>
      <c r="AG134" s="139"/>
      <c r="AH134" s="139"/>
      <c r="AI134" s="139"/>
      <c r="AJ134" s="139"/>
      <c r="AK134" s="139"/>
      <c r="AL134" s="139"/>
      <c r="AM134" s="139"/>
      <c r="AN134" s="140"/>
    </row>
    <row r="135" spans="2:40" ht="12.75" customHeight="1" x14ac:dyDescent="0.2">
      <c r="B135" s="138"/>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c r="AA135" s="139"/>
      <c r="AB135" s="139"/>
      <c r="AC135" s="139"/>
      <c r="AD135" s="139"/>
      <c r="AE135" s="139"/>
      <c r="AF135" s="139"/>
      <c r="AG135" s="139"/>
      <c r="AH135" s="139"/>
      <c r="AI135" s="139"/>
      <c r="AJ135" s="139"/>
      <c r="AK135" s="139"/>
      <c r="AL135" s="139"/>
      <c r="AM135" s="139"/>
      <c r="AN135" s="140"/>
    </row>
    <row r="136" spans="2:40" ht="12.75" customHeight="1" x14ac:dyDescent="0.2">
      <c r="B136" s="141"/>
      <c r="C136" s="142"/>
      <c r="D136" s="142"/>
      <c r="E136" s="142"/>
      <c r="F136" s="142"/>
      <c r="G136" s="142"/>
      <c r="H136" s="142"/>
      <c r="I136" s="142"/>
      <c r="J136" s="142"/>
      <c r="K136" s="142"/>
      <c r="L136" s="142"/>
      <c r="M136" s="142"/>
      <c r="N136" s="142"/>
      <c r="O136" s="142"/>
      <c r="P136" s="142"/>
      <c r="Q136" s="142"/>
      <c r="R136" s="142"/>
      <c r="S136" s="142"/>
      <c r="T136" s="142"/>
      <c r="U136" s="142"/>
      <c r="V136" s="142"/>
      <c r="W136" s="142"/>
      <c r="X136" s="142"/>
      <c r="Y136" s="142"/>
      <c r="Z136" s="142"/>
      <c r="AA136" s="142"/>
      <c r="AB136" s="142"/>
      <c r="AC136" s="142"/>
      <c r="AD136" s="142"/>
      <c r="AE136" s="142"/>
      <c r="AF136" s="142"/>
      <c r="AG136" s="142"/>
      <c r="AH136" s="142"/>
      <c r="AI136" s="142"/>
      <c r="AJ136" s="142"/>
      <c r="AK136" s="142"/>
      <c r="AL136" s="142"/>
      <c r="AM136" s="142"/>
      <c r="AN136" s="143"/>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30" t="s">
        <v>109</v>
      </c>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E8"/>
  <sheetViews>
    <sheetView workbookViewId="0">
      <selection activeCell="A8" sqref="A8"/>
    </sheetView>
  </sheetViews>
  <sheetFormatPr baseColWidth="10" defaultRowHeight="12.75" x14ac:dyDescent="0.2"/>
  <cols>
    <col min="1" max="2" width="11.42578125" style="61"/>
    <col min="3" max="3" width="14.85546875" style="61" bestFit="1" customWidth="1"/>
  </cols>
  <sheetData>
    <row r="5" spans="1:5" x14ac:dyDescent="0.2">
      <c r="B5" s="62" t="s">
        <v>56</v>
      </c>
      <c r="C5" s="62" t="s">
        <v>60</v>
      </c>
    </row>
    <row r="6" spans="1:5" x14ac:dyDescent="0.2">
      <c r="A6" s="62" t="s">
        <v>106</v>
      </c>
      <c r="B6" s="61">
        <v>30000</v>
      </c>
      <c r="C6" s="61">
        <f>+B6*0.5+(5865.85+5865.85)</f>
        <v>26731.7</v>
      </c>
      <c r="D6" s="63">
        <f>+B6-C6</f>
        <v>3268.2999999999993</v>
      </c>
      <c r="E6" s="64"/>
    </row>
    <row r="7" spans="1:5" x14ac:dyDescent="0.2">
      <c r="A7" s="62" t="s">
        <v>107</v>
      </c>
      <c r="B7" s="61">
        <v>30000</v>
      </c>
      <c r="C7" s="61">
        <f>+B7*0.5+(5865.85+5865.85)</f>
        <v>26731.7</v>
      </c>
      <c r="D7" s="63">
        <f>+B7-C7</f>
        <v>3268.2999999999993</v>
      </c>
    </row>
    <row r="8" spans="1:5" x14ac:dyDescent="0.2">
      <c r="B8" s="61">
        <f>+B6+B7/2</f>
        <v>45000</v>
      </c>
      <c r="C8" s="61">
        <f>+C6+C7/2</f>
        <v>40097.550000000003</v>
      </c>
      <c r="D8" s="64">
        <f>+D6+D7/2</f>
        <v>4902.4499999999989</v>
      </c>
    </row>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2.75" x14ac:dyDescent="0.2"/>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Analisis 2</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2023-08-28T22:22:43Z</cp:lastPrinted>
  <dcterms:created xsi:type="dcterms:W3CDTF">2004-07-06T23:55:25Z</dcterms:created>
  <dcterms:modified xsi:type="dcterms:W3CDTF">2023-10-02T22:14:43Z</dcterms:modified>
</cp:coreProperties>
</file>