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Race" sheetId="10" r:id="rId1"/>
    <sheet name="Regulatory" sheetId="1" r:id="rId2"/>
    <sheet name="Coding" sheetId="2" r:id="rId3"/>
    <sheet name="Chemical" sheetId="3" r:id="rId4"/>
    <sheet name="C1" sheetId="4" r:id="rId5"/>
    <sheet name="C2" sheetId="6" r:id="rId6"/>
    <sheet name="C3" sheetId="7" r:id="rId7"/>
    <sheet name="C4" sheetId="8" r:id="rId8"/>
    <sheet name="RedLight1" sheetId="9" r:id="rId9"/>
  </sheets>
  <calcPr calcId="144525"/>
</workbook>
</file>

<file path=xl/sharedStrings.xml><?xml version="1.0" encoding="utf-8"?>
<sst xmlns="http://schemas.openxmlformats.org/spreadsheetml/2006/main" count="102">
  <si>
    <t>Name</t>
  </si>
  <si>
    <t>MaxLength</t>
  </si>
  <si>
    <t>CodingGeneName</t>
  </si>
  <si>
    <t>备注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</si>
  <si>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ock1</t>
    </r>
  </si>
  <si>
    <t>C1;GLUT1A;Log1A;Glu1;LuxS;C2;galactosidase</t>
  </si>
  <si>
    <t>问题：如何将regulatory和coding配上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</si>
  <si>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ock2</t>
    </r>
  </si>
  <si>
    <t>C1;GLUT1A;Log2A;Glu1;LuxS;C2;galactosidase</t>
  </si>
  <si>
    <t>这个方法填表太麻烦了</t>
  </si>
  <si>
    <t>mock3</t>
  </si>
  <si>
    <t>C1;GLUT1B;Log2A;Glu1;LuxS;C2;galactosidase</t>
  </si>
  <si>
    <t>Length</t>
  </si>
  <si>
    <t>Type</t>
  </si>
  <si>
    <t>Description</t>
  </si>
  <si>
    <t>C1</t>
  </si>
  <si>
    <t>NO</t>
  </si>
  <si>
    <t>受ampcillin抑制的开关</t>
  </si>
  <si>
    <t>所有的chemical都放在sheet里面了，此处的chemical删除</t>
  </si>
  <si>
    <t>C2</t>
  </si>
  <si>
    <t>PA</t>
  </si>
  <si>
    <t>受lactose激活的开关</t>
  </si>
  <si>
    <t>与门</t>
  </si>
  <si>
    <t>C3</t>
  </si>
  <si>
    <t>受IPTG激活的开关</t>
  </si>
  <si>
    <t>NA</t>
  </si>
  <si>
    <t>非与门</t>
  </si>
  <si>
    <t>C4</t>
  </si>
  <si>
    <t>永远开启的调控基因</t>
  </si>
  <si>
    <t>PO</t>
  </si>
  <si>
    <t>或门</t>
  </si>
  <si>
    <t>RedLight1</t>
  </si>
  <si>
    <t>受红光激活的开关</t>
  </si>
  <si>
    <t>非或门</t>
  </si>
  <si>
    <t>PopulationCoefficient</t>
  </si>
  <si>
    <t>PopulationIntercept</t>
  </si>
  <si>
    <t>ConsumeChemicalName</t>
  </si>
  <si>
    <t>ConsumeChemicalCoeffeicient</t>
  </si>
  <si>
    <t>ConsumeChemicalIntercept</t>
  </si>
  <si>
    <t>IsConsumePublic</t>
  </si>
  <si>
    <t>ProductionChemicalName</t>
  </si>
  <si>
    <t>ProductionChemicalCoeffeicient</t>
  </si>
  <si>
    <t>ProductionChemicalIntercept</t>
  </si>
  <si>
    <t>ImportChemicalName</t>
  </si>
  <si>
    <t>ImportChemicalCoeffeicient</t>
  </si>
  <si>
    <t>ImportChemicalIntercept</t>
  </si>
  <si>
    <t>FirstSpreadMountRate</t>
  </si>
  <si>
    <t>SpreadConditionRate</t>
  </si>
  <si>
    <t>description</t>
  </si>
  <si>
    <t>##此列无意义</t>
  </si>
  <si>
    <t>Log1A</t>
  </si>
  <si>
    <t>ATP</t>
  </si>
  <si>
    <t>False</t>
  </si>
  <si>
    <r>
      <rPr>
        <sz val="11"/>
        <color rgb="FFFF0000"/>
        <rFont val="等线"/>
        <charset val="134"/>
        <scheme val="minor"/>
      </rPr>
      <t>Log1</t>
    </r>
    <r>
      <rPr>
        <sz val="11"/>
        <color rgb="FFFF0000"/>
        <rFont val="等线"/>
        <charset val="134"/>
        <scheme val="minor"/>
      </rPr>
      <t>B</t>
    </r>
  </si>
  <si>
    <t>Log1B</t>
  </si>
  <si>
    <t>Ture</t>
  </si>
  <si>
    <r>
      <rPr>
        <sz val="11"/>
        <color rgb="FFFF0000"/>
        <rFont val="等线"/>
        <charset val="134"/>
        <scheme val="minor"/>
      </rPr>
      <t>Log1</t>
    </r>
    <r>
      <rPr>
        <sz val="11"/>
        <color rgb="FFFF0000"/>
        <rFont val="等线"/>
        <charset val="134"/>
        <scheme val="minor"/>
      </rPr>
      <t>C</t>
    </r>
  </si>
  <si>
    <t>Log1C</t>
  </si>
  <si>
    <t>Log3A</t>
  </si>
  <si>
    <r>
      <rPr>
        <sz val="11"/>
        <color rgb="FFFF0000"/>
        <rFont val="等线"/>
        <charset val="134"/>
        <scheme val="minor"/>
      </rPr>
      <t>Log</t>
    </r>
    <r>
      <rPr>
        <sz val="11"/>
        <color rgb="FFFF0000"/>
        <rFont val="等线"/>
        <charset val="134"/>
        <scheme val="minor"/>
      </rPr>
      <t>4A</t>
    </r>
  </si>
  <si>
    <t>Log4A</t>
  </si>
  <si>
    <t>Plat1A</t>
  </si>
  <si>
    <r>
      <rPr>
        <sz val="11"/>
        <color rgb="FFFF0000"/>
        <rFont val="等线"/>
        <charset val="134"/>
        <scheme val="minor"/>
      </rPr>
      <t>Plat</t>
    </r>
    <r>
      <rPr>
        <sz val="11"/>
        <color rgb="FFFF0000"/>
        <rFont val="等线"/>
        <charset val="134"/>
        <scheme val="minor"/>
      </rPr>
      <t>2</t>
    </r>
    <r>
      <rPr>
        <sz val="11"/>
        <color rgb="FFFF0000"/>
        <rFont val="等线"/>
        <charset val="134"/>
        <scheme val="minor"/>
      </rPr>
      <t>A</t>
    </r>
  </si>
  <si>
    <t>OLD1A</t>
  </si>
  <si>
    <t>Glucose</t>
  </si>
  <si>
    <r>
      <rPr>
        <sz val="11"/>
        <color rgb="FFFF0000"/>
        <rFont val="等线"/>
        <charset val="134"/>
        <scheme val="minor"/>
      </rPr>
      <t>OLD</t>
    </r>
    <r>
      <rPr>
        <sz val="11"/>
        <color rgb="FFFF0000"/>
        <rFont val="等线"/>
        <charset val="134"/>
        <scheme val="minor"/>
      </rPr>
      <t>2</t>
    </r>
    <r>
      <rPr>
        <sz val="11"/>
        <color rgb="FFFF0000"/>
        <rFont val="等线"/>
        <charset val="134"/>
        <scheme val="minor"/>
      </rPr>
      <t>A</t>
    </r>
  </si>
  <si>
    <t>galactosidase</t>
  </si>
  <si>
    <t>lactose</t>
  </si>
  <si>
    <t>分解乳糖制造葡萄糖的酶</t>
  </si>
  <si>
    <t>LuxS</t>
  </si>
  <si>
    <t>AI-2</t>
  </si>
  <si>
    <t>生产一种诱导素的基因</t>
  </si>
  <si>
    <t>luxI</t>
  </si>
  <si>
    <t>AHL</t>
  </si>
  <si>
    <t>GLUT1A</t>
  </si>
  <si>
    <t>运输葡萄糖的基因</t>
  </si>
  <si>
    <t>GLUT1B</t>
  </si>
  <si>
    <t>高效运输葡萄糖的基因</t>
  </si>
  <si>
    <t>Amp</t>
  </si>
  <si>
    <t>Ampicillin</t>
  </si>
  <si>
    <t>氨苄抗性基因。清除细菌内部的氨苄ampicillin</t>
  </si>
  <si>
    <t>Glu1</t>
  </si>
  <si>
    <t>分解葡萄糖的基因。转化为ATP，储存在体内以便使用</t>
  </si>
  <si>
    <t>GFP</t>
  </si>
  <si>
    <t>绿色荧光蛋白</t>
  </si>
  <si>
    <t>Detailed</t>
  </si>
  <si>
    <t>Count</t>
  </si>
  <si>
    <t>SpreadRate</t>
  </si>
  <si>
    <t>无</t>
  </si>
  <si>
    <t>IPTG</t>
  </si>
  <si>
    <t>乳糖类似物。诱导剂</t>
  </si>
  <si>
    <t>葡萄糖</t>
  </si>
  <si>
    <t>生物体内的能源。可由葡萄糖产生，但需要相应的基因来完成</t>
  </si>
  <si>
    <t>乳糖</t>
  </si>
  <si>
    <t>氨苄西林。抗生素</t>
  </si>
  <si>
    <t>Kana</t>
  </si>
  <si>
    <t>卡那霉素。抗生素</t>
  </si>
  <si>
    <t>高丝氨酸内酯。信号分子，用于群体感应</t>
  </si>
  <si>
    <t>信号分子</t>
  </si>
  <si>
    <t>RedLight</t>
  </si>
  <si>
    <t>红光</t>
  </si>
  <si>
    <t>Chemical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</si>
</sst>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1" fillId="0" borderId="0" xfId="0" applyFont="1" applyFill="1" applyBorder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C4" sqref="A1:C4"/>
    </sheetView>
  </sheetViews>
  <sheetFormatPr defaultColWidth="9" defaultRowHeight="14.25" outlineLevelRow="3" outlineLevelCol="7"/>
  <cols>
    <col min="3" max="3" width="40.775" customWidth="1"/>
  </cols>
  <sheetData>
    <row r="1" spans="1:8">
      <c r="A1" s="1" t="s">
        <v>0</v>
      </c>
      <c r="B1" t="s">
        <v>1</v>
      </c>
      <c r="C1" t="s">
        <v>2</v>
      </c>
      <c r="H1" s="1" t="s">
        <v>3</v>
      </c>
    </row>
    <row r="2" spans="1:8">
      <c r="A2" s="1" t="s">
        <v>4</v>
      </c>
      <c r="B2">
        <v>10000</v>
      </c>
      <c r="C2" s="1" t="s">
        <v>5</v>
      </c>
      <c r="H2" s="1" t="s">
        <v>6</v>
      </c>
    </row>
    <row r="3" spans="1:8">
      <c r="A3" s="1" t="s">
        <v>7</v>
      </c>
      <c r="B3">
        <v>7000</v>
      </c>
      <c r="C3" s="1" t="s">
        <v>8</v>
      </c>
      <c r="H3" s="1" t="s">
        <v>9</v>
      </c>
    </row>
    <row r="4" spans="1:3">
      <c r="A4" s="1" t="s">
        <v>10</v>
      </c>
      <c r="B4">
        <v>20000</v>
      </c>
      <c r="C4" s="1" t="s">
        <v>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9" defaultRowHeight="14.25" outlineLevelRow="5" outlineLevelCol="7"/>
  <cols>
    <col min="3" max="3" width="25.6666666666667" customWidth="1"/>
    <col min="4" max="5" width="12.8833333333333" customWidth="1"/>
    <col min="7" max="7" width="25.2166666666667" customWidth="1"/>
    <col min="8" max="8" width="23.1083333333333" customWidth="1"/>
  </cols>
  <sheetData>
    <row r="1" spans="1:7">
      <c r="A1" t="s">
        <v>0</v>
      </c>
      <c r="B1" t="s">
        <v>12</v>
      </c>
      <c r="C1" t="s">
        <v>13</v>
      </c>
      <c r="D1" t="s">
        <v>14</v>
      </c>
      <c r="G1" t="s">
        <v>3</v>
      </c>
    </row>
    <row r="2" spans="1:7">
      <c r="A2" t="s">
        <v>15</v>
      </c>
      <c r="B2">
        <v>180</v>
      </c>
      <c r="C2" t="s">
        <v>16</v>
      </c>
      <c r="D2" s="1" t="s">
        <v>17</v>
      </c>
      <c r="G2" s="1" t="s">
        <v>18</v>
      </c>
    </row>
    <row r="3" spans="1:8">
      <c r="A3" t="s">
        <v>19</v>
      </c>
      <c r="B3">
        <v>237</v>
      </c>
      <c r="C3" t="s">
        <v>20</v>
      </c>
      <c r="D3" s="1" t="s">
        <v>21</v>
      </c>
      <c r="G3" t="s">
        <v>20</v>
      </c>
      <c r="H3" t="s">
        <v>22</v>
      </c>
    </row>
    <row r="4" spans="1:8">
      <c r="A4" t="s">
        <v>23</v>
      </c>
      <c r="B4">
        <v>237</v>
      </c>
      <c r="C4" t="s">
        <v>20</v>
      </c>
      <c r="D4" s="1" t="s">
        <v>24</v>
      </c>
      <c r="G4" t="s">
        <v>25</v>
      </c>
      <c r="H4" t="s">
        <v>26</v>
      </c>
    </row>
    <row r="5" spans="1:8">
      <c r="A5" t="s">
        <v>27</v>
      </c>
      <c r="B5">
        <v>562</v>
      </c>
      <c r="C5" t="s">
        <v>20</v>
      </c>
      <c r="D5" t="s">
        <v>28</v>
      </c>
      <c r="G5" t="s">
        <v>29</v>
      </c>
      <c r="H5" t="s">
        <v>30</v>
      </c>
    </row>
    <row r="6" spans="1:8">
      <c r="A6" s="1" t="s">
        <v>31</v>
      </c>
      <c r="B6">
        <v>234</v>
      </c>
      <c r="C6" t="s">
        <v>20</v>
      </c>
      <c r="D6" s="1" t="s">
        <v>32</v>
      </c>
      <c r="G6" t="s">
        <v>16</v>
      </c>
      <c r="H6" t="s">
        <v>33</v>
      </c>
    </row>
  </sheetData>
  <dataValidations count="1">
    <dataValidation type="list" allowBlank="1" showInputMessage="1" showErrorMessage="1" sqref="C2:C16">
      <formula1>$G$3:$G$6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Q19" sqref="A1:Q19"/>
    </sheetView>
  </sheetViews>
  <sheetFormatPr defaultColWidth="9" defaultRowHeight="14.25"/>
  <cols>
    <col min="1" max="1" width="12.2166666666667" customWidth="1"/>
    <col min="3" max="3" width="9" style="5" customWidth="1"/>
    <col min="4" max="4" width="9.10833333333333" style="5" customWidth="1"/>
    <col min="5" max="5" width="8.44166666666667" style="5" customWidth="1"/>
    <col min="6" max="6" width="5.66666666666667" style="5" customWidth="1"/>
    <col min="7" max="7" width="5.88333333333333" style="5" customWidth="1"/>
    <col min="8" max="8" width="7.775" style="5" customWidth="1"/>
    <col min="9" max="9" width="14.775" style="2" customWidth="1"/>
    <col min="10" max="10" width="6" style="5" customWidth="1"/>
    <col min="11" max="11" width="7.775" style="5" customWidth="1"/>
    <col min="12" max="12" width="9.10833333333333" style="2" customWidth="1"/>
    <col min="13" max="13" width="6.66666666666667" style="5" customWidth="1"/>
    <col min="14" max="14" width="6" style="6" customWidth="1"/>
    <col min="15" max="15" width="7.10833333333333" customWidth="1"/>
    <col min="16" max="16" width="8.775" customWidth="1"/>
    <col min="17" max="17" width="156.216666666667" customWidth="1"/>
    <col min="18" max="18" width="34.2166666666667" customWidth="1"/>
  </cols>
  <sheetData>
    <row r="1" spans="1:18">
      <c r="A1" t="s">
        <v>0</v>
      </c>
      <c r="B1" t="s">
        <v>12</v>
      </c>
      <c r="C1" s="7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10" t="s">
        <v>40</v>
      </c>
      <c r="J1" s="7" t="s">
        <v>41</v>
      </c>
      <c r="K1" s="8" t="s">
        <v>42</v>
      </c>
      <c r="L1" s="10" t="s">
        <v>43</v>
      </c>
      <c r="M1" s="7" t="s">
        <v>44</v>
      </c>
      <c r="N1" s="11" t="s">
        <v>45</v>
      </c>
      <c r="O1" t="s">
        <v>46</v>
      </c>
      <c r="P1" t="s">
        <v>47</v>
      </c>
      <c r="Q1" s="1" t="s">
        <v>48</v>
      </c>
      <c r="R1" s="12" t="s">
        <v>49</v>
      </c>
    </row>
    <row r="2" ht="16.2" customHeight="1" spans="1:18">
      <c r="A2" s="3" t="s">
        <v>50</v>
      </c>
      <c r="B2">
        <v>1200</v>
      </c>
      <c r="C2" s="5">
        <v>0.1</v>
      </c>
      <c r="D2" s="5">
        <v>0</v>
      </c>
      <c r="E2" s="2" t="s">
        <v>51</v>
      </c>
      <c r="F2" s="8">
        <v>1</v>
      </c>
      <c r="G2" s="8">
        <v>200</v>
      </c>
      <c r="H2" s="5" t="s">
        <v>52</v>
      </c>
      <c r="I2" s="2" t="s">
        <v>50</v>
      </c>
      <c r="J2" s="8">
        <v>1</v>
      </c>
      <c r="K2" s="8">
        <v>0</v>
      </c>
      <c r="M2" s="6">
        <v>0</v>
      </c>
      <c r="N2" s="6">
        <v>0</v>
      </c>
      <c r="O2">
        <v>0.05</v>
      </c>
      <c r="P2">
        <v>0.5</v>
      </c>
      <c r="Q2" s="1" t="str">
        <f t="shared" ref="Q2:Q11" si="0">IF(OR(C2&lt;&gt;0,D2&lt;&gt;0),"每秒钟改变人口："&amp;C2&amp;"×人口数+("&amp;D2&amp;")。","")&amp;IF(E2&lt;&gt;"","消耗"&amp;F2&amp;"×人口数+"&amp;G2&amp;"的"&amp;E2&amp;"。"&amp;"是否消耗公共资源："&amp;H2&amp;"。","")&amp;IF(I2&lt;&gt;"","产生"&amp;J2&amp;"×人口数+"&amp;K2&amp;"的"&amp;I2&amp;"。","")&amp;IF(L2&lt;&gt;"","转运"&amp;M2&amp;"×人口数+"&amp;N2&amp;"的"&amp;L2&amp;"。","")&amp;IF(O2&lt;&gt;0,"当人口达到上限的"&amp;O2&amp;"时，扩散新产生的人口的"&amp;P2&amp;"。","")&amp;"长度"&amp;B2&amp;"。"&amp;R2</f>
        <v>每秒钟改变人口：0.1×人口数+(0)。消耗1×人口数+200的ATP。是否消耗公共资源：False。产生1×人口数+0的Log1A。当人口达到上限的0.05时，扩散新产生的人口的0.5。长度1200。False</v>
      </c>
      <c r="R2" s="1" t="str">
        <f>"False"</f>
        <v>False</v>
      </c>
    </row>
    <row r="3" spans="1:18">
      <c r="A3" s="4" t="s">
        <v>53</v>
      </c>
      <c r="B3">
        <v>1800</v>
      </c>
      <c r="C3" s="5">
        <v>0.12</v>
      </c>
      <c r="E3" s="2" t="s">
        <v>51</v>
      </c>
      <c r="F3" s="8">
        <v>1</v>
      </c>
      <c r="G3" s="8">
        <v>400</v>
      </c>
      <c r="H3" s="5" t="s">
        <v>52</v>
      </c>
      <c r="I3" s="2" t="s">
        <v>54</v>
      </c>
      <c r="J3" s="8">
        <v>1</v>
      </c>
      <c r="K3" s="8">
        <v>0</v>
      </c>
      <c r="M3" s="6">
        <v>0</v>
      </c>
      <c r="N3" s="6">
        <v>0</v>
      </c>
      <c r="O3">
        <v>0.05</v>
      </c>
      <c r="P3">
        <v>0.5</v>
      </c>
      <c r="Q3" s="1" t="str">
        <f t="shared" si="0"/>
        <v>每秒钟改变人口：0.12×人口数+()。消耗1×人口数+400的ATP。是否消耗公共资源：False。产生1×人口数+0的Log1B。当人口达到上限的0.05时，扩散新产生的人口的0.5。长度1800。Ture</v>
      </c>
      <c r="R3" s="1" t="s">
        <v>55</v>
      </c>
    </row>
    <row r="4" spans="1:18">
      <c r="A4" s="4" t="s">
        <v>56</v>
      </c>
      <c r="B4">
        <v>1000</v>
      </c>
      <c r="C4" s="5">
        <v>0.01</v>
      </c>
      <c r="D4" s="5">
        <v>200</v>
      </c>
      <c r="E4" s="2" t="s">
        <v>51</v>
      </c>
      <c r="F4" s="8">
        <v>1.1</v>
      </c>
      <c r="G4" s="8">
        <v>0</v>
      </c>
      <c r="H4" s="5" t="s">
        <v>52</v>
      </c>
      <c r="I4" s="2" t="s">
        <v>57</v>
      </c>
      <c r="J4" s="8">
        <v>1</v>
      </c>
      <c r="K4" s="8">
        <v>0</v>
      </c>
      <c r="M4" s="6">
        <v>0</v>
      </c>
      <c r="N4" s="6">
        <v>0</v>
      </c>
      <c r="O4">
        <v>0.05</v>
      </c>
      <c r="P4">
        <v>0.5</v>
      </c>
      <c r="Q4" s="1" t="str">
        <f t="shared" si="0"/>
        <v>每秒钟改变人口：0.01×人口数+(200)。消耗1.1×人口数+0的ATP。是否消耗公共资源：False。产生1×人口数+0的Log1C。当人口达到上限的0.05时，扩散新产生的人口的0.5。长度1000。</v>
      </c>
      <c r="R4" s="13"/>
    </row>
    <row r="5" spans="1:18">
      <c r="A5" s="3" t="s">
        <v>58</v>
      </c>
      <c r="B5">
        <v>2500</v>
      </c>
      <c r="C5" s="5">
        <v>0.9</v>
      </c>
      <c r="D5" s="5">
        <v>150</v>
      </c>
      <c r="E5" s="2" t="s">
        <v>51</v>
      </c>
      <c r="F5" s="8">
        <v>2</v>
      </c>
      <c r="G5" s="8">
        <v>200</v>
      </c>
      <c r="H5" s="5" t="s">
        <v>52</v>
      </c>
      <c r="I5" s="2" t="s">
        <v>58</v>
      </c>
      <c r="J5" s="8">
        <v>1</v>
      </c>
      <c r="K5" s="8">
        <v>0</v>
      </c>
      <c r="M5" s="6">
        <v>0</v>
      </c>
      <c r="N5" s="6">
        <v>0</v>
      </c>
      <c r="O5">
        <v>0.7</v>
      </c>
      <c r="P5">
        <v>0.7</v>
      </c>
      <c r="Q5" s="1" t="str">
        <f t="shared" si="0"/>
        <v>每秒钟改变人口：0.9×人口数+(150)。消耗2×人口数+200的ATP。是否消耗公共资源：False。产生1×人口数+0的Log3A。当人口达到上限的0.7时，扩散新产生的人口的0.7。长度2500。</v>
      </c>
      <c r="R5" s="1"/>
    </row>
    <row r="6" spans="1:18">
      <c r="A6" s="4" t="s">
        <v>59</v>
      </c>
      <c r="B6">
        <v>1000</v>
      </c>
      <c r="C6" s="5">
        <v>0.05</v>
      </c>
      <c r="D6" s="5">
        <v>0</v>
      </c>
      <c r="E6" s="2" t="s">
        <v>51</v>
      </c>
      <c r="F6" s="8">
        <v>0.8</v>
      </c>
      <c r="G6" s="8">
        <v>500</v>
      </c>
      <c r="H6" s="5" t="s">
        <v>52</v>
      </c>
      <c r="I6" s="2" t="s">
        <v>60</v>
      </c>
      <c r="J6" s="8">
        <v>1</v>
      </c>
      <c r="K6" s="8">
        <v>0</v>
      </c>
      <c r="M6" s="6">
        <v>0</v>
      </c>
      <c r="N6" s="6">
        <v>0</v>
      </c>
      <c r="O6">
        <v>0.1</v>
      </c>
      <c r="P6">
        <v>0.5</v>
      </c>
      <c r="Q6" s="1" t="str">
        <f t="shared" si="0"/>
        <v>每秒钟改变人口：0.05×人口数+(0)。消耗0.8×人口数+500的ATP。是否消耗公共资源：False。产生1×人口数+0的Log4A。当人口达到上限的0.1时，扩散新产生的人口的0.5。长度1000。</v>
      </c>
      <c r="R6" s="1"/>
    </row>
    <row r="7" spans="1:18">
      <c r="A7" s="3" t="s">
        <v>61</v>
      </c>
      <c r="B7">
        <v>200</v>
      </c>
      <c r="C7" s="5">
        <v>0.1</v>
      </c>
      <c r="D7" s="5">
        <v>150</v>
      </c>
      <c r="E7" s="2" t="s">
        <v>51</v>
      </c>
      <c r="F7" s="8">
        <v>1</v>
      </c>
      <c r="G7" s="8">
        <v>0</v>
      </c>
      <c r="H7" s="5" t="s">
        <v>52</v>
      </c>
      <c r="J7" s="8">
        <v>0</v>
      </c>
      <c r="K7" s="8">
        <v>0</v>
      </c>
      <c r="M7" s="6">
        <v>0</v>
      </c>
      <c r="N7" s="6">
        <v>0</v>
      </c>
      <c r="O7">
        <v>0</v>
      </c>
      <c r="P7">
        <v>0</v>
      </c>
      <c r="Q7" s="1" t="str">
        <f t="shared" si="0"/>
        <v>每秒钟改变人口：0.1×人口数+(150)。消耗1×人口数+0的ATP。是否消耗公共资源：False。长度200。</v>
      </c>
      <c r="R7" s="1"/>
    </row>
    <row r="8" spans="1:18">
      <c r="A8" s="4" t="s">
        <v>62</v>
      </c>
      <c r="B8">
        <v>200</v>
      </c>
      <c r="C8" s="5">
        <v>0</v>
      </c>
      <c r="D8" s="5">
        <v>1</v>
      </c>
      <c r="E8" s="2" t="s">
        <v>51</v>
      </c>
      <c r="F8" s="8">
        <v>1</v>
      </c>
      <c r="G8" s="8">
        <v>0</v>
      </c>
      <c r="H8" s="5" t="s">
        <v>52</v>
      </c>
      <c r="J8" s="8">
        <v>0</v>
      </c>
      <c r="K8" s="8">
        <v>0</v>
      </c>
      <c r="M8" s="6">
        <v>0</v>
      </c>
      <c r="N8" s="6">
        <v>0</v>
      </c>
      <c r="O8">
        <v>0</v>
      </c>
      <c r="P8">
        <v>0</v>
      </c>
      <c r="Q8" s="1" t="str">
        <f t="shared" si="0"/>
        <v>每秒钟改变人口：0×人口数+(1)。消耗1×人口数+0的ATP。是否消耗公共资源：False。长度200。</v>
      </c>
      <c r="R8" s="1"/>
    </row>
    <row r="9" spans="1:18">
      <c r="A9" s="3" t="s">
        <v>63</v>
      </c>
      <c r="B9">
        <v>1000</v>
      </c>
      <c r="C9" s="5">
        <v>-0.2</v>
      </c>
      <c r="D9" s="5">
        <v>-1</v>
      </c>
      <c r="E9" s="2"/>
      <c r="J9" s="8">
        <v>0</v>
      </c>
      <c r="K9" s="8">
        <v>0</v>
      </c>
      <c r="L9" s="2" t="s">
        <v>64</v>
      </c>
      <c r="M9" s="5">
        <v>-0.01</v>
      </c>
      <c r="N9" s="6">
        <v>0</v>
      </c>
      <c r="O9">
        <v>0</v>
      </c>
      <c r="P9">
        <v>0</v>
      </c>
      <c r="Q9" s="1" t="str">
        <f t="shared" si="0"/>
        <v>每秒钟改变人口：-0.2×人口数+(-1)。转运-0.01×人口数+0的Glucose。长度1000。</v>
      </c>
      <c r="R9" s="1"/>
    </row>
    <row r="10" spans="1:18">
      <c r="A10" s="4" t="s">
        <v>65</v>
      </c>
      <c r="B10">
        <v>1000</v>
      </c>
      <c r="C10" s="5">
        <v>-0.5</v>
      </c>
      <c r="D10" s="5">
        <v>110</v>
      </c>
      <c r="E10" s="2"/>
      <c r="J10" s="8">
        <v>0</v>
      </c>
      <c r="K10" s="8">
        <v>0</v>
      </c>
      <c r="L10" s="2" t="s">
        <v>64</v>
      </c>
      <c r="M10" s="5">
        <v>-0.01</v>
      </c>
      <c r="N10" s="6">
        <v>0</v>
      </c>
      <c r="O10">
        <v>0</v>
      </c>
      <c r="P10">
        <v>0</v>
      </c>
      <c r="Q10" s="1" t="str">
        <f t="shared" si="0"/>
        <v>每秒钟改变人口：-0.5×人口数+(110)。转运-0.01×人口数+0的Glucose。长度1000。</v>
      </c>
      <c r="R10" s="1"/>
    </row>
    <row r="11" spans="1:18">
      <c r="A11" s="4" t="s">
        <v>65</v>
      </c>
      <c r="B11">
        <v>1000</v>
      </c>
      <c r="C11" s="5">
        <v>-1</v>
      </c>
      <c r="D11" s="5">
        <v>110</v>
      </c>
      <c r="E11" s="2"/>
      <c r="J11" s="8">
        <v>0</v>
      </c>
      <c r="K11" s="8">
        <v>0</v>
      </c>
      <c r="L11" s="2" t="s">
        <v>64</v>
      </c>
      <c r="M11" s="5">
        <v>-0.01</v>
      </c>
      <c r="N11" s="6">
        <v>0</v>
      </c>
      <c r="O11">
        <v>0</v>
      </c>
      <c r="P11">
        <v>0</v>
      </c>
      <c r="Q11" s="1" t="str">
        <f t="shared" si="0"/>
        <v>每秒钟改变人口：-1×人口数+(110)。转运-0.01×人口数+0的Glucose。长度1000。</v>
      </c>
      <c r="R11" s="1"/>
    </row>
    <row r="12" spans="1:18">
      <c r="A12" s="1" t="s">
        <v>66</v>
      </c>
      <c r="B12">
        <v>554</v>
      </c>
      <c r="C12" s="5">
        <v>0</v>
      </c>
      <c r="D12" s="5">
        <v>0</v>
      </c>
      <c r="E12" s="2" t="s">
        <v>67</v>
      </c>
      <c r="F12" s="8">
        <v>0.5</v>
      </c>
      <c r="G12" s="8">
        <v>0</v>
      </c>
      <c r="H12" s="5" t="s">
        <v>52</v>
      </c>
      <c r="I12" s="2" t="s">
        <v>64</v>
      </c>
      <c r="J12" s="8">
        <v>0.5</v>
      </c>
      <c r="K12" s="8">
        <v>0</v>
      </c>
      <c r="L12" s="2" t="s">
        <v>64</v>
      </c>
      <c r="M12" s="5">
        <v>0.5</v>
      </c>
      <c r="N12" s="6">
        <v>0</v>
      </c>
      <c r="O12">
        <v>0</v>
      </c>
      <c r="P12">
        <v>0</v>
      </c>
      <c r="Q12" s="1" t="str">
        <f t="shared" ref="Q12:Q15" si="1">IF(OR(C12&lt;&gt;0,D12&lt;&gt;0),"每秒钟改变人口："&amp;C12&amp;"×人口数+("&amp;D12&amp;")。","")&amp;IF(E12&lt;&gt;"","消耗"&amp;F12&amp;"×人口数+"&amp;G12&amp;"的"&amp;E12&amp;"。"&amp;"是否消耗公共资源："&amp;H12&amp;"。","")&amp;IF(I12&lt;&gt;"","产生"&amp;J12&amp;"×人口数+"&amp;K12&amp;"的"&amp;I12&amp;"。","")&amp;IF(L12&lt;&gt;"","转运"&amp;M12&amp;"×人口数+"&amp;N12&amp;"的"&amp;L12&amp;"。","")&amp;IF(O12&lt;&gt;0,"当人口达到上限的"&amp;O12&amp;"时，扩散新产生的人口的"&amp;P12&amp;"。","")&amp;"长度"&amp;B12&amp;"。"&amp;R12</f>
        <v>消耗0.5×人口数+0的lactose。是否消耗公共资源：False。产生0.5×人口数+0的Glucose。转运0.5×人口数+0的Glucose。长度554。分解乳糖制造葡萄糖的酶</v>
      </c>
      <c r="R12" s="1" t="s">
        <v>68</v>
      </c>
    </row>
    <row r="13" spans="1:18">
      <c r="A13" t="s">
        <v>69</v>
      </c>
      <c r="B13">
        <v>516</v>
      </c>
      <c r="C13" s="5">
        <v>0</v>
      </c>
      <c r="D13" s="5">
        <v>0</v>
      </c>
      <c r="E13" s="2" t="s">
        <v>51</v>
      </c>
      <c r="F13" s="8">
        <v>0.5</v>
      </c>
      <c r="G13" s="8">
        <v>0</v>
      </c>
      <c r="H13" s="5" t="s">
        <v>52</v>
      </c>
      <c r="I13" s="2" t="s">
        <v>70</v>
      </c>
      <c r="J13" s="8">
        <v>0.1</v>
      </c>
      <c r="K13" s="8">
        <v>0</v>
      </c>
      <c r="M13" s="5">
        <v>0</v>
      </c>
      <c r="N13" s="6">
        <v>0</v>
      </c>
      <c r="O13">
        <v>0</v>
      </c>
      <c r="P13">
        <v>0</v>
      </c>
      <c r="Q13" s="1" t="str">
        <f t="shared" si="1"/>
        <v>消耗0.5×人口数+0的ATP。是否消耗公共资源：False。产生0.1×人口数+0的AI-2。长度516。生产一种诱导素的基因</v>
      </c>
      <c r="R13" s="1" t="s">
        <v>71</v>
      </c>
    </row>
    <row r="14" spans="1:18">
      <c r="A14" t="s">
        <v>72</v>
      </c>
      <c r="B14">
        <v>643</v>
      </c>
      <c r="C14" s="5">
        <v>0</v>
      </c>
      <c r="D14" s="5">
        <v>0</v>
      </c>
      <c r="E14" s="2" t="s">
        <v>51</v>
      </c>
      <c r="F14" s="8">
        <v>0.5</v>
      </c>
      <c r="G14" s="8">
        <v>0</v>
      </c>
      <c r="H14" s="5" t="s">
        <v>52</v>
      </c>
      <c r="I14" s="2" t="s">
        <v>73</v>
      </c>
      <c r="J14" s="8">
        <v>0.1</v>
      </c>
      <c r="K14" s="8">
        <v>0</v>
      </c>
      <c r="M14" s="5">
        <v>0</v>
      </c>
      <c r="N14" s="6">
        <v>0</v>
      </c>
      <c r="O14">
        <v>0</v>
      </c>
      <c r="P14">
        <v>0</v>
      </c>
      <c r="Q14" s="1" t="str">
        <f t="shared" si="1"/>
        <v>消耗0.5×人口数+0的ATP。是否消耗公共资源：False。产生0.1×人口数+0的AHL。长度643。生产一种诱导素的基因</v>
      </c>
      <c r="R14" s="1" t="s">
        <v>71</v>
      </c>
    </row>
    <row r="15" spans="1:18">
      <c r="A15" t="s">
        <v>74</v>
      </c>
      <c r="B15">
        <v>345</v>
      </c>
      <c r="C15" s="5">
        <v>0</v>
      </c>
      <c r="D15" s="5">
        <v>0</v>
      </c>
      <c r="E15" s="2" t="s">
        <v>51</v>
      </c>
      <c r="F15" s="8">
        <v>0.1</v>
      </c>
      <c r="G15" s="8">
        <v>0</v>
      </c>
      <c r="H15" s="5" t="s">
        <v>52</v>
      </c>
      <c r="J15" s="8">
        <v>0</v>
      </c>
      <c r="K15" s="8">
        <v>0</v>
      </c>
      <c r="L15" s="2" t="s">
        <v>64</v>
      </c>
      <c r="M15" s="5">
        <v>0.1</v>
      </c>
      <c r="N15" s="6">
        <v>0</v>
      </c>
      <c r="O15">
        <v>0</v>
      </c>
      <c r="P15">
        <v>0</v>
      </c>
      <c r="Q15" s="1" t="str">
        <f t="shared" si="1"/>
        <v>消耗0.1×人口数+0的ATP。是否消耗公共资源：False。转运0.1×人口数+0的Glucose。长度345。运输葡萄糖的基因</v>
      </c>
      <c r="R15" s="1" t="s">
        <v>75</v>
      </c>
    </row>
    <row r="16" spans="1:18">
      <c r="A16" t="s">
        <v>76</v>
      </c>
      <c r="B16">
        <v>499</v>
      </c>
      <c r="C16" s="5">
        <v>0</v>
      </c>
      <c r="D16" s="5">
        <v>0</v>
      </c>
      <c r="E16" s="2" t="s">
        <v>51</v>
      </c>
      <c r="F16" s="8">
        <v>0.5</v>
      </c>
      <c r="G16" s="8">
        <v>0</v>
      </c>
      <c r="H16" s="5" t="s">
        <v>52</v>
      </c>
      <c r="J16" s="8">
        <v>0</v>
      </c>
      <c r="K16" s="8">
        <v>0</v>
      </c>
      <c r="L16" s="2" t="s">
        <v>64</v>
      </c>
      <c r="M16" s="5">
        <v>0.5</v>
      </c>
      <c r="N16" s="6">
        <v>0</v>
      </c>
      <c r="O16">
        <v>0</v>
      </c>
      <c r="P16">
        <v>0</v>
      </c>
      <c r="Q16" s="1" t="str">
        <f>IF(OR(C16&lt;&gt;0,D16&lt;&gt;0),"每秒钟改变人口："&amp;C16&amp;"×人口数+("&amp;D16&amp;")。","")&amp;IF(E16&lt;&gt;"","消耗"&amp;F16&amp;"×人口数+"&amp;G16&amp;"的"&amp;E16&amp;"。"&amp;"是否消耗公共资源："&amp;H16&amp;"。","")&amp;IF(I16&lt;&gt;"","产生"&amp;J16&amp;"×人口数+"&amp;K16&amp;"的"&amp;I16&amp;"。","")&amp;IF(L16&lt;&gt;"","引入"&amp;M16&amp;"×人口数+"&amp;N16&amp;"的"&amp;L16&amp;"。","")&amp;IF(O16&lt;&gt;0,"当人口达到上限的"&amp;O16&amp;"时，扩散新产生的人口的"&amp;P16&amp;"。","")&amp;"长度"&amp;B16&amp;"。"&amp;R16</f>
        <v>消耗0.5×人口数+0的ATP。是否消耗公共资源：False。引入0.5×人口数+0的Glucose。长度499。高效运输葡萄糖的基因</v>
      </c>
      <c r="R16" s="1" t="s">
        <v>77</v>
      </c>
    </row>
    <row r="17" spans="1:18">
      <c r="A17" t="s">
        <v>78</v>
      </c>
      <c r="B17">
        <v>120</v>
      </c>
      <c r="C17" s="5">
        <v>0</v>
      </c>
      <c r="D17" s="5">
        <v>0</v>
      </c>
      <c r="E17" s="2" t="s">
        <v>79</v>
      </c>
      <c r="F17" s="8">
        <v>1</v>
      </c>
      <c r="G17" s="8">
        <v>1</v>
      </c>
      <c r="H17" s="5" t="s">
        <v>55</v>
      </c>
      <c r="J17" s="8">
        <v>0</v>
      </c>
      <c r="K17" s="8">
        <v>0</v>
      </c>
      <c r="L17" s="2" t="s">
        <v>79</v>
      </c>
      <c r="M17" s="5">
        <v>0.1</v>
      </c>
      <c r="N17" s="6">
        <v>0</v>
      </c>
      <c r="O17">
        <v>0</v>
      </c>
      <c r="P17">
        <v>0</v>
      </c>
      <c r="Q17" s="1" t="str">
        <f t="shared" ref="Q2:Q19" si="2">IF(OR(C17&lt;&gt;0,D17&lt;&gt;0),"每秒钟改变人口："&amp;C17&amp;"×人口数+("&amp;D17&amp;")。","")&amp;IF(E17&lt;&gt;"","消耗"&amp;F17&amp;"×人口数+"&amp;G17&amp;"的"&amp;E17&amp;"。"&amp;"是否消耗公共资源："&amp;H17&amp;"。","")&amp;IF(I17&lt;&gt;"","产生"&amp;J17&amp;"×人口数+"&amp;K17&amp;"的"&amp;I17&amp;"。","")&amp;IF(L17&lt;&gt;"","引入"&amp;M17&amp;"×人口数+"&amp;N17&amp;"的"&amp;L17&amp;"。","")&amp;IF(O17&lt;&gt;0,"当人口达到上限的"&amp;O17&amp;"时，扩散新产生的人口的"&amp;P17&amp;"。","")&amp;"长度"&amp;B17&amp;"。"&amp;R17</f>
        <v>消耗1×人口数+1的Ampicillin。是否消耗公共资源：Ture。引入0.1×人口数+0的Ampicillin。长度120。氨苄抗性基因。清除细菌内部的氨苄ampicillin</v>
      </c>
      <c r="R17" s="1" t="s">
        <v>80</v>
      </c>
    </row>
    <row r="18" spans="1:18">
      <c r="A18" s="9" t="s">
        <v>81</v>
      </c>
      <c r="B18">
        <v>245</v>
      </c>
      <c r="C18" s="5">
        <v>0</v>
      </c>
      <c r="D18" s="5">
        <v>0</v>
      </c>
      <c r="E18" s="2" t="s">
        <v>64</v>
      </c>
      <c r="F18" s="8">
        <v>0.1</v>
      </c>
      <c r="G18" s="8">
        <v>5</v>
      </c>
      <c r="H18" s="5" t="s">
        <v>52</v>
      </c>
      <c r="I18" s="2" t="s">
        <v>51</v>
      </c>
      <c r="J18" s="8">
        <v>0.32</v>
      </c>
      <c r="K18" s="8">
        <v>0</v>
      </c>
      <c r="L18" s="2" t="s">
        <v>51</v>
      </c>
      <c r="M18" s="5">
        <v>0.32</v>
      </c>
      <c r="N18" s="6">
        <v>0</v>
      </c>
      <c r="O18">
        <v>0</v>
      </c>
      <c r="P18">
        <v>0</v>
      </c>
      <c r="Q18" s="1" t="str">
        <f t="shared" si="2"/>
        <v>消耗0.1×人口数+5的Glucose。是否消耗公共资源：False。产生0.32×人口数+0的ATP。引入0.32×人口数+0的ATP。长度245。分解葡萄糖的基因。转化为ATP，储存在体内以便使用</v>
      </c>
      <c r="R18" s="1" t="s">
        <v>82</v>
      </c>
    </row>
    <row r="19" spans="1:18">
      <c r="A19" s="4" t="s">
        <v>83</v>
      </c>
      <c r="B19">
        <v>186.1</v>
      </c>
      <c r="C19" s="5">
        <v>0</v>
      </c>
      <c r="D19" s="5">
        <v>0</v>
      </c>
      <c r="E19" s="2" t="s">
        <v>51</v>
      </c>
      <c r="F19" s="8">
        <v>0.01</v>
      </c>
      <c r="G19" s="8">
        <v>1</v>
      </c>
      <c r="H19" s="5" t="s">
        <v>52</v>
      </c>
      <c r="I19" s="2" t="s">
        <v>83</v>
      </c>
      <c r="J19" s="8">
        <v>0.1</v>
      </c>
      <c r="K19" s="8">
        <v>0</v>
      </c>
      <c r="M19" s="5">
        <v>0</v>
      </c>
      <c r="N19" s="6">
        <v>0</v>
      </c>
      <c r="O19">
        <v>0</v>
      </c>
      <c r="P19">
        <v>0</v>
      </c>
      <c r="Q19" s="1" t="str">
        <f t="shared" si="2"/>
        <v>消耗0.01×人口数+1的ATP。是否消耗公共资源：False。产生0.1×人口数+0的GFP。长度186.1。绿色荧光蛋白</v>
      </c>
      <c r="R19" s="1" t="s">
        <v>84</v>
      </c>
    </row>
    <row r="20" spans="5:11">
      <c r="E20" s="2"/>
      <c r="J20" s="8"/>
      <c r="K20" s="8"/>
    </row>
    <row r="21" spans="5:11">
      <c r="E21" s="2"/>
      <c r="J21" s="8"/>
      <c r="K21" s="8"/>
    </row>
    <row r="22" spans="5:11">
      <c r="E22" s="2"/>
      <c r="J22" s="8"/>
      <c r="K22" s="8"/>
    </row>
    <row r="23" spans="2:16">
      <c r="B23">
        <v>0</v>
      </c>
      <c r="C23" s="5">
        <v>0</v>
      </c>
      <c r="D23" s="5">
        <v>0</v>
      </c>
      <c r="J23" s="8">
        <v>0</v>
      </c>
      <c r="K23" s="8">
        <v>0</v>
      </c>
      <c r="M23" s="5">
        <v>0.1</v>
      </c>
      <c r="N23" s="6">
        <v>0</v>
      </c>
      <c r="O23">
        <v>0</v>
      </c>
      <c r="P23">
        <v>0</v>
      </c>
    </row>
    <row r="24" spans="2:16">
      <c r="B24">
        <v>0</v>
      </c>
      <c r="C24" s="5">
        <v>0</v>
      </c>
      <c r="D24" s="5">
        <v>0</v>
      </c>
      <c r="J24" s="8">
        <v>0</v>
      </c>
      <c r="K24" s="8">
        <v>0</v>
      </c>
      <c r="M24" s="5">
        <v>0.1</v>
      </c>
      <c r="N24" s="6">
        <v>0</v>
      </c>
      <c r="O24">
        <v>0</v>
      </c>
      <c r="P24">
        <v>0</v>
      </c>
    </row>
    <row r="25" spans="2:16">
      <c r="B25">
        <v>0</v>
      </c>
      <c r="C25" s="5">
        <v>0</v>
      </c>
      <c r="D25" s="5">
        <v>0</v>
      </c>
      <c r="J25" s="8">
        <v>0</v>
      </c>
      <c r="K25" s="8">
        <v>0</v>
      </c>
      <c r="M25" s="5">
        <v>0.1</v>
      </c>
      <c r="N25" s="6">
        <v>0</v>
      </c>
      <c r="O25">
        <v>0</v>
      </c>
      <c r="P25">
        <v>0</v>
      </c>
    </row>
    <row r="26" spans="2:16">
      <c r="B26">
        <v>0</v>
      </c>
      <c r="C26" s="5">
        <v>0</v>
      </c>
      <c r="D26" s="5">
        <v>0</v>
      </c>
      <c r="J26" s="8">
        <v>0</v>
      </c>
      <c r="K26" s="8">
        <v>0</v>
      </c>
      <c r="M26" s="5">
        <v>0.1</v>
      </c>
      <c r="N26" s="6">
        <v>0</v>
      </c>
      <c r="O26">
        <v>0</v>
      </c>
      <c r="P26">
        <v>0</v>
      </c>
    </row>
    <row r="27" spans="2:16">
      <c r="B27">
        <v>0</v>
      </c>
      <c r="C27" s="5">
        <v>0</v>
      </c>
      <c r="D27" s="5">
        <v>0</v>
      </c>
      <c r="J27" s="8">
        <v>0</v>
      </c>
      <c r="K27" s="8">
        <v>0</v>
      </c>
      <c r="M27" s="5">
        <v>0.1</v>
      </c>
      <c r="N27" s="6">
        <v>0</v>
      </c>
      <c r="O27">
        <v>0</v>
      </c>
      <c r="P27">
        <v>0</v>
      </c>
    </row>
    <row r="28" spans="2:16">
      <c r="B28">
        <v>0</v>
      </c>
      <c r="C28" s="5">
        <v>0</v>
      </c>
      <c r="D28" s="5">
        <v>0</v>
      </c>
      <c r="J28" s="8">
        <v>0</v>
      </c>
      <c r="K28" s="8">
        <v>0</v>
      </c>
      <c r="M28" s="5">
        <v>0.1</v>
      </c>
      <c r="N28" s="6">
        <v>0</v>
      </c>
      <c r="O28">
        <v>0</v>
      </c>
      <c r="P28">
        <v>0</v>
      </c>
    </row>
    <row r="29" spans="2:16">
      <c r="B29">
        <v>0</v>
      </c>
      <c r="C29" s="5">
        <v>0</v>
      </c>
      <c r="J29" s="8">
        <v>0</v>
      </c>
      <c r="K29" s="8">
        <v>0</v>
      </c>
      <c r="M29" s="5">
        <v>0.1</v>
      </c>
      <c r="N29" s="6">
        <v>0</v>
      </c>
      <c r="O29">
        <v>0</v>
      </c>
      <c r="P29">
        <v>0</v>
      </c>
    </row>
    <row r="30" spans="2:16">
      <c r="B30">
        <v>0</v>
      </c>
      <c r="C30" s="5">
        <v>0</v>
      </c>
      <c r="J30" s="8">
        <v>0</v>
      </c>
      <c r="K30" s="8">
        <v>0</v>
      </c>
      <c r="M30" s="5">
        <v>0.1</v>
      </c>
      <c r="N30" s="6">
        <v>0</v>
      </c>
      <c r="O30">
        <v>0</v>
      </c>
      <c r="P30">
        <v>0</v>
      </c>
    </row>
    <row r="31" spans="2:16">
      <c r="B31">
        <v>0</v>
      </c>
      <c r="C31" s="5">
        <v>0</v>
      </c>
      <c r="J31" s="8">
        <v>0</v>
      </c>
      <c r="K31" s="8">
        <v>0</v>
      </c>
      <c r="M31" s="5">
        <v>0.1</v>
      </c>
      <c r="N31" s="6">
        <v>0</v>
      </c>
      <c r="O31">
        <v>0</v>
      </c>
      <c r="P31">
        <v>0</v>
      </c>
    </row>
    <row r="32" spans="2:16">
      <c r="B32">
        <v>0</v>
      </c>
      <c r="C32" s="5">
        <v>0</v>
      </c>
      <c r="J32" s="8">
        <v>0</v>
      </c>
      <c r="K32" s="8">
        <v>0</v>
      </c>
      <c r="M32" s="5">
        <v>0.1</v>
      </c>
      <c r="N32" s="6">
        <v>0</v>
      </c>
      <c r="O32">
        <v>0</v>
      </c>
      <c r="P32">
        <v>0</v>
      </c>
    </row>
    <row r="33" spans="2:16">
      <c r="B33">
        <v>0</v>
      </c>
      <c r="C33" s="5">
        <v>0</v>
      </c>
      <c r="J33" s="8">
        <v>0</v>
      </c>
      <c r="K33" s="8">
        <v>0</v>
      </c>
      <c r="M33" s="5">
        <v>0.1</v>
      </c>
      <c r="N33" s="6">
        <v>0</v>
      </c>
      <c r="O33">
        <v>0</v>
      </c>
      <c r="P33">
        <v>0</v>
      </c>
    </row>
    <row r="34" spans="2:16">
      <c r="B34">
        <v>0</v>
      </c>
      <c r="C34" s="5">
        <v>0</v>
      </c>
      <c r="J34" s="8">
        <v>0</v>
      </c>
      <c r="K34" s="8">
        <v>0</v>
      </c>
      <c r="M34" s="5">
        <v>0.1</v>
      </c>
      <c r="N34" s="6">
        <v>0</v>
      </c>
      <c r="O34">
        <v>0</v>
      </c>
      <c r="P34">
        <v>0</v>
      </c>
    </row>
    <row r="35" spans="2:16">
      <c r="B35">
        <v>0</v>
      </c>
      <c r="C35" s="5">
        <v>0</v>
      </c>
      <c r="J35" s="8">
        <v>0</v>
      </c>
      <c r="K35" s="8">
        <v>0</v>
      </c>
      <c r="M35" s="5">
        <v>0.1</v>
      </c>
      <c r="N35" s="6">
        <v>0</v>
      </c>
      <c r="O35">
        <v>0</v>
      </c>
      <c r="P35">
        <v>0</v>
      </c>
    </row>
    <row r="36" spans="2:16">
      <c r="B36">
        <v>0</v>
      </c>
      <c r="C36" s="5">
        <v>0</v>
      </c>
      <c r="J36" s="8">
        <v>0</v>
      </c>
      <c r="K36" s="8">
        <v>0</v>
      </c>
      <c r="M36" s="5">
        <v>0.1</v>
      </c>
      <c r="N36" s="6">
        <v>0</v>
      </c>
      <c r="O36">
        <v>0</v>
      </c>
      <c r="P36">
        <v>0</v>
      </c>
    </row>
    <row r="37" spans="2:16">
      <c r="B37">
        <v>0</v>
      </c>
      <c r="C37" s="5">
        <v>0</v>
      </c>
      <c r="J37" s="8">
        <v>0</v>
      </c>
      <c r="K37" s="8">
        <v>0</v>
      </c>
      <c r="M37" s="5">
        <v>0.1</v>
      </c>
      <c r="N37" s="6">
        <v>0</v>
      </c>
      <c r="O37">
        <v>0</v>
      </c>
      <c r="P37">
        <v>0</v>
      </c>
    </row>
    <row r="38" spans="10:16">
      <c r="J38" s="8">
        <v>0</v>
      </c>
      <c r="K38" s="8">
        <v>0</v>
      </c>
      <c r="M38" s="5">
        <v>0.1</v>
      </c>
      <c r="N38" s="6">
        <v>0</v>
      </c>
      <c r="O38">
        <v>0</v>
      </c>
      <c r="P38">
        <v>0</v>
      </c>
    </row>
    <row r="39" spans="10:16">
      <c r="J39" s="8">
        <v>0</v>
      </c>
      <c r="K39" s="8">
        <v>0</v>
      </c>
      <c r="M39" s="5">
        <v>0.1</v>
      </c>
      <c r="N39" s="6">
        <v>0</v>
      </c>
      <c r="O39">
        <v>0</v>
      </c>
      <c r="P39">
        <v>0</v>
      </c>
    </row>
    <row r="40" spans="10:16">
      <c r="J40" s="8">
        <v>0</v>
      </c>
      <c r="K40" s="8">
        <v>0</v>
      </c>
      <c r="M40" s="5">
        <v>0.1</v>
      </c>
      <c r="N40" s="6">
        <v>0</v>
      </c>
      <c r="O40">
        <v>0</v>
      </c>
      <c r="P40">
        <v>0</v>
      </c>
    </row>
    <row r="41" spans="10:16">
      <c r="J41" s="8">
        <v>0</v>
      </c>
      <c r="K41" s="8">
        <v>0</v>
      </c>
      <c r="M41" s="5">
        <v>0.1</v>
      </c>
      <c r="N41" s="6">
        <v>0</v>
      </c>
      <c r="O41">
        <v>0</v>
      </c>
      <c r="P41">
        <v>0</v>
      </c>
    </row>
    <row r="42" spans="10:16">
      <c r="J42" s="8">
        <v>0</v>
      </c>
      <c r="K42" s="8">
        <v>0</v>
      </c>
      <c r="M42" s="5">
        <v>0.1</v>
      </c>
      <c r="N42" s="6">
        <v>0</v>
      </c>
      <c r="O42">
        <v>0</v>
      </c>
      <c r="P42">
        <v>0</v>
      </c>
    </row>
    <row r="43" spans="10:16">
      <c r="J43" s="8">
        <v>0</v>
      </c>
      <c r="K43" s="8">
        <v>0</v>
      </c>
      <c r="M43" s="5">
        <v>0.1</v>
      </c>
      <c r="N43" s="6">
        <v>0</v>
      </c>
      <c r="O43">
        <v>0</v>
      </c>
      <c r="P43">
        <v>0</v>
      </c>
    </row>
    <row r="44" spans="10:16">
      <c r="J44" s="8">
        <v>0</v>
      </c>
      <c r="K44" s="8">
        <v>0</v>
      </c>
      <c r="M44" s="5">
        <v>0.1</v>
      </c>
      <c r="N44" s="6">
        <v>0</v>
      </c>
      <c r="O44">
        <v>0</v>
      </c>
      <c r="P44">
        <v>0</v>
      </c>
    </row>
    <row r="45" spans="10:16">
      <c r="J45" s="8">
        <v>0</v>
      </c>
      <c r="K45" s="8">
        <v>0</v>
      </c>
      <c r="M45" s="5">
        <v>0.1</v>
      </c>
      <c r="N45" s="6">
        <v>0</v>
      </c>
      <c r="O45">
        <v>0</v>
      </c>
      <c r="P45">
        <v>0</v>
      </c>
    </row>
    <row r="46" spans="10:16">
      <c r="J46" s="8">
        <v>0</v>
      </c>
      <c r="K46" s="8">
        <v>0</v>
      </c>
      <c r="M46" s="5">
        <v>0.1</v>
      </c>
      <c r="N46" s="6">
        <v>0</v>
      </c>
      <c r="O46">
        <v>0</v>
      </c>
      <c r="P46">
        <v>0</v>
      </c>
    </row>
    <row r="47" spans="10:16">
      <c r="J47" s="8">
        <v>0</v>
      </c>
      <c r="K47" s="8">
        <v>0</v>
      </c>
      <c r="M47" s="5">
        <v>0.1</v>
      </c>
      <c r="N47" s="6">
        <v>0</v>
      </c>
      <c r="O47">
        <v>0</v>
      </c>
      <c r="P47">
        <v>0</v>
      </c>
    </row>
    <row r="48" spans="10:16">
      <c r="J48" s="8">
        <v>0</v>
      </c>
      <c r="K48" s="8">
        <v>0</v>
      </c>
      <c r="M48" s="5">
        <v>0.1</v>
      </c>
      <c r="N48" s="6">
        <v>0</v>
      </c>
      <c r="O48">
        <v>0</v>
      </c>
      <c r="P48">
        <v>0</v>
      </c>
    </row>
    <row r="49" spans="10:16">
      <c r="J49" s="8">
        <v>0</v>
      </c>
      <c r="K49" s="8">
        <v>0</v>
      </c>
      <c r="M49" s="5">
        <v>0.1</v>
      </c>
      <c r="N49" s="6">
        <v>0</v>
      </c>
      <c r="O49">
        <v>0</v>
      </c>
      <c r="P49">
        <v>0</v>
      </c>
    </row>
    <row r="50" spans="10:16">
      <c r="J50" s="8">
        <v>0</v>
      </c>
      <c r="K50" s="8">
        <v>0</v>
      </c>
      <c r="M50" s="5">
        <v>0.1</v>
      </c>
      <c r="N50" s="6">
        <v>0</v>
      </c>
      <c r="O50">
        <v>0</v>
      </c>
      <c r="P50">
        <v>0</v>
      </c>
    </row>
    <row r="51" spans="10:16">
      <c r="J51" s="8">
        <v>0</v>
      </c>
      <c r="K51" s="8">
        <v>0</v>
      </c>
      <c r="M51" s="5">
        <v>0.1</v>
      </c>
      <c r="N51" s="6">
        <v>0</v>
      </c>
      <c r="O51">
        <v>0</v>
      </c>
      <c r="P51">
        <v>0</v>
      </c>
    </row>
    <row r="52" spans="10:16">
      <c r="J52" s="8">
        <v>0</v>
      </c>
      <c r="K52" s="8">
        <v>0</v>
      </c>
      <c r="M52" s="5">
        <v>0.1</v>
      </c>
      <c r="N52" s="6">
        <v>0</v>
      </c>
      <c r="O52">
        <v>0</v>
      </c>
      <c r="P52">
        <v>0</v>
      </c>
    </row>
    <row r="53" spans="10:16">
      <c r="J53" s="8">
        <v>0</v>
      </c>
      <c r="K53" s="8">
        <v>0</v>
      </c>
      <c r="M53" s="5">
        <v>0.1</v>
      </c>
      <c r="N53" s="6">
        <v>0</v>
      </c>
      <c r="O53">
        <v>0</v>
      </c>
      <c r="P53">
        <v>0</v>
      </c>
    </row>
  </sheetData>
  <dataValidations count="2">
    <dataValidation type="list" allowBlank="1" showInputMessage="1" showErrorMessage="1" sqref="E2:E22 I2:I37 L2:L37">
      <formula1>Chemical!$A:$A</formula1>
    </dataValidation>
    <dataValidation type="list" allowBlank="1" showInputMessage="1" showErrorMessage="1" sqref="H2:H22">
      <formula1>$R$2:$R$3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1" sqref="A1:B17"/>
    </sheetView>
  </sheetViews>
  <sheetFormatPr defaultColWidth="9" defaultRowHeight="14.25" outlineLevelCol="4"/>
  <cols>
    <col min="1" max="1" width="32.4416666666667" customWidth="1"/>
    <col min="2" max="2" width="74" customWidth="1"/>
    <col min="5" max="5" width="17.8833333333333" customWidth="1"/>
  </cols>
  <sheetData>
    <row r="1" spans="1:5">
      <c r="A1" t="s">
        <v>0</v>
      </c>
      <c r="B1" t="s">
        <v>14</v>
      </c>
      <c r="C1" t="s">
        <v>85</v>
      </c>
      <c r="D1" t="s">
        <v>86</v>
      </c>
      <c r="E1" t="s">
        <v>87</v>
      </c>
    </row>
    <row r="2" spans="2:2">
      <c r="B2" t="s">
        <v>88</v>
      </c>
    </row>
    <row r="3" spans="1:2">
      <c r="A3" t="s">
        <v>89</v>
      </c>
      <c r="B3" t="s">
        <v>90</v>
      </c>
    </row>
    <row r="4" spans="1:2">
      <c r="A4" t="s">
        <v>64</v>
      </c>
      <c r="B4" t="s">
        <v>91</v>
      </c>
    </row>
    <row r="5" spans="1:2">
      <c r="A5" t="s">
        <v>51</v>
      </c>
      <c r="B5" s="1" t="s">
        <v>92</v>
      </c>
    </row>
    <row r="6" spans="1:2">
      <c r="A6" t="s">
        <v>83</v>
      </c>
      <c r="B6" t="s">
        <v>84</v>
      </c>
    </row>
    <row r="7" spans="1:2">
      <c r="A7" t="s">
        <v>67</v>
      </c>
      <c r="B7" t="s">
        <v>93</v>
      </c>
    </row>
    <row r="8" spans="1:2">
      <c r="A8" t="s">
        <v>79</v>
      </c>
      <c r="B8" t="s">
        <v>94</v>
      </c>
    </row>
    <row r="9" spans="1:2">
      <c r="A9" s="1" t="s">
        <v>95</v>
      </c>
      <c r="B9" s="1" t="s">
        <v>96</v>
      </c>
    </row>
    <row r="10" spans="1:2">
      <c r="A10" t="s">
        <v>73</v>
      </c>
      <c r="B10" t="s">
        <v>97</v>
      </c>
    </row>
    <row r="11" spans="1:2">
      <c r="A11" t="s">
        <v>70</v>
      </c>
      <c r="B11" t="s">
        <v>98</v>
      </c>
    </row>
    <row r="12" spans="1:2">
      <c r="A12" t="s">
        <v>99</v>
      </c>
      <c r="B12" t="s">
        <v>100</v>
      </c>
    </row>
    <row r="13" spans="1:2">
      <c r="A13" s="3" t="s">
        <v>50</v>
      </c>
      <c r="B13" s="1" t="str">
        <f>"基因"&amp;A13&amp;"的运行产物"</f>
        <v>基因Log1A的运行产物</v>
      </c>
    </row>
    <row r="14" spans="1:2">
      <c r="A14" s="4" t="s">
        <v>53</v>
      </c>
      <c r="B14" s="1" t="str">
        <f t="shared" ref="B14:B17" si="0">"基因"&amp;A14&amp;"的运行产物"</f>
        <v>基因Log1B的运行产物</v>
      </c>
    </row>
    <row r="15" spans="1:2">
      <c r="A15" s="4" t="s">
        <v>56</v>
      </c>
      <c r="B15" s="1" t="str">
        <f t="shared" si="0"/>
        <v>基因Log1C的运行产物</v>
      </c>
    </row>
    <row r="16" spans="1:2">
      <c r="A16" s="3" t="s">
        <v>58</v>
      </c>
      <c r="B16" s="1" t="str">
        <f t="shared" si="0"/>
        <v>基因Log3A的运行产物</v>
      </c>
    </row>
    <row r="17" spans="1:2">
      <c r="A17" s="4" t="s">
        <v>59</v>
      </c>
      <c r="B17" s="1" t="str">
        <f t="shared" si="0"/>
        <v>基因Log4A的运行产物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A1:B4"/>
    </sheetView>
  </sheetViews>
  <sheetFormatPr defaultColWidth="9" defaultRowHeight="14.25" outlineLevelRow="2" outlineLevelCol="1"/>
  <sheetData>
    <row r="1" spans="1:2">
      <c r="A1" s="1" t="s">
        <v>101</v>
      </c>
      <c r="B1" s="1" t="s">
        <v>86</v>
      </c>
    </row>
    <row r="2" spans="1:2">
      <c r="A2" s="2" t="s">
        <v>79</v>
      </c>
      <c r="B2">
        <v>100</v>
      </c>
    </row>
    <row r="3" spans="1:2">
      <c r="A3" s="2" t="s">
        <v>95</v>
      </c>
      <c r="B3">
        <v>100</v>
      </c>
    </row>
  </sheetData>
  <dataValidations count="1">
    <dataValidation type="list" allowBlank="1" showInputMessage="1" showErrorMessage="1" sqref="A2:A3">
      <formula1>Chemical!$A:$A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4" sqref="A1:B4"/>
    </sheetView>
  </sheetViews>
  <sheetFormatPr defaultColWidth="9" defaultRowHeight="14.25" outlineLevelRow="3" outlineLevelCol="1"/>
  <sheetData>
    <row r="1" spans="1:2">
      <c r="A1" s="1" t="s">
        <v>101</v>
      </c>
      <c r="B1" s="1" t="s">
        <v>86</v>
      </c>
    </row>
    <row r="2" spans="1:2">
      <c r="A2" s="2" t="s">
        <v>67</v>
      </c>
      <c r="B2">
        <v>100</v>
      </c>
    </row>
    <row r="3" spans="1:2">
      <c r="A3" s="2" t="s">
        <v>95</v>
      </c>
      <c r="B3">
        <v>-100</v>
      </c>
    </row>
    <row r="4" spans="1:2">
      <c r="A4" s="2" t="s">
        <v>79</v>
      </c>
      <c r="B4">
        <v>-99</v>
      </c>
    </row>
  </sheetData>
  <dataValidations count="1">
    <dataValidation type="list" allowBlank="1" showInputMessage="1" showErrorMessage="1" sqref="A2:A4">
      <formula1>Chemical!$A:$A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4" sqref="A1:B4"/>
    </sheetView>
  </sheetViews>
  <sheetFormatPr defaultColWidth="9" defaultRowHeight="14.25" outlineLevelRow="3" outlineLevelCol="1"/>
  <sheetData>
    <row r="1" spans="1:2">
      <c r="A1" s="1" t="s">
        <v>101</v>
      </c>
      <c r="B1" s="1" t="s">
        <v>86</v>
      </c>
    </row>
    <row r="2" spans="1:2">
      <c r="A2" s="2" t="s">
        <v>89</v>
      </c>
      <c r="B2">
        <v>100</v>
      </c>
    </row>
    <row r="3" spans="1:2">
      <c r="A3" s="2" t="s">
        <v>95</v>
      </c>
      <c r="B3">
        <v>-100</v>
      </c>
    </row>
    <row r="4" spans="1:2">
      <c r="A4" s="2" t="s">
        <v>79</v>
      </c>
      <c r="B4">
        <v>-99</v>
      </c>
    </row>
  </sheetData>
  <dataValidations count="1">
    <dataValidation type="list" allowBlank="1" showInputMessage="1" showErrorMessage="1" sqref="A2:A4">
      <formula1>Chemical!$A:$A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G6" sqref="G6"/>
    </sheetView>
  </sheetViews>
  <sheetFormatPr defaultColWidth="9" defaultRowHeight="14.25" outlineLevelRow="3" outlineLevelCol="1"/>
  <sheetData>
    <row r="1" spans="1:2">
      <c r="A1" s="1" t="s">
        <v>101</v>
      </c>
      <c r="B1" s="1" t="s">
        <v>86</v>
      </c>
    </row>
    <row r="2" spans="1:1">
      <c r="A2" s="2"/>
    </row>
    <row r="3" spans="1:1">
      <c r="A3" s="2"/>
    </row>
    <row r="4" spans="1:1">
      <c r="A4" s="2"/>
    </row>
  </sheetData>
  <dataValidations count="1">
    <dataValidation type="list" allowBlank="1" showInputMessage="1" showErrorMessage="1" sqref="A2:A4">
      <formula1>Chemical!$A:$A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A1:B2"/>
    </sheetView>
  </sheetViews>
  <sheetFormatPr defaultColWidth="9" defaultRowHeight="14.25" outlineLevelRow="3" outlineLevelCol="1"/>
  <sheetData>
    <row r="1" spans="1:2">
      <c r="A1" s="1" t="s">
        <v>101</v>
      </c>
      <c r="B1" s="1" t="s">
        <v>86</v>
      </c>
    </row>
    <row r="2" spans="1:2">
      <c r="A2" s="2" t="s">
        <v>99</v>
      </c>
      <c r="B2">
        <v>100</v>
      </c>
    </row>
    <row r="3" spans="1:1">
      <c r="A3" s="2"/>
    </row>
    <row r="4" spans="1:1">
      <c r="A4" s="2"/>
    </row>
  </sheetData>
  <dataValidations count="1">
    <dataValidation type="list" allowBlank="1" showInputMessage="1" showErrorMessage="1" sqref="A2:A4">
      <formula1>Chemical!$A:$A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Race</vt:lpstr>
      <vt:lpstr>Regulatory</vt:lpstr>
      <vt:lpstr>Coding</vt:lpstr>
      <vt:lpstr>Chemical</vt:lpstr>
      <vt:lpstr>C1</vt:lpstr>
      <vt:lpstr>C2</vt:lpstr>
      <vt:lpstr>C3</vt:lpstr>
      <vt:lpstr>C4</vt:lpstr>
      <vt:lpstr>RedLight1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cui</dc:creator>
  <cp:lastModifiedBy>cyf</cp:lastModifiedBy>
  <dcterms:created xsi:type="dcterms:W3CDTF">2015-06-05T18:19:00Z</dcterms:created>
  <dcterms:modified xsi:type="dcterms:W3CDTF">2019-07-26T14:00:14Z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