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20" yWindow="1120" windowWidth="24480" windowHeight="17260" tabRatio="500"/>
  </bookViews>
  <sheets>
    <sheet name="conventional loan" sheetId="1" r:id="rId1"/>
    <sheet name="fixed princip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6" i="1" l="1"/>
  <c r="H364" i="1"/>
  <c r="J364" i="1"/>
  <c r="I364" i="1"/>
  <c r="K364" i="1"/>
  <c r="H365" i="1"/>
  <c r="J365" i="1"/>
  <c r="I365" i="1"/>
  <c r="K365" i="1"/>
  <c r="H366" i="1"/>
  <c r="I366" i="1"/>
  <c r="K366" i="1"/>
  <c r="G364" i="1"/>
  <c r="G365" i="1"/>
  <c r="G366" i="1"/>
  <c r="F364" i="1"/>
  <c r="F365" i="1"/>
  <c r="F366" i="1"/>
  <c r="C8" i="1"/>
  <c r="J363" i="1"/>
  <c r="J3" i="1"/>
  <c r="K3" i="1"/>
  <c r="H4" i="1"/>
  <c r="J4" i="1"/>
  <c r="I4" i="1"/>
  <c r="K4" i="1"/>
  <c r="H5" i="1"/>
  <c r="J5" i="1"/>
  <c r="I5" i="1"/>
  <c r="K5" i="1"/>
  <c r="H6" i="1"/>
  <c r="J6" i="1"/>
  <c r="I6" i="1"/>
  <c r="K6" i="1"/>
  <c r="H7" i="1"/>
  <c r="J7" i="1"/>
  <c r="I7" i="1"/>
  <c r="K7" i="1"/>
  <c r="H8" i="1"/>
  <c r="J8" i="1"/>
  <c r="I8" i="1"/>
  <c r="K8" i="1"/>
  <c r="H9" i="1"/>
  <c r="J9" i="1"/>
  <c r="I9" i="1"/>
  <c r="K9" i="1"/>
  <c r="H10" i="1"/>
  <c r="J10" i="1"/>
  <c r="I10" i="1"/>
  <c r="K10" i="1"/>
  <c r="H11" i="1"/>
  <c r="J11" i="1"/>
  <c r="I11" i="1"/>
  <c r="K11" i="1"/>
  <c r="H12" i="1"/>
  <c r="J12" i="1"/>
  <c r="I12" i="1"/>
  <c r="K12" i="1"/>
  <c r="H13" i="1"/>
  <c r="J13" i="1"/>
  <c r="I13" i="1"/>
  <c r="K13" i="1"/>
  <c r="H14" i="1"/>
  <c r="J14" i="1"/>
  <c r="I14" i="1"/>
  <c r="K14" i="1"/>
  <c r="H15" i="1"/>
  <c r="J15" i="1"/>
  <c r="I15" i="1"/>
  <c r="K15" i="1"/>
  <c r="H16" i="1"/>
  <c r="J16" i="1"/>
  <c r="I16" i="1"/>
  <c r="K16" i="1"/>
  <c r="H17" i="1"/>
  <c r="J17" i="1"/>
  <c r="I17" i="1"/>
  <c r="K17" i="1"/>
  <c r="H18" i="1"/>
  <c r="J18" i="1"/>
  <c r="I18" i="1"/>
  <c r="K18" i="1"/>
  <c r="H19" i="1"/>
  <c r="J19" i="1"/>
  <c r="I19" i="1"/>
  <c r="K19" i="1"/>
  <c r="H20" i="1"/>
  <c r="J20" i="1"/>
  <c r="I20" i="1"/>
  <c r="K20" i="1"/>
  <c r="H21" i="1"/>
  <c r="J21" i="1"/>
  <c r="I21" i="1"/>
  <c r="K21" i="1"/>
  <c r="H22" i="1"/>
  <c r="J22" i="1"/>
  <c r="I22" i="1"/>
  <c r="K22" i="1"/>
  <c r="H23" i="1"/>
  <c r="J23" i="1"/>
  <c r="I23" i="1"/>
  <c r="K23" i="1"/>
  <c r="H24" i="1"/>
  <c r="J24" i="1"/>
  <c r="I24" i="1"/>
  <c r="K24" i="1"/>
  <c r="H25" i="1"/>
  <c r="J25" i="1"/>
  <c r="I25" i="1"/>
  <c r="K25" i="1"/>
  <c r="H26" i="1"/>
  <c r="J26" i="1"/>
  <c r="I26" i="1"/>
  <c r="K26" i="1"/>
  <c r="H27" i="1"/>
  <c r="J27" i="1"/>
  <c r="I27" i="1"/>
  <c r="K27" i="1"/>
  <c r="H28" i="1"/>
  <c r="J28" i="1"/>
  <c r="I28" i="1"/>
  <c r="K28" i="1"/>
  <c r="H29" i="1"/>
  <c r="J29" i="1"/>
  <c r="I29" i="1"/>
  <c r="K29" i="1"/>
  <c r="H30" i="1"/>
  <c r="J30" i="1"/>
  <c r="I30" i="1"/>
  <c r="K30" i="1"/>
  <c r="H31" i="1"/>
  <c r="J31" i="1"/>
  <c r="I31" i="1"/>
  <c r="K31" i="1"/>
  <c r="H32" i="1"/>
  <c r="J32" i="1"/>
  <c r="I32" i="1"/>
  <c r="K32" i="1"/>
  <c r="H33" i="1"/>
  <c r="J33" i="1"/>
  <c r="I33" i="1"/>
  <c r="K33" i="1"/>
  <c r="H34" i="1"/>
  <c r="J34" i="1"/>
  <c r="I34" i="1"/>
  <c r="K34" i="1"/>
  <c r="H35" i="1"/>
  <c r="J35" i="1"/>
  <c r="I35" i="1"/>
  <c r="K35" i="1"/>
  <c r="H36" i="1"/>
  <c r="J36" i="1"/>
  <c r="I36" i="1"/>
  <c r="K36" i="1"/>
  <c r="H37" i="1"/>
  <c r="J37" i="1"/>
  <c r="I37" i="1"/>
  <c r="K37" i="1"/>
  <c r="H38" i="1"/>
  <c r="J38" i="1"/>
  <c r="I38" i="1"/>
  <c r="K38" i="1"/>
  <c r="H39" i="1"/>
  <c r="J39" i="1"/>
  <c r="I39" i="1"/>
  <c r="K39" i="1"/>
  <c r="H40" i="1"/>
  <c r="J40" i="1"/>
  <c r="I40" i="1"/>
  <c r="K40" i="1"/>
  <c r="H41" i="1"/>
  <c r="J41" i="1"/>
  <c r="I41" i="1"/>
  <c r="K41" i="1"/>
  <c r="H42" i="1"/>
  <c r="J42" i="1"/>
  <c r="I42" i="1"/>
  <c r="K42" i="1"/>
  <c r="H43" i="1"/>
  <c r="J43" i="1"/>
  <c r="I43" i="1"/>
  <c r="K43" i="1"/>
  <c r="H44" i="1"/>
  <c r="J44" i="1"/>
  <c r="I44" i="1"/>
  <c r="K44" i="1"/>
  <c r="H45" i="1"/>
  <c r="J45" i="1"/>
  <c r="I45" i="1"/>
  <c r="K45" i="1"/>
  <c r="H46" i="1"/>
  <c r="J46" i="1"/>
  <c r="I46" i="1"/>
  <c r="K46" i="1"/>
  <c r="H47" i="1"/>
  <c r="J47" i="1"/>
  <c r="I47" i="1"/>
  <c r="K47" i="1"/>
  <c r="H48" i="1"/>
  <c r="J48" i="1"/>
  <c r="I48" i="1"/>
  <c r="K48" i="1"/>
  <c r="H49" i="1"/>
  <c r="J49" i="1"/>
  <c r="I49" i="1"/>
  <c r="K49" i="1"/>
  <c r="H50" i="1"/>
  <c r="J50" i="1"/>
  <c r="I50" i="1"/>
  <c r="K50" i="1"/>
  <c r="H51" i="1"/>
  <c r="J51" i="1"/>
  <c r="I51" i="1"/>
  <c r="K51" i="1"/>
  <c r="H52" i="1"/>
  <c r="J52" i="1"/>
  <c r="I52" i="1"/>
  <c r="K52" i="1"/>
  <c r="H53" i="1"/>
  <c r="J53" i="1"/>
  <c r="I53" i="1"/>
  <c r="K53" i="1"/>
  <c r="H54" i="1"/>
  <c r="J54" i="1"/>
  <c r="I54" i="1"/>
  <c r="K54" i="1"/>
  <c r="H55" i="1"/>
  <c r="J55" i="1"/>
  <c r="I55" i="1"/>
  <c r="K55" i="1"/>
  <c r="H56" i="1"/>
  <c r="J56" i="1"/>
  <c r="I56" i="1"/>
  <c r="K56" i="1"/>
  <c r="H57" i="1"/>
  <c r="J57" i="1"/>
  <c r="I57" i="1"/>
  <c r="K57" i="1"/>
  <c r="H58" i="1"/>
  <c r="J58" i="1"/>
  <c r="I58" i="1"/>
  <c r="K58" i="1"/>
  <c r="H59" i="1"/>
  <c r="J59" i="1"/>
  <c r="I59" i="1"/>
  <c r="K59" i="1"/>
  <c r="H60" i="1"/>
  <c r="J60" i="1"/>
  <c r="I60" i="1"/>
  <c r="K60" i="1"/>
  <c r="H61" i="1"/>
  <c r="J61" i="1"/>
  <c r="I61" i="1"/>
  <c r="K61" i="1"/>
  <c r="H62" i="1"/>
  <c r="J62" i="1"/>
  <c r="I62" i="1"/>
  <c r="K62" i="1"/>
  <c r="H63" i="1"/>
  <c r="J63" i="1"/>
  <c r="I63" i="1"/>
  <c r="K63" i="1"/>
  <c r="H64" i="1"/>
  <c r="J64" i="1"/>
  <c r="I64" i="1"/>
  <c r="K64" i="1"/>
  <c r="H65" i="1"/>
  <c r="J65" i="1"/>
  <c r="I65" i="1"/>
  <c r="K65" i="1"/>
  <c r="H66" i="1"/>
  <c r="J66" i="1"/>
  <c r="I66" i="1"/>
  <c r="K66" i="1"/>
  <c r="H67" i="1"/>
  <c r="J67" i="1"/>
  <c r="I67" i="1"/>
  <c r="K67" i="1"/>
  <c r="H68" i="1"/>
  <c r="J68" i="1"/>
  <c r="I68" i="1"/>
  <c r="K68" i="1"/>
  <c r="H69" i="1"/>
  <c r="J69" i="1"/>
  <c r="I69" i="1"/>
  <c r="K69" i="1"/>
  <c r="H70" i="1"/>
  <c r="J70" i="1"/>
  <c r="I70" i="1"/>
  <c r="K70" i="1"/>
  <c r="H71" i="1"/>
  <c r="J71" i="1"/>
  <c r="I71" i="1"/>
  <c r="K71" i="1"/>
  <c r="H72" i="1"/>
  <c r="J72" i="1"/>
  <c r="I72" i="1"/>
  <c r="K72" i="1"/>
  <c r="H73" i="1"/>
  <c r="J73" i="1"/>
  <c r="I73" i="1"/>
  <c r="K73" i="1"/>
  <c r="H74" i="1"/>
  <c r="J74" i="1"/>
  <c r="I74" i="1"/>
  <c r="K74" i="1"/>
  <c r="H75" i="1"/>
  <c r="J75" i="1"/>
  <c r="I75" i="1"/>
  <c r="K75" i="1"/>
  <c r="H76" i="1"/>
  <c r="J76" i="1"/>
  <c r="I76" i="1"/>
  <c r="K76" i="1"/>
  <c r="H77" i="1"/>
  <c r="J77" i="1"/>
  <c r="I77" i="1"/>
  <c r="K77" i="1"/>
  <c r="H78" i="1"/>
  <c r="J78" i="1"/>
  <c r="I78" i="1"/>
  <c r="K78" i="1"/>
  <c r="H79" i="1"/>
  <c r="J79" i="1"/>
  <c r="I79" i="1"/>
  <c r="K79" i="1"/>
  <c r="H80" i="1"/>
  <c r="J80" i="1"/>
  <c r="I80" i="1"/>
  <c r="K80" i="1"/>
  <c r="H81" i="1"/>
  <c r="J81" i="1"/>
  <c r="I81" i="1"/>
  <c r="K81" i="1"/>
  <c r="H82" i="1"/>
  <c r="J82" i="1"/>
  <c r="I82" i="1"/>
  <c r="K82" i="1"/>
  <c r="H83" i="1"/>
  <c r="J83" i="1"/>
  <c r="I83" i="1"/>
  <c r="K83" i="1"/>
  <c r="H84" i="1"/>
  <c r="J84" i="1"/>
  <c r="I84" i="1"/>
  <c r="K84" i="1"/>
  <c r="H85" i="1"/>
  <c r="J85" i="1"/>
  <c r="I85" i="1"/>
  <c r="K85" i="1"/>
  <c r="H86" i="1"/>
  <c r="J86" i="1"/>
  <c r="I86" i="1"/>
  <c r="K86" i="1"/>
  <c r="H87" i="1"/>
  <c r="J87" i="1"/>
  <c r="I87" i="1"/>
  <c r="K87" i="1"/>
  <c r="H88" i="1"/>
  <c r="J88" i="1"/>
  <c r="I88" i="1"/>
  <c r="K88" i="1"/>
  <c r="H89" i="1"/>
  <c r="J89" i="1"/>
  <c r="I89" i="1"/>
  <c r="K89" i="1"/>
  <c r="H90" i="1"/>
  <c r="J90" i="1"/>
  <c r="I90" i="1"/>
  <c r="K90" i="1"/>
  <c r="H91" i="1"/>
  <c r="J91" i="1"/>
  <c r="I91" i="1"/>
  <c r="K91" i="1"/>
  <c r="H92" i="1"/>
  <c r="J92" i="1"/>
  <c r="I92" i="1"/>
  <c r="K92" i="1"/>
  <c r="H93" i="1"/>
  <c r="J93" i="1"/>
  <c r="I93" i="1"/>
  <c r="K93" i="1"/>
  <c r="H94" i="1"/>
  <c r="J94" i="1"/>
  <c r="I94" i="1"/>
  <c r="K94" i="1"/>
  <c r="H95" i="1"/>
  <c r="J95" i="1"/>
  <c r="I95" i="1"/>
  <c r="K95" i="1"/>
  <c r="H96" i="1"/>
  <c r="J96" i="1"/>
  <c r="I96" i="1"/>
  <c r="K96" i="1"/>
  <c r="H97" i="1"/>
  <c r="J97" i="1"/>
  <c r="I97" i="1"/>
  <c r="K97" i="1"/>
  <c r="H98" i="1"/>
  <c r="J98" i="1"/>
  <c r="I98" i="1"/>
  <c r="K98" i="1"/>
  <c r="H99" i="1"/>
  <c r="J99" i="1"/>
  <c r="I99" i="1"/>
  <c r="K99" i="1"/>
  <c r="H100" i="1"/>
  <c r="J100" i="1"/>
  <c r="I100" i="1"/>
  <c r="K100" i="1"/>
  <c r="H101" i="1"/>
  <c r="J101" i="1"/>
  <c r="I101" i="1"/>
  <c r="K101" i="1"/>
  <c r="H102" i="1"/>
  <c r="J102" i="1"/>
  <c r="I102" i="1"/>
  <c r="K102" i="1"/>
  <c r="H103" i="1"/>
  <c r="J103" i="1"/>
  <c r="I103" i="1"/>
  <c r="K103" i="1"/>
  <c r="H104" i="1"/>
  <c r="J104" i="1"/>
  <c r="I104" i="1"/>
  <c r="K104" i="1"/>
  <c r="H105" i="1"/>
  <c r="J105" i="1"/>
  <c r="I105" i="1"/>
  <c r="K105" i="1"/>
  <c r="H106" i="1"/>
  <c r="J106" i="1"/>
  <c r="I106" i="1"/>
  <c r="K106" i="1"/>
  <c r="H107" i="1"/>
  <c r="J107" i="1"/>
  <c r="I107" i="1"/>
  <c r="K107" i="1"/>
  <c r="H108" i="1"/>
  <c r="J108" i="1"/>
  <c r="I108" i="1"/>
  <c r="K108" i="1"/>
  <c r="H109" i="1"/>
  <c r="J109" i="1"/>
  <c r="I109" i="1"/>
  <c r="K109" i="1"/>
  <c r="H110" i="1"/>
  <c r="J110" i="1"/>
  <c r="I110" i="1"/>
  <c r="K110" i="1"/>
  <c r="H111" i="1"/>
  <c r="J111" i="1"/>
  <c r="I111" i="1"/>
  <c r="K111" i="1"/>
  <c r="H112" i="1"/>
  <c r="J112" i="1"/>
  <c r="I112" i="1"/>
  <c r="K112" i="1"/>
  <c r="H113" i="1"/>
  <c r="J113" i="1"/>
  <c r="I113" i="1"/>
  <c r="K113" i="1"/>
  <c r="H114" i="1"/>
  <c r="J114" i="1"/>
  <c r="I114" i="1"/>
  <c r="K114" i="1"/>
  <c r="H115" i="1"/>
  <c r="J115" i="1"/>
  <c r="I115" i="1"/>
  <c r="K115" i="1"/>
  <c r="H116" i="1"/>
  <c r="J116" i="1"/>
  <c r="I116" i="1"/>
  <c r="K116" i="1"/>
  <c r="H117" i="1"/>
  <c r="J117" i="1"/>
  <c r="I117" i="1"/>
  <c r="K117" i="1"/>
  <c r="H118" i="1"/>
  <c r="J118" i="1"/>
  <c r="I118" i="1"/>
  <c r="K118" i="1"/>
  <c r="H119" i="1"/>
  <c r="J119" i="1"/>
  <c r="I119" i="1"/>
  <c r="K119" i="1"/>
  <c r="H120" i="1"/>
  <c r="J120" i="1"/>
  <c r="I120" i="1"/>
  <c r="K120" i="1"/>
  <c r="H121" i="1"/>
  <c r="J121" i="1"/>
  <c r="I121" i="1"/>
  <c r="K121" i="1"/>
  <c r="H122" i="1"/>
  <c r="J122" i="1"/>
  <c r="I122" i="1"/>
  <c r="K122" i="1"/>
  <c r="H123" i="1"/>
  <c r="J123" i="1"/>
  <c r="I123" i="1"/>
  <c r="K123" i="1"/>
  <c r="H124" i="1"/>
  <c r="J124" i="1"/>
  <c r="I124" i="1"/>
  <c r="K124" i="1"/>
  <c r="H125" i="1"/>
  <c r="J125" i="1"/>
  <c r="I125" i="1"/>
  <c r="K125" i="1"/>
  <c r="H126" i="1"/>
  <c r="J126" i="1"/>
  <c r="I126" i="1"/>
  <c r="K126" i="1"/>
  <c r="H127" i="1"/>
  <c r="J127" i="1"/>
  <c r="I127" i="1"/>
  <c r="K127" i="1"/>
  <c r="H128" i="1"/>
  <c r="J128" i="1"/>
  <c r="I128" i="1"/>
  <c r="K128" i="1"/>
  <c r="H129" i="1"/>
  <c r="J129" i="1"/>
  <c r="I129" i="1"/>
  <c r="K129" i="1"/>
  <c r="H130" i="1"/>
  <c r="J130" i="1"/>
  <c r="I130" i="1"/>
  <c r="K130" i="1"/>
  <c r="H131" i="1"/>
  <c r="J131" i="1"/>
  <c r="I131" i="1"/>
  <c r="K131" i="1"/>
  <c r="H132" i="1"/>
  <c r="J132" i="1"/>
  <c r="I132" i="1"/>
  <c r="K132" i="1"/>
  <c r="H133" i="1"/>
  <c r="J133" i="1"/>
  <c r="I133" i="1"/>
  <c r="K133" i="1"/>
  <c r="H134" i="1"/>
  <c r="J134" i="1"/>
  <c r="I134" i="1"/>
  <c r="K134" i="1"/>
  <c r="H135" i="1"/>
  <c r="J135" i="1"/>
  <c r="I135" i="1"/>
  <c r="K135" i="1"/>
  <c r="H136" i="1"/>
  <c r="J136" i="1"/>
  <c r="I136" i="1"/>
  <c r="K136" i="1"/>
  <c r="H137" i="1"/>
  <c r="J137" i="1"/>
  <c r="I137" i="1"/>
  <c r="K137" i="1"/>
  <c r="H138" i="1"/>
  <c r="J138" i="1"/>
  <c r="I138" i="1"/>
  <c r="K138" i="1"/>
  <c r="H139" i="1"/>
  <c r="J139" i="1"/>
  <c r="I139" i="1"/>
  <c r="K139" i="1"/>
  <c r="H140" i="1"/>
  <c r="J140" i="1"/>
  <c r="I140" i="1"/>
  <c r="K140" i="1"/>
  <c r="H141" i="1"/>
  <c r="J141" i="1"/>
  <c r="I141" i="1"/>
  <c r="K141" i="1"/>
  <c r="H142" i="1"/>
  <c r="J142" i="1"/>
  <c r="I142" i="1"/>
  <c r="K142" i="1"/>
  <c r="H143" i="1"/>
  <c r="J143" i="1"/>
  <c r="I143" i="1"/>
  <c r="K143" i="1"/>
  <c r="H144" i="1"/>
  <c r="J144" i="1"/>
  <c r="I144" i="1"/>
  <c r="K144" i="1"/>
  <c r="H145" i="1"/>
  <c r="J145" i="1"/>
  <c r="I145" i="1"/>
  <c r="K145" i="1"/>
  <c r="H146" i="1"/>
  <c r="J146" i="1"/>
  <c r="I146" i="1"/>
  <c r="K146" i="1"/>
  <c r="H147" i="1"/>
  <c r="J147" i="1"/>
  <c r="I147" i="1"/>
  <c r="K147" i="1"/>
  <c r="H148" i="1"/>
  <c r="J148" i="1"/>
  <c r="I148" i="1"/>
  <c r="K148" i="1"/>
  <c r="H149" i="1"/>
  <c r="J149" i="1"/>
  <c r="I149" i="1"/>
  <c r="K149" i="1"/>
  <c r="H150" i="1"/>
  <c r="J150" i="1"/>
  <c r="I150" i="1"/>
  <c r="K150" i="1"/>
  <c r="H151" i="1"/>
  <c r="J151" i="1"/>
  <c r="I151" i="1"/>
  <c r="K151" i="1"/>
  <c r="H152" i="1"/>
  <c r="J152" i="1"/>
  <c r="I152" i="1"/>
  <c r="K152" i="1"/>
  <c r="H153" i="1"/>
  <c r="J153" i="1"/>
  <c r="I153" i="1"/>
  <c r="K153" i="1"/>
  <c r="H154" i="1"/>
  <c r="J154" i="1"/>
  <c r="I154" i="1"/>
  <c r="K154" i="1"/>
  <c r="H155" i="1"/>
  <c r="J155" i="1"/>
  <c r="I155" i="1"/>
  <c r="K155" i="1"/>
  <c r="H156" i="1"/>
  <c r="J156" i="1"/>
  <c r="I156" i="1"/>
  <c r="K156" i="1"/>
  <c r="H157" i="1"/>
  <c r="J157" i="1"/>
  <c r="I157" i="1"/>
  <c r="K157" i="1"/>
  <c r="H158" i="1"/>
  <c r="J158" i="1"/>
  <c r="I158" i="1"/>
  <c r="K158" i="1"/>
  <c r="H159" i="1"/>
  <c r="J159" i="1"/>
  <c r="I159" i="1"/>
  <c r="K159" i="1"/>
  <c r="H160" i="1"/>
  <c r="J160" i="1"/>
  <c r="I160" i="1"/>
  <c r="K160" i="1"/>
  <c r="H161" i="1"/>
  <c r="J161" i="1"/>
  <c r="I161" i="1"/>
  <c r="K161" i="1"/>
  <c r="H162" i="1"/>
  <c r="J162" i="1"/>
  <c r="I162" i="1"/>
  <c r="K162" i="1"/>
  <c r="H163" i="1"/>
  <c r="J163" i="1"/>
  <c r="I163" i="1"/>
  <c r="K163" i="1"/>
  <c r="H164" i="1"/>
  <c r="J164" i="1"/>
  <c r="I164" i="1"/>
  <c r="K164" i="1"/>
  <c r="H165" i="1"/>
  <c r="J165" i="1"/>
  <c r="I165" i="1"/>
  <c r="K165" i="1"/>
  <c r="H166" i="1"/>
  <c r="J166" i="1"/>
  <c r="I166" i="1"/>
  <c r="K166" i="1"/>
  <c r="H167" i="1"/>
  <c r="J167" i="1"/>
  <c r="I167" i="1"/>
  <c r="K167" i="1"/>
  <c r="H168" i="1"/>
  <c r="J168" i="1"/>
  <c r="I168" i="1"/>
  <c r="K168" i="1"/>
  <c r="H169" i="1"/>
  <c r="J169" i="1"/>
  <c r="I169" i="1"/>
  <c r="K169" i="1"/>
  <c r="H170" i="1"/>
  <c r="J170" i="1"/>
  <c r="I170" i="1"/>
  <c r="K170" i="1"/>
  <c r="H171" i="1"/>
  <c r="J171" i="1"/>
  <c r="I171" i="1"/>
  <c r="K171" i="1"/>
  <c r="H172" i="1"/>
  <c r="J172" i="1"/>
  <c r="I172" i="1"/>
  <c r="K172" i="1"/>
  <c r="H173" i="1"/>
  <c r="J173" i="1"/>
  <c r="I173" i="1"/>
  <c r="K173" i="1"/>
  <c r="H174" i="1"/>
  <c r="J174" i="1"/>
  <c r="I174" i="1"/>
  <c r="K174" i="1"/>
  <c r="H175" i="1"/>
  <c r="J175" i="1"/>
  <c r="I175" i="1"/>
  <c r="K175" i="1"/>
  <c r="H176" i="1"/>
  <c r="J176" i="1"/>
  <c r="I176" i="1"/>
  <c r="K176" i="1"/>
  <c r="H177" i="1"/>
  <c r="J177" i="1"/>
  <c r="I177" i="1"/>
  <c r="K177" i="1"/>
  <c r="H178" i="1"/>
  <c r="J178" i="1"/>
  <c r="I178" i="1"/>
  <c r="K178" i="1"/>
  <c r="H179" i="1"/>
  <c r="J179" i="1"/>
  <c r="I179" i="1"/>
  <c r="K179" i="1"/>
  <c r="H180" i="1"/>
  <c r="J180" i="1"/>
  <c r="I180" i="1"/>
  <c r="K180" i="1"/>
  <c r="H181" i="1"/>
  <c r="J181" i="1"/>
  <c r="I181" i="1"/>
  <c r="K181" i="1"/>
  <c r="H182" i="1"/>
  <c r="J182" i="1"/>
  <c r="I182" i="1"/>
  <c r="K182" i="1"/>
  <c r="H183" i="1"/>
  <c r="J183" i="1"/>
  <c r="I183" i="1"/>
  <c r="K183" i="1"/>
  <c r="H184" i="1"/>
  <c r="J184" i="1"/>
  <c r="I184" i="1"/>
  <c r="K184" i="1"/>
  <c r="H185" i="1"/>
  <c r="J185" i="1"/>
  <c r="I185" i="1"/>
  <c r="K185" i="1"/>
  <c r="H186" i="1"/>
  <c r="J186" i="1"/>
  <c r="I186" i="1"/>
  <c r="K186" i="1"/>
  <c r="H187" i="1"/>
  <c r="J187" i="1"/>
  <c r="I187" i="1"/>
  <c r="K187" i="1"/>
  <c r="H188" i="1"/>
  <c r="J188" i="1"/>
  <c r="I188" i="1"/>
  <c r="K188" i="1"/>
  <c r="H189" i="1"/>
  <c r="J189" i="1"/>
  <c r="I189" i="1"/>
  <c r="K189" i="1"/>
  <c r="H190" i="1"/>
  <c r="J190" i="1"/>
  <c r="I190" i="1"/>
  <c r="K190" i="1"/>
  <c r="H191" i="1"/>
  <c r="J191" i="1"/>
  <c r="I191" i="1"/>
  <c r="K191" i="1"/>
  <c r="H192" i="1"/>
  <c r="J192" i="1"/>
  <c r="I192" i="1"/>
  <c r="K192" i="1"/>
  <c r="H193" i="1"/>
  <c r="J193" i="1"/>
  <c r="I193" i="1"/>
  <c r="K193" i="1"/>
  <c r="H194" i="1"/>
  <c r="J194" i="1"/>
  <c r="I194" i="1"/>
  <c r="K194" i="1"/>
  <c r="H195" i="1"/>
  <c r="J195" i="1"/>
  <c r="I195" i="1"/>
  <c r="K195" i="1"/>
  <c r="H196" i="1"/>
  <c r="J196" i="1"/>
  <c r="I196" i="1"/>
  <c r="K196" i="1"/>
  <c r="H197" i="1"/>
  <c r="J197" i="1"/>
  <c r="I197" i="1"/>
  <c r="K197" i="1"/>
  <c r="H198" i="1"/>
  <c r="J198" i="1"/>
  <c r="I198" i="1"/>
  <c r="K198" i="1"/>
  <c r="H199" i="1"/>
  <c r="J199" i="1"/>
  <c r="I199" i="1"/>
  <c r="K199" i="1"/>
  <c r="H200" i="1"/>
  <c r="J200" i="1"/>
  <c r="I200" i="1"/>
  <c r="K200" i="1"/>
  <c r="H201" i="1"/>
  <c r="J201" i="1"/>
  <c r="I201" i="1"/>
  <c r="K201" i="1"/>
  <c r="H202" i="1"/>
  <c r="J202" i="1"/>
  <c r="I202" i="1"/>
  <c r="K202" i="1"/>
  <c r="H203" i="1"/>
  <c r="J203" i="1"/>
  <c r="I203" i="1"/>
  <c r="K203" i="1"/>
  <c r="H204" i="1"/>
  <c r="J204" i="1"/>
  <c r="I204" i="1"/>
  <c r="K204" i="1"/>
  <c r="H205" i="1"/>
  <c r="J205" i="1"/>
  <c r="I205" i="1"/>
  <c r="K205" i="1"/>
  <c r="H206" i="1"/>
  <c r="J206" i="1"/>
  <c r="I206" i="1"/>
  <c r="K206" i="1"/>
  <c r="H207" i="1"/>
  <c r="J207" i="1"/>
  <c r="I207" i="1"/>
  <c r="K207" i="1"/>
  <c r="H208" i="1"/>
  <c r="J208" i="1"/>
  <c r="I208" i="1"/>
  <c r="K208" i="1"/>
  <c r="H209" i="1"/>
  <c r="J209" i="1"/>
  <c r="I209" i="1"/>
  <c r="K209" i="1"/>
  <c r="H210" i="1"/>
  <c r="J210" i="1"/>
  <c r="I210" i="1"/>
  <c r="K210" i="1"/>
  <c r="H211" i="1"/>
  <c r="J211" i="1"/>
  <c r="I211" i="1"/>
  <c r="K211" i="1"/>
  <c r="H212" i="1"/>
  <c r="J212" i="1"/>
  <c r="I212" i="1"/>
  <c r="K212" i="1"/>
  <c r="H213" i="1"/>
  <c r="J213" i="1"/>
  <c r="I213" i="1"/>
  <c r="K213" i="1"/>
  <c r="H214" i="1"/>
  <c r="J214" i="1"/>
  <c r="I214" i="1"/>
  <c r="K214" i="1"/>
  <c r="H215" i="1"/>
  <c r="J215" i="1"/>
  <c r="I215" i="1"/>
  <c r="K215" i="1"/>
  <c r="H216" i="1"/>
  <c r="J216" i="1"/>
  <c r="I216" i="1"/>
  <c r="K216" i="1"/>
  <c r="H217" i="1"/>
  <c r="J217" i="1"/>
  <c r="I217" i="1"/>
  <c r="K217" i="1"/>
  <c r="H218" i="1"/>
  <c r="J218" i="1"/>
  <c r="I218" i="1"/>
  <c r="K218" i="1"/>
  <c r="H219" i="1"/>
  <c r="J219" i="1"/>
  <c r="I219" i="1"/>
  <c r="K219" i="1"/>
  <c r="H220" i="1"/>
  <c r="J220" i="1"/>
  <c r="I220" i="1"/>
  <c r="K220" i="1"/>
  <c r="H221" i="1"/>
  <c r="J221" i="1"/>
  <c r="I221" i="1"/>
  <c r="K221" i="1"/>
  <c r="H222" i="1"/>
  <c r="J222" i="1"/>
  <c r="I222" i="1"/>
  <c r="K222" i="1"/>
  <c r="H223" i="1"/>
  <c r="J223" i="1"/>
  <c r="I223" i="1"/>
  <c r="K223" i="1"/>
  <c r="H224" i="1"/>
  <c r="J224" i="1"/>
  <c r="I224" i="1"/>
  <c r="K224" i="1"/>
  <c r="H225" i="1"/>
  <c r="J225" i="1"/>
  <c r="I225" i="1"/>
  <c r="K225" i="1"/>
  <c r="H226" i="1"/>
  <c r="J226" i="1"/>
  <c r="I226" i="1"/>
  <c r="K226" i="1"/>
  <c r="H227" i="1"/>
  <c r="J227" i="1"/>
  <c r="I227" i="1"/>
  <c r="K227" i="1"/>
  <c r="H228" i="1"/>
  <c r="J228" i="1"/>
  <c r="I228" i="1"/>
  <c r="K228" i="1"/>
  <c r="H229" i="1"/>
  <c r="J229" i="1"/>
  <c r="I229" i="1"/>
  <c r="K229" i="1"/>
  <c r="H230" i="1"/>
  <c r="J230" i="1"/>
  <c r="I230" i="1"/>
  <c r="K230" i="1"/>
  <c r="H231" i="1"/>
  <c r="J231" i="1"/>
  <c r="I231" i="1"/>
  <c r="K231" i="1"/>
  <c r="H232" i="1"/>
  <c r="J232" i="1"/>
  <c r="I232" i="1"/>
  <c r="K232" i="1"/>
  <c r="H233" i="1"/>
  <c r="J233" i="1"/>
  <c r="I233" i="1"/>
  <c r="K233" i="1"/>
  <c r="H234" i="1"/>
  <c r="J234" i="1"/>
  <c r="I234" i="1"/>
  <c r="K234" i="1"/>
  <c r="H235" i="1"/>
  <c r="J235" i="1"/>
  <c r="I235" i="1"/>
  <c r="K235" i="1"/>
  <c r="H236" i="1"/>
  <c r="J236" i="1"/>
  <c r="I236" i="1"/>
  <c r="K236" i="1"/>
  <c r="H237" i="1"/>
  <c r="J237" i="1"/>
  <c r="I237" i="1"/>
  <c r="K237" i="1"/>
  <c r="H238" i="1"/>
  <c r="J238" i="1"/>
  <c r="I238" i="1"/>
  <c r="K238" i="1"/>
  <c r="H239" i="1"/>
  <c r="J239" i="1"/>
  <c r="I239" i="1"/>
  <c r="K239" i="1"/>
  <c r="H240" i="1"/>
  <c r="J240" i="1"/>
  <c r="I240" i="1"/>
  <c r="K240" i="1"/>
  <c r="H241" i="1"/>
  <c r="J241" i="1"/>
  <c r="I241" i="1"/>
  <c r="K241" i="1"/>
  <c r="H242" i="1"/>
  <c r="J242" i="1"/>
  <c r="I242" i="1"/>
  <c r="K242" i="1"/>
  <c r="H243" i="1"/>
  <c r="J243" i="1"/>
  <c r="I243" i="1"/>
  <c r="K243" i="1"/>
  <c r="H244" i="1"/>
  <c r="J244" i="1"/>
  <c r="I244" i="1"/>
  <c r="K244" i="1"/>
  <c r="H245" i="1"/>
  <c r="J245" i="1"/>
  <c r="I245" i="1"/>
  <c r="K245" i="1"/>
  <c r="H246" i="1"/>
  <c r="J246" i="1"/>
  <c r="I246" i="1"/>
  <c r="K246" i="1"/>
  <c r="H247" i="1"/>
  <c r="J247" i="1"/>
  <c r="I247" i="1"/>
  <c r="K247" i="1"/>
  <c r="H248" i="1"/>
  <c r="J248" i="1"/>
  <c r="I248" i="1"/>
  <c r="K248" i="1"/>
  <c r="H249" i="1"/>
  <c r="J249" i="1"/>
  <c r="I249" i="1"/>
  <c r="K249" i="1"/>
  <c r="H250" i="1"/>
  <c r="J250" i="1"/>
  <c r="I250" i="1"/>
  <c r="K250" i="1"/>
  <c r="H251" i="1"/>
  <c r="J251" i="1"/>
  <c r="I251" i="1"/>
  <c r="K251" i="1"/>
  <c r="H252" i="1"/>
  <c r="J252" i="1"/>
  <c r="I252" i="1"/>
  <c r="K252" i="1"/>
  <c r="H253" i="1"/>
  <c r="J253" i="1"/>
  <c r="I253" i="1"/>
  <c r="K253" i="1"/>
  <c r="H254" i="1"/>
  <c r="J254" i="1"/>
  <c r="I254" i="1"/>
  <c r="K254" i="1"/>
  <c r="H255" i="1"/>
  <c r="J255" i="1"/>
  <c r="I255" i="1"/>
  <c r="K255" i="1"/>
  <c r="H256" i="1"/>
  <c r="J256" i="1"/>
  <c r="I256" i="1"/>
  <c r="K256" i="1"/>
  <c r="H257" i="1"/>
  <c r="J257" i="1"/>
  <c r="I257" i="1"/>
  <c r="K257" i="1"/>
  <c r="H258" i="1"/>
  <c r="J258" i="1"/>
  <c r="I258" i="1"/>
  <c r="K258" i="1"/>
  <c r="H259" i="1"/>
  <c r="J259" i="1"/>
  <c r="I259" i="1"/>
  <c r="K259" i="1"/>
  <c r="H260" i="1"/>
  <c r="J260" i="1"/>
  <c r="I260" i="1"/>
  <c r="K260" i="1"/>
  <c r="H261" i="1"/>
  <c r="J261" i="1"/>
  <c r="I261" i="1"/>
  <c r="K261" i="1"/>
  <c r="H262" i="1"/>
  <c r="J262" i="1"/>
  <c r="I262" i="1"/>
  <c r="K262" i="1"/>
  <c r="H263" i="1"/>
  <c r="J263" i="1"/>
  <c r="I263" i="1"/>
  <c r="K263" i="1"/>
  <c r="H264" i="1"/>
  <c r="J264" i="1"/>
  <c r="I264" i="1"/>
  <c r="K264" i="1"/>
  <c r="H265" i="1"/>
  <c r="J265" i="1"/>
  <c r="I265" i="1"/>
  <c r="K265" i="1"/>
  <c r="H266" i="1"/>
  <c r="J266" i="1"/>
  <c r="I266" i="1"/>
  <c r="K266" i="1"/>
  <c r="H267" i="1"/>
  <c r="J267" i="1"/>
  <c r="I267" i="1"/>
  <c r="K267" i="1"/>
  <c r="H268" i="1"/>
  <c r="J268" i="1"/>
  <c r="I268" i="1"/>
  <c r="K268" i="1"/>
  <c r="H269" i="1"/>
  <c r="J269" i="1"/>
  <c r="I269" i="1"/>
  <c r="K269" i="1"/>
  <c r="H270" i="1"/>
  <c r="J270" i="1"/>
  <c r="I270" i="1"/>
  <c r="K270" i="1"/>
  <c r="H271" i="1"/>
  <c r="J271" i="1"/>
  <c r="I271" i="1"/>
  <c r="K271" i="1"/>
  <c r="H272" i="1"/>
  <c r="J272" i="1"/>
  <c r="I272" i="1"/>
  <c r="K272" i="1"/>
  <c r="H273" i="1"/>
  <c r="J273" i="1"/>
  <c r="I273" i="1"/>
  <c r="K273" i="1"/>
  <c r="H274" i="1"/>
  <c r="J274" i="1"/>
  <c r="I274" i="1"/>
  <c r="K274" i="1"/>
  <c r="H275" i="1"/>
  <c r="J275" i="1"/>
  <c r="I275" i="1"/>
  <c r="K275" i="1"/>
  <c r="H276" i="1"/>
  <c r="J276" i="1"/>
  <c r="I276" i="1"/>
  <c r="K276" i="1"/>
  <c r="H277" i="1"/>
  <c r="J277" i="1"/>
  <c r="I277" i="1"/>
  <c r="K277" i="1"/>
  <c r="H278" i="1"/>
  <c r="J278" i="1"/>
  <c r="I278" i="1"/>
  <c r="K278" i="1"/>
  <c r="H279" i="1"/>
  <c r="J279" i="1"/>
  <c r="I279" i="1"/>
  <c r="K279" i="1"/>
  <c r="H280" i="1"/>
  <c r="J280" i="1"/>
  <c r="I280" i="1"/>
  <c r="K280" i="1"/>
  <c r="H281" i="1"/>
  <c r="J281" i="1"/>
  <c r="I281" i="1"/>
  <c r="K281" i="1"/>
  <c r="H282" i="1"/>
  <c r="J282" i="1"/>
  <c r="I282" i="1"/>
  <c r="K282" i="1"/>
  <c r="H283" i="1"/>
  <c r="J283" i="1"/>
  <c r="I283" i="1"/>
  <c r="K283" i="1"/>
  <c r="H284" i="1"/>
  <c r="J284" i="1"/>
  <c r="I284" i="1"/>
  <c r="K284" i="1"/>
  <c r="H285" i="1"/>
  <c r="J285" i="1"/>
  <c r="I285" i="1"/>
  <c r="K285" i="1"/>
  <c r="H286" i="1"/>
  <c r="J286" i="1"/>
  <c r="I286" i="1"/>
  <c r="K286" i="1"/>
  <c r="H287" i="1"/>
  <c r="J287" i="1"/>
  <c r="I287" i="1"/>
  <c r="K287" i="1"/>
  <c r="H288" i="1"/>
  <c r="J288" i="1"/>
  <c r="I288" i="1"/>
  <c r="K288" i="1"/>
  <c r="H289" i="1"/>
  <c r="J289" i="1"/>
  <c r="I289" i="1"/>
  <c r="K289" i="1"/>
  <c r="H290" i="1"/>
  <c r="J290" i="1"/>
  <c r="I290" i="1"/>
  <c r="K290" i="1"/>
  <c r="H291" i="1"/>
  <c r="J291" i="1"/>
  <c r="I291" i="1"/>
  <c r="K291" i="1"/>
  <c r="H292" i="1"/>
  <c r="J292" i="1"/>
  <c r="I292" i="1"/>
  <c r="K292" i="1"/>
  <c r="H293" i="1"/>
  <c r="J293" i="1"/>
  <c r="I293" i="1"/>
  <c r="K293" i="1"/>
  <c r="H294" i="1"/>
  <c r="J294" i="1"/>
  <c r="I294" i="1"/>
  <c r="K294" i="1"/>
  <c r="H295" i="1"/>
  <c r="J295" i="1"/>
  <c r="I295" i="1"/>
  <c r="K295" i="1"/>
  <c r="H296" i="1"/>
  <c r="J296" i="1"/>
  <c r="I296" i="1"/>
  <c r="K296" i="1"/>
  <c r="H297" i="1"/>
  <c r="J297" i="1"/>
  <c r="I297" i="1"/>
  <c r="K297" i="1"/>
  <c r="H298" i="1"/>
  <c r="J298" i="1"/>
  <c r="I298" i="1"/>
  <c r="K298" i="1"/>
  <c r="H299" i="1"/>
  <c r="J299" i="1"/>
  <c r="I299" i="1"/>
  <c r="K299" i="1"/>
  <c r="H300" i="1"/>
  <c r="J300" i="1"/>
  <c r="I300" i="1"/>
  <c r="K300" i="1"/>
  <c r="H301" i="1"/>
  <c r="J301" i="1"/>
  <c r="I301" i="1"/>
  <c r="K301" i="1"/>
  <c r="H302" i="1"/>
  <c r="J302" i="1"/>
  <c r="I302" i="1"/>
  <c r="K302" i="1"/>
  <c r="H303" i="1"/>
  <c r="J303" i="1"/>
  <c r="I303" i="1"/>
  <c r="K303" i="1"/>
  <c r="H304" i="1"/>
  <c r="J304" i="1"/>
  <c r="I304" i="1"/>
  <c r="K304" i="1"/>
  <c r="H305" i="1"/>
  <c r="J305" i="1"/>
  <c r="I305" i="1"/>
  <c r="K305" i="1"/>
  <c r="H306" i="1"/>
  <c r="J306" i="1"/>
  <c r="I306" i="1"/>
  <c r="K306" i="1"/>
  <c r="H307" i="1"/>
  <c r="J307" i="1"/>
  <c r="I307" i="1"/>
  <c r="K307" i="1"/>
  <c r="H308" i="1"/>
  <c r="J308" i="1"/>
  <c r="I308" i="1"/>
  <c r="K308" i="1"/>
  <c r="H309" i="1"/>
  <c r="J309" i="1"/>
  <c r="I309" i="1"/>
  <c r="K309" i="1"/>
  <c r="H310" i="1"/>
  <c r="J310" i="1"/>
  <c r="I310" i="1"/>
  <c r="K310" i="1"/>
  <c r="H311" i="1"/>
  <c r="J311" i="1"/>
  <c r="I311" i="1"/>
  <c r="K311" i="1"/>
  <c r="H312" i="1"/>
  <c r="J312" i="1"/>
  <c r="I312" i="1"/>
  <c r="K312" i="1"/>
  <c r="H313" i="1"/>
  <c r="J313" i="1"/>
  <c r="I313" i="1"/>
  <c r="K313" i="1"/>
  <c r="H314" i="1"/>
  <c r="J314" i="1"/>
  <c r="I314" i="1"/>
  <c r="K314" i="1"/>
  <c r="H315" i="1"/>
  <c r="J315" i="1"/>
  <c r="I315" i="1"/>
  <c r="K315" i="1"/>
  <c r="H316" i="1"/>
  <c r="J316" i="1"/>
  <c r="I316" i="1"/>
  <c r="K316" i="1"/>
  <c r="H317" i="1"/>
  <c r="J317" i="1"/>
  <c r="I317" i="1"/>
  <c r="K317" i="1"/>
  <c r="H318" i="1"/>
  <c r="J318" i="1"/>
  <c r="I318" i="1"/>
  <c r="K318" i="1"/>
  <c r="H319" i="1"/>
  <c r="J319" i="1"/>
  <c r="I319" i="1"/>
  <c r="K319" i="1"/>
  <c r="H320" i="1"/>
  <c r="J320" i="1"/>
  <c r="I320" i="1"/>
  <c r="K320" i="1"/>
  <c r="H321" i="1"/>
  <c r="J321" i="1"/>
  <c r="I321" i="1"/>
  <c r="K321" i="1"/>
  <c r="H322" i="1"/>
  <c r="J322" i="1"/>
  <c r="I322" i="1"/>
  <c r="K322" i="1"/>
  <c r="H323" i="1"/>
  <c r="J323" i="1"/>
  <c r="I323" i="1"/>
  <c r="K323" i="1"/>
  <c r="H324" i="1"/>
  <c r="J324" i="1"/>
  <c r="I324" i="1"/>
  <c r="K324" i="1"/>
  <c r="H325" i="1"/>
  <c r="J325" i="1"/>
  <c r="I325" i="1"/>
  <c r="K325" i="1"/>
  <c r="H326" i="1"/>
  <c r="J326" i="1"/>
  <c r="I326" i="1"/>
  <c r="K326" i="1"/>
  <c r="H327" i="1"/>
  <c r="J327" i="1"/>
  <c r="I327" i="1"/>
  <c r="K327" i="1"/>
  <c r="H328" i="1"/>
  <c r="J328" i="1"/>
  <c r="I328" i="1"/>
  <c r="K328" i="1"/>
  <c r="H329" i="1"/>
  <c r="J329" i="1"/>
  <c r="I329" i="1"/>
  <c r="K329" i="1"/>
  <c r="H330" i="1"/>
  <c r="J330" i="1"/>
  <c r="I330" i="1"/>
  <c r="K330" i="1"/>
  <c r="H331" i="1"/>
  <c r="J331" i="1"/>
  <c r="I331" i="1"/>
  <c r="K331" i="1"/>
  <c r="H332" i="1"/>
  <c r="J332" i="1"/>
  <c r="I332" i="1"/>
  <c r="K332" i="1"/>
  <c r="H333" i="1"/>
  <c r="J333" i="1"/>
  <c r="I333" i="1"/>
  <c r="K333" i="1"/>
  <c r="H334" i="1"/>
  <c r="J334" i="1"/>
  <c r="I334" i="1"/>
  <c r="K334" i="1"/>
  <c r="H335" i="1"/>
  <c r="J335" i="1"/>
  <c r="I335" i="1"/>
  <c r="K335" i="1"/>
  <c r="H336" i="1"/>
  <c r="J336" i="1"/>
  <c r="I336" i="1"/>
  <c r="K336" i="1"/>
  <c r="H337" i="1"/>
  <c r="J337" i="1"/>
  <c r="I337" i="1"/>
  <c r="K337" i="1"/>
  <c r="H338" i="1"/>
  <c r="J338" i="1"/>
  <c r="I338" i="1"/>
  <c r="K338" i="1"/>
  <c r="H339" i="1"/>
  <c r="J339" i="1"/>
  <c r="I339" i="1"/>
  <c r="K339" i="1"/>
  <c r="H340" i="1"/>
  <c r="J340" i="1"/>
  <c r="I340" i="1"/>
  <c r="K340" i="1"/>
  <c r="H341" i="1"/>
  <c r="J341" i="1"/>
  <c r="I341" i="1"/>
  <c r="K341" i="1"/>
  <c r="H342" i="1"/>
  <c r="J342" i="1"/>
  <c r="I342" i="1"/>
  <c r="K342" i="1"/>
  <c r="H343" i="1"/>
  <c r="J343" i="1"/>
  <c r="I343" i="1"/>
  <c r="K343" i="1"/>
  <c r="H344" i="1"/>
  <c r="J344" i="1"/>
  <c r="I344" i="1"/>
  <c r="K344" i="1"/>
  <c r="H345" i="1"/>
  <c r="J345" i="1"/>
  <c r="I345" i="1"/>
  <c r="K345" i="1"/>
  <c r="H346" i="1"/>
  <c r="J346" i="1"/>
  <c r="I346" i="1"/>
  <c r="K346" i="1"/>
  <c r="H347" i="1"/>
  <c r="J347" i="1"/>
  <c r="I347" i="1"/>
  <c r="K347" i="1"/>
  <c r="H348" i="1"/>
  <c r="J348" i="1"/>
  <c r="I348" i="1"/>
  <c r="K348" i="1"/>
  <c r="H349" i="1"/>
  <c r="J349" i="1"/>
  <c r="I349" i="1"/>
  <c r="K349" i="1"/>
  <c r="H350" i="1"/>
  <c r="J350" i="1"/>
  <c r="I350" i="1"/>
  <c r="K350" i="1"/>
  <c r="H351" i="1"/>
  <c r="J351" i="1"/>
  <c r="I351" i="1"/>
  <c r="K351" i="1"/>
  <c r="H352" i="1"/>
  <c r="J352" i="1"/>
  <c r="I352" i="1"/>
  <c r="K352" i="1"/>
  <c r="H353" i="1"/>
  <c r="J353" i="1"/>
  <c r="I353" i="1"/>
  <c r="K353" i="1"/>
  <c r="H354" i="1"/>
  <c r="J354" i="1"/>
  <c r="I354" i="1"/>
  <c r="K354" i="1"/>
  <c r="H355" i="1"/>
  <c r="J355" i="1"/>
  <c r="I355" i="1"/>
  <c r="K355" i="1"/>
  <c r="H356" i="1"/>
  <c r="J356" i="1"/>
  <c r="I356" i="1"/>
  <c r="K356" i="1"/>
  <c r="H357" i="1"/>
  <c r="J357" i="1"/>
  <c r="I357" i="1"/>
  <c r="K357" i="1"/>
  <c r="H358" i="1"/>
  <c r="J358" i="1"/>
  <c r="I358" i="1"/>
  <c r="K358" i="1"/>
  <c r="H359" i="1"/>
  <c r="J359" i="1"/>
  <c r="I359" i="1"/>
  <c r="K359" i="1"/>
  <c r="H360" i="1"/>
  <c r="J360" i="1"/>
  <c r="I360" i="1"/>
  <c r="K360" i="1"/>
  <c r="H361" i="1"/>
  <c r="J361" i="1"/>
  <c r="I361" i="1"/>
  <c r="K361" i="1"/>
  <c r="H362" i="1"/>
  <c r="J362" i="1"/>
  <c r="I362" i="1"/>
  <c r="K362" i="1"/>
  <c r="H363" i="1"/>
  <c r="I363" i="1"/>
  <c r="K363" i="1"/>
  <c r="G361" i="1"/>
  <c r="G362" i="1"/>
  <c r="G363" i="1"/>
  <c r="F361" i="1"/>
  <c r="F362" i="1"/>
  <c r="F363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J366" i="2"/>
  <c r="H364" i="2"/>
  <c r="J364" i="2"/>
  <c r="H365" i="2"/>
  <c r="J365" i="2"/>
  <c r="H366" i="2"/>
  <c r="I366" i="2"/>
  <c r="K366" i="2"/>
  <c r="G364" i="2"/>
  <c r="G365" i="2"/>
  <c r="G366" i="2"/>
  <c r="F364" i="2"/>
  <c r="F365" i="2"/>
  <c r="F366" i="2"/>
  <c r="I365" i="2"/>
  <c r="K365" i="2"/>
  <c r="I364" i="2"/>
  <c r="K364" i="2"/>
  <c r="J363" i="2"/>
  <c r="H362" i="2"/>
  <c r="J362" i="2"/>
  <c r="H363" i="2"/>
  <c r="I363" i="2"/>
  <c r="K363" i="2"/>
  <c r="G362" i="2"/>
  <c r="G363" i="2"/>
  <c r="F362" i="2"/>
  <c r="F363" i="2"/>
  <c r="I362" i="2"/>
  <c r="K362" i="2"/>
  <c r="J361" i="2"/>
  <c r="H355" i="2"/>
  <c r="J355" i="2"/>
  <c r="H356" i="2"/>
  <c r="J356" i="2"/>
  <c r="H357" i="2"/>
  <c r="J357" i="2"/>
  <c r="H358" i="2"/>
  <c r="J358" i="2"/>
  <c r="H359" i="2"/>
  <c r="J359" i="2"/>
  <c r="H360" i="2"/>
  <c r="J360" i="2"/>
  <c r="H361" i="2"/>
  <c r="I361" i="2"/>
  <c r="K361" i="2"/>
  <c r="G355" i="2"/>
  <c r="G356" i="2"/>
  <c r="G357" i="2"/>
  <c r="G358" i="2"/>
  <c r="G359" i="2"/>
  <c r="G360" i="2"/>
  <c r="G361" i="2"/>
  <c r="F355" i="2"/>
  <c r="F356" i="2"/>
  <c r="F357" i="2"/>
  <c r="F358" i="2"/>
  <c r="F359" i="2"/>
  <c r="F360" i="2"/>
  <c r="F361" i="2"/>
  <c r="I360" i="2"/>
  <c r="K360" i="2"/>
  <c r="I359" i="2"/>
  <c r="K359" i="2"/>
  <c r="I358" i="2"/>
  <c r="K358" i="2"/>
  <c r="I357" i="2"/>
  <c r="K357" i="2"/>
  <c r="I356" i="2"/>
  <c r="K356" i="2"/>
  <c r="I355" i="2"/>
  <c r="K355" i="2"/>
  <c r="J354" i="2"/>
  <c r="H340" i="2"/>
  <c r="J340" i="2"/>
  <c r="H341" i="2"/>
  <c r="J341" i="2"/>
  <c r="H342" i="2"/>
  <c r="J342" i="2"/>
  <c r="H343" i="2"/>
  <c r="J343" i="2"/>
  <c r="H344" i="2"/>
  <c r="J344" i="2"/>
  <c r="H345" i="2"/>
  <c r="J345" i="2"/>
  <c r="H346" i="2"/>
  <c r="J346" i="2"/>
  <c r="H347" i="2"/>
  <c r="J347" i="2"/>
  <c r="H348" i="2"/>
  <c r="J348" i="2"/>
  <c r="H349" i="2"/>
  <c r="J349" i="2"/>
  <c r="H350" i="2"/>
  <c r="J350" i="2"/>
  <c r="H351" i="2"/>
  <c r="J351" i="2"/>
  <c r="H352" i="2"/>
  <c r="J352" i="2"/>
  <c r="H353" i="2"/>
  <c r="J353" i="2"/>
  <c r="H354" i="2"/>
  <c r="I354" i="2"/>
  <c r="K354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I353" i="2"/>
  <c r="K353" i="2"/>
  <c r="I352" i="2"/>
  <c r="K352" i="2"/>
  <c r="I351" i="2"/>
  <c r="K351" i="2"/>
  <c r="I350" i="2"/>
  <c r="K350" i="2"/>
  <c r="I349" i="2"/>
  <c r="K349" i="2"/>
  <c r="I348" i="2"/>
  <c r="K348" i="2"/>
  <c r="I347" i="2"/>
  <c r="K347" i="2"/>
  <c r="I346" i="2"/>
  <c r="K346" i="2"/>
  <c r="I345" i="2"/>
  <c r="K345" i="2"/>
  <c r="I344" i="2"/>
  <c r="K344" i="2"/>
  <c r="I343" i="2"/>
  <c r="K343" i="2"/>
  <c r="I342" i="2"/>
  <c r="K342" i="2"/>
  <c r="I341" i="2"/>
  <c r="K341" i="2"/>
  <c r="I340" i="2"/>
  <c r="K340" i="2"/>
  <c r="J339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H122" i="2"/>
  <c r="J122" i="2"/>
  <c r="H123" i="2"/>
  <c r="J123" i="2"/>
  <c r="H124" i="2"/>
  <c r="J124" i="2"/>
  <c r="H125" i="2"/>
  <c r="J125" i="2"/>
  <c r="H126" i="2"/>
  <c r="J126" i="2"/>
  <c r="H127" i="2"/>
  <c r="J127" i="2"/>
  <c r="H128" i="2"/>
  <c r="J128" i="2"/>
  <c r="H129" i="2"/>
  <c r="J129" i="2"/>
  <c r="H130" i="2"/>
  <c r="J130" i="2"/>
  <c r="H131" i="2"/>
  <c r="J131" i="2"/>
  <c r="H132" i="2"/>
  <c r="J132" i="2"/>
  <c r="H133" i="2"/>
  <c r="J133" i="2"/>
  <c r="H134" i="2"/>
  <c r="J134" i="2"/>
  <c r="H135" i="2"/>
  <c r="J135" i="2"/>
  <c r="H136" i="2"/>
  <c r="J136" i="2"/>
  <c r="H137" i="2"/>
  <c r="J137" i="2"/>
  <c r="H138" i="2"/>
  <c r="J138" i="2"/>
  <c r="H139" i="2"/>
  <c r="J139" i="2"/>
  <c r="H140" i="2"/>
  <c r="J140" i="2"/>
  <c r="H141" i="2"/>
  <c r="J141" i="2"/>
  <c r="H142" i="2"/>
  <c r="J142" i="2"/>
  <c r="H143" i="2"/>
  <c r="J143" i="2"/>
  <c r="H144" i="2"/>
  <c r="J144" i="2"/>
  <c r="H145" i="2"/>
  <c r="J145" i="2"/>
  <c r="H146" i="2"/>
  <c r="J146" i="2"/>
  <c r="H147" i="2"/>
  <c r="J147" i="2"/>
  <c r="H148" i="2"/>
  <c r="J148" i="2"/>
  <c r="H149" i="2"/>
  <c r="J149" i="2"/>
  <c r="H150" i="2"/>
  <c r="J150" i="2"/>
  <c r="H151" i="2"/>
  <c r="J151" i="2"/>
  <c r="H152" i="2"/>
  <c r="J152" i="2"/>
  <c r="H153" i="2"/>
  <c r="J153" i="2"/>
  <c r="H154" i="2"/>
  <c r="J154" i="2"/>
  <c r="H155" i="2"/>
  <c r="J155" i="2"/>
  <c r="H156" i="2"/>
  <c r="J156" i="2"/>
  <c r="H157" i="2"/>
  <c r="J157" i="2"/>
  <c r="H158" i="2"/>
  <c r="J158" i="2"/>
  <c r="H159" i="2"/>
  <c r="J159" i="2"/>
  <c r="H160" i="2"/>
  <c r="J160" i="2"/>
  <c r="H161" i="2"/>
  <c r="J161" i="2"/>
  <c r="H162" i="2"/>
  <c r="J162" i="2"/>
  <c r="H163" i="2"/>
  <c r="J163" i="2"/>
  <c r="H164" i="2"/>
  <c r="J164" i="2"/>
  <c r="H165" i="2"/>
  <c r="J165" i="2"/>
  <c r="H166" i="2"/>
  <c r="J166" i="2"/>
  <c r="H167" i="2"/>
  <c r="J167" i="2"/>
  <c r="H168" i="2"/>
  <c r="J168" i="2"/>
  <c r="H169" i="2"/>
  <c r="J169" i="2"/>
  <c r="H170" i="2"/>
  <c r="J170" i="2"/>
  <c r="H171" i="2"/>
  <c r="J171" i="2"/>
  <c r="H172" i="2"/>
  <c r="J172" i="2"/>
  <c r="H173" i="2"/>
  <c r="J173" i="2"/>
  <c r="H174" i="2"/>
  <c r="J174" i="2"/>
  <c r="H175" i="2"/>
  <c r="J175" i="2"/>
  <c r="H176" i="2"/>
  <c r="J176" i="2"/>
  <c r="H177" i="2"/>
  <c r="J177" i="2"/>
  <c r="H178" i="2"/>
  <c r="J178" i="2"/>
  <c r="H179" i="2"/>
  <c r="J179" i="2"/>
  <c r="H180" i="2"/>
  <c r="J180" i="2"/>
  <c r="H181" i="2"/>
  <c r="J181" i="2"/>
  <c r="H182" i="2"/>
  <c r="J182" i="2"/>
  <c r="H183" i="2"/>
  <c r="J183" i="2"/>
  <c r="H184" i="2"/>
  <c r="J184" i="2"/>
  <c r="H185" i="2"/>
  <c r="J185" i="2"/>
  <c r="H186" i="2"/>
  <c r="J186" i="2"/>
  <c r="H187" i="2"/>
  <c r="J187" i="2"/>
  <c r="H188" i="2"/>
  <c r="J188" i="2"/>
  <c r="H189" i="2"/>
  <c r="J189" i="2"/>
  <c r="H190" i="2"/>
  <c r="J190" i="2"/>
  <c r="H191" i="2"/>
  <c r="J191" i="2"/>
  <c r="H192" i="2"/>
  <c r="J192" i="2"/>
  <c r="H193" i="2"/>
  <c r="J193" i="2"/>
  <c r="H194" i="2"/>
  <c r="J194" i="2"/>
  <c r="H195" i="2"/>
  <c r="J195" i="2"/>
  <c r="H196" i="2"/>
  <c r="J196" i="2"/>
  <c r="H197" i="2"/>
  <c r="J197" i="2"/>
  <c r="H198" i="2"/>
  <c r="J198" i="2"/>
  <c r="H199" i="2"/>
  <c r="J199" i="2"/>
  <c r="H200" i="2"/>
  <c r="J200" i="2"/>
  <c r="H201" i="2"/>
  <c r="J201" i="2"/>
  <c r="H202" i="2"/>
  <c r="J202" i="2"/>
  <c r="H203" i="2"/>
  <c r="J203" i="2"/>
  <c r="H204" i="2"/>
  <c r="J204" i="2"/>
  <c r="H205" i="2"/>
  <c r="J205" i="2"/>
  <c r="H206" i="2"/>
  <c r="J206" i="2"/>
  <c r="H207" i="2"/>
  <c r="J207" i="2"/>
  <c r="H208" i="2"/>
  <c r="J208" i="2"/>
  <c r="H209" i="2"/>
  <c r="J209" i="2"/>
  <c r="H210" i="2"/>
  <c r="J210" i="2"/>
  <c r="H211" i="2"/>
  <c r="J211" i="2"/>
  <c r="H212" i="2"/>
  <c r="J212" i="2"/>
  <c r="H213" i="2"/>
  <c r="J213" i="2"/>
  <c r="H214" i="2"/>
  <c r="J214" i="2"/>
  <c r="H215" i="2"/>
  <c r="J215" i="2"/>
  <c r="H216" i="2"/>
  <c r="J216" i="2"/>
  <c r="H217" i="2"/>
  <c r="J217" i="2"/>
  <c r="H218" i="2"/>
  <c r="J218" i="2"/>
  <c r="H219" i="2"/>
  <c r="J219" i="2"/>
  <c r="H220" i="2"/>
  <c r="J220" i="2"/>
  <c r="H221" i="2"/>
  <c r="J221" i="2"/>
  <c r="H222" i="2"/>
  <c r="J222" i="2"/>
  <c r="H223" i="2"/>
  <c r="J223" i="2"/>
  <c r="H224" i="2"/>
  <c r="J224" i="2"/>
  <c r="H225" i="2"/>
  <c r="J225" i="2"/>
  <c r="H226" i="2"/>
  <c r="J226" i="2"/>
  <c r="H227" i="2"/>
  <c r="J227" i="2"/>
  <c r="H228" i="2"/>
  <c r="J228" i="2"/>
  <c r="H229" i="2"/>
  <c r="J229" i="2"/>
  <c r="H230" i="2"/>
  <c r="J230" i="2"/>
  <c r="H231" i="2"/>
  <c r="J231" i="2"/>
  <c r="H232" i="2"/>
  <c r="J232" i="2"/>
  <c r="H233" i="2"/>
  <c r="J233" i="2"/>
  <c r="H234" i="2"/>
  <c r="J234" i="2"/>
  <c r="H235" i="2"/>
  <c r="J235" i="2"/>
  <c r="H236" i="2"/>
  <c r="J236" i="2"/>
  <c r="H237" i="2"/>
  <c r="J237" i="2"/>
  <c r="H238" i="2"/>
  <c r="J238" i="2"/>
  <c r="H239" i="2"/>
  <c r="J239" i="2"/>
  <c r="H240" i="2"/>
  <c r="J240" i="2"/>
  <c r="H241" i="2"/>
  <c r="J241" i="2"/>
  <c r="H242" i="2"/>
  <c r="J242" i="2"/>
  <c r="H243" i="2"/>
  <c r="J243" i="2"/>
  <c r="H244" i="2"/>
  <c r="J244" i="2"/>
  <c r="H245" i="2"/>
  <c r="J245" i="2"/>
  <c r="H246" i="2"/>
  <c r="J246" i="2"/>
  <c r="H247" i="2"/>
  <c r="J247" i="2"/>
  <c r="H248" i="2"/>
  <c r="J248" i="2"/>
  <c r="H249" i="2"/>
  <c r="J249" i="2"/>
  <c r="H250" i="2"/>
  <c r="J250" i="2"/>
  <c r="H251" i="2"/>
  <c r="J251" i="2"/>
  <c r="H252" i="2"/>
  <c r="J252" i="2"/>
  <c r="H253" i="2"/>
  <c r="J253" i="2"/>
  <c r="H254" i="2"/>
  <c r="J254" i="2"/>
  <c r="H255" i="2"/>
  <c r="J255" i="2"/>
  <c r="H256" i="2"/>
  <c r="J256" i="2"/>
  <c r="H257" i="2"/>
  <c r="J257" i="2"/>
  <c r="H258" i="2"/>
  <c r="J258" i="2"/>
  <c r="H259" i="2"/>
  <c r="J259" i="2"/>
  <c r="H260" i="2"/>
  <c r="J260" i="2"/>
  <c r="H261" i="2"/>
  <c r="J261" i="2"/>
  <c r="H262" i="2"/>
  <c r="J262" i="2"/>
  <c r="H263" i="2"/>
  <c r="J263" i="2"/>
  <c r="H264" i="2"/>
  <c r="J264" i="2"/>
  <c r="H265" i="2"/>
  <c r="J265" i="2"/>
  <c r="H266" i="2"/>
  <c r="J266" i="2"/>
  <c r="H267" i="2"/>
  <c r="J267" i="2"/>
  <c r="H268" i="2"/>
  <c r="J268" i="2"/>
  <c r="H269" i="2"/>
  <c r="J269" i="2"/>
  <c r="H270" i="2"/>
  <c r="J270" i="2"/>
  <c r="H271" i="2"/>
  <c r="J271" i="2"/>
  <c r="H272" i="2"/>
  <c r="J272" i="2"/>
  <c r="H273" i="2"/>
  <c r="J273" i="2"/>
  <c r="H274" i="2"/>
  <c r="J274" i="2"/>
  <c r="H275" i="2"/>
  <c r="J275" i="2"/>
  <c r="H276" i="2"/>
  <c r="J276" i="2"/>
  <c r="H277" i="2"/>
  <c r="J277" i="2"/>
  <c r="H278" i="2"/>
  <c r="J278" i="2"/>
  <c r="H279" i="2"/>
  <c r="J279" i="2"/>
  <c r="H280" i="2"/>
  <c r="J280" i="2"/>
  <c r="H281" i="2"/>
  <c r="J281" i="2"/>
  <c r="H282" i="2"/>
  <c r="J282" i="2"/>
  <c r="H283" i="2"/>
  <c r="J283" i="2"/>
  <c r="H284" i="2"/>
  <c r="J284" i="2"/>
  <c r="H285" i="2"/>
  <c r="J285" i="2"/>
  <c r="H286" i="2"/>
  <c r="J286" i="2"/>
  <c r="H287" i="2"/>
  <c r="J287" i="2"/>
  <c r="H288" i="2"/>
  <c r="J288" i="2"/>
  <c r="H289" i="2"/>
  <c r="J289" i="2"/>
  <c r="H290" i="2"/>
  <c r="J290" i="2"/>
  <c r="H291" i="2"/>
  <c r="J291" i="2"/>
  <c r="H292" i="2"/>
  <c r="J292" i="2"/>
  <c r="H293" i="2"/>
  <c r="J293" i="2"/>
  <c r="H294" i="2"/>
  <c r="J294" i="2"/>
  <c r="H295" i="2"/>
  <c r="J295" i="2"/>
  <c r="H296" i="2"/>
  <c r="J296" i="2"/>
  <c r="H297" i="2"/>
  <c r="J297" i="2"/>
  <c r="H298" i="2"/>
  <c r="J298" i="2"/>
  <c r="H299" i="2"/>
  <c r="J299" i="2"/>
  <c r="H300" i="2"/>
  <c r="J300" i="2"/>
  <c r="H301" i="2"/>
  <c r="J301" i="2"/>
  <c r="H302" i="2"/>
  <c r="J302" i="2"/>
  <c r="H303" i="2"/>
  <c r="J303" i="2"/>
  <c r="H304" i="2"/>
  <c r="J304" i="2"/>
  <c r="H305" i="2"/>
  <c r="J305" i="2"/>
  <c r="H306" i="2"/>
  <c r="J306" i="2"/>
  <c r="H307" i="2"/>
  <c r="J307" i="2"/>
  <c r="H308" i="2"/>
  <c r="J308" i="2"/>
  <c r="H309" i="2"/>
  <c r="J309" i="2"/>
  <c r="H310" i="2"/>
  <c r="J310" i="2"/>
  <c r="H311" i="2"/>
  <c r="J311" i="2"/>
  <c r="H312" i="2"/>
  <c r="J312" i="2"/>
  <c r="H313" i="2"/>
  <c r="J313" i="2"/>
  <c r="H314" i="2"/>
  <c r="J314" i="2"/>
  <c r="H315" i="2"/>
  <c r="J315" i="2"/>
  <c r="H316" i="2"/>
  <c r="J316" i="2"/>
  <c r="H317" i="2"/>
  <c r="J317" i="2"/>
  <c r="H318" i="2"/>
  <c r="J318" i="2"/>
  <c r="H319" i="2"/>
  <c r="J319" i="2"/>
  <c r="H320" i="2"/>
  <c r="J320" i="2"/>
  <c r="H321" i="2"/>
  <c r="J321" i="2"/>
  <c r="H322" i="2"/>
  <c r="J322" i="2"/>
  <c r="H323" i="2"/>
  <c r="J323" i="2"/>
  <c r="H324" i="2"/>
  <c r="J324" i="2"/>
  <c r="H325" i="2"/>
  <c r="J325" i="2"/>
  <c r="H326" i="2"/>
  <c r="J326" i="2"/>
  <c r="H327" i="2"/>
  <c r="J327" i="2"/>
  <c r="H328" i="2"/>
  <c r="J328" i="2"/>
  <c r="H329" i="2"/>
  <c r="J329" i="2"/>
  <c r="H330" i="2"/>
  <c r="J330" i="2"/>
  <c r="H331" i="2"/>
  <c r="J331" i="2"/>
  <c r="H332" i="2"/>
  <c r="J332" i="2"/>
  <c r="H333" i="2"/>
  <c r="J333" i="2"/>
  <c r="H334" i="2"/>
  <c r="J334" i="2"/>
  <c r="H335" i="2"/>
  <c r="J335" i="2"/>
  <c r="H336" i="2"/>
  <c r="J336" i="2"/>
  <c r="H337" i="2"/>
  <c r="J337" i="2"/>
  <c r="H338" i="2"/>
  <c r="J338" i="2"/>
  <c r="H339" i="2"/>
  <c r="I339" i="2"/>
  <c r="K33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I338" i="2"/>
  <c r="K338" i="2"/>
  <c r="I337" i="2"/>
  <c r="K337" i="2"/>
  <c r="I336" i="2"/>
  <c r="K336" i="2"/>
  <c r="I335" i="2"/>
  <c r="K335" i="2"/>
  <c r="I334" i="2"/>
  <c r="K334" i="2"/>
  <c r="I333" i="2"/>
  <c r="K333" i="2"/>
  <c r="I332" i="2"/>
  <c r="K332" i="2"/>
  <c r="I331" i="2"/>
  <c r="K331" i="2"/>
  <c r="I330" i="2"/>
  <c r="K330" i="2"/>
  <c r="I329" i="2"/>
  <c r="K329" i="2"/>
  <c r="I328" i="2"/>
  <c r="K328" i="2"/>
  <c r="I327" i="2"/>
  <c r="K327" i="2"/>
  <c r="I326" i="2"/>
  <c r="K326" i="2"/>
  <c r="I325" i="2"/>
  <c r="K325" i="2"/>
  <c r="I324" i="2"/>
  <c r="K324" i="2"/>
  <c r="I323" i="2"/>
  <c r="K323" i="2"/>
  <c r="I322" i="2"/>
  <c r="K322" i="2"/>
  <c r="I321" i="2"/>
  <c r="K321" i="2"/>
  <c r="I320" i="2"/>
  <c r="K320" i="2"/>
  <c r="I319" i="2"/>
  <c r="K319" i="2"/>
  <c r="I318" i="2"/>
  <c r="K318" i="2"/>
  <c r="I317" i="2"/>
  <c r="K317" i="2"/>
  <c r="I316" i="2"/>
  <c r="K316" i="2"/>
  <c r="I315" i="2"/>
  <c r="K315" i="2"/>
  <c r="I314" i="2"/>
  <c r="K314" i="2"/>
  <c r="I313" i="2"/>
  <c r="K313" i="2"/>
  <c r="I312" i="2"/>
  <c r="K312" i="2"/>
  <c r="I311" i="2"/>
  <c r="K311" i="2"/>
  <c r="I310" i="2"/>
  <c r="K310" i="2"/>
  <c r="I309" i="2"/>
  <c r="K309" i="2"/>
  <c r="I308" i="2"/>
  <c r="K308" i="2"/>
  <c r="I307" i="2"/>
  <c r="K307" i="2"/>
  <c r="I306" i="2"/>
  <c r="K306" i="2"/>
  <c r="I305" i="2"/>
  <c r="K305" i="2"/>
  <c r="I304" i="2"/>
  <c r="K304" i="2"/>
  <c r="I303" i="2"/>
  <c r="K303" i="2"/>
  <c r="I302" i="2"/>
  <c r="K302" i="2"/>
  <c r="I301" i="2"/>
  <c r="K301" i="2"/>
  <c r="I300" i="2"/>
  <c r="K300" i="2"/>
  <c r="I299" i="2"/>
  <c r="K299" i="2"/>
  <c r="I298" i="2"/>
  <c r="K298" i="2"/>
  <c r="I297" i="2"/>
  <c r="K297" i="2"/>
  <c r="I296" i="2"/>
  <c r="K296" i="2"/>
  <c r="I295" i="2"/>
  <c r="K295" i="2"/>
  <c r="I294" i="2"/>
  <c r="K294" i="2"/>
  <c r="I293" i="2"/>
  <c r="K293" i="2"/>
  <c r="I292" i="2"/>
  <c r="K292" i="2"/>
  <c r="I291" i="2"/>
  <c r="K291" i="2"/>
  <c r="I290" i="2"/>
  <c r="K290" i="2"/>
  <c r="I289" i="2"/>
  <c r="K289" i="2"/>
  <c r="I288" i="2"/>
  <c r="K288" i="2"/>
  <c r="I287" i="2"/>
  <c r="K287" i="2"/>
  <c r="I286" i="2"/>
  <c r="K286" i="2"/>
  <c r="I285" i="2"/>
  <c r="K285" i="2"/>
  <c r="I284" i="2"/>
  <c r="K284" i="2"/>
  <c r="I283" i="2"/>
  <c r="K283" i="2"/>
  <c r="I282" i="2"/>
  <c r="K282" i="2"/>
  <c r="I281" i="2"/>
  <c r="K281" i="2"/>
  <c r="I280" i="2"/>
  <c r="K280" i="2"/>
  <c r="I279" i="2"/>
  <c r="K279" i="2"/>
  <c r="I278" i="2"/>
  <c r="K278" i="2"/>
  <c r="I277" i="2"/>
  <c r="K277" i="2"/>
  <c r="I276" i="2"/>
  <c r="K276" i="2"/>
  <c r="I275" i="2"/>
  <c r="K275" i="2"/>
  <c r="I274" i="2"/>
  <c r="K274" i="2"/>
  <c r="I273" i="2"/>
  <c r="K273" i="2"/>
  <c r="I272" i="2"/>
  <c r="K272" i="2"/>
  <c r="I271" i="2"/>
  <c r="K271" i="2"/>
  <c r="I270" i="2"/>
  <c r="K270" i="2"/>
  <c r="I269" i="2"/>
  <c r="K269" i="2"/>
  <c r="I268" i="2"/>
  <c r="K268" i="2"/>
  <c r="I267" i="2"/>
  <c r="K267" i="2"/>
  <c r="I266" i="2"/>
  <c r="K266" i="2"/>
  <c r="I265" i="2"/>
  <c r="K265" i="2"/>
  <c r="I264" i="2"/>
  <c r="K264" i="2"/>
  <c r="I263" i="2"/>
  <c r="K263" i="2"/>
  <c r="I262" i="2"/>
  <c r="K262" i="2"/>
  <c r="I261" i="2"/>
  <c r="K261" i="2"/>
  <c r="I260" i="2"/>
  <c r="K260" i="2"/>
  <c r="I259" i="2"/>
  <c r="K259" i="2"/>
  <c r="I258" i="2"/>
  <c r="K258" i="2"/>
  <c r="I257" i="2"/>
  <c r="K257" i="2"/>
  <c r="I256" i="2"/>
  <c r="K256" i="2"/>
  <c r="I255" i="2"/>
  <c r="K255" i="2"/>
  <c r="I254" i="2"/>
  <c r="K254" i="2"/>
  <c r="I253" i="2"/>
  <c r="K253" i="2"/>
  <c r="I252" i="2"/>
  <c r="K252" i="2"/>
  <c r="I251" i="2"/>
  <c r="K251" i="2"/>
  <c r="I250" i="2"/>
  <c r="K250" i="2"/>
  <c r="I249" i="2"/>
  <c r="K249" i="2"/>
  <c r="I248" i="2"/>
  <c r="K248" i="2"/>
  <c r="I247" i="2"/>
  <c r="K247" i="2"/>
  <c r="I246" i="2"/>
  <c r="K246" i="2"/>
  <c r="I245" i="2"/>
  <c r="K245" i="2"/>
  <c r="I244" i="2"/>
  <c r="K244" i="2"/>
  <c r="I243" i="2"/>
  <c r="K243" i="2"/>
  <c r="I242" i="2"/>
  <c r="K242" i="2"/>
  <c r="I241" i="2"/>
  <c r="K241" i="2"/>
  <c r="I240" i="2"/>
  <c r="K240" i="2"/>
  <c r="I239" i="2"/>
  <c r="K239" i="2"/>
  <c r="I238" i="2"/>
  <c r="K238" i="2"/>
  <c r="I237" i="2"/>
  <c r="K237" i="2"/>
  <c r="I236" i="2"/>
  <c r="K236" i="2"/>
  <c r="I235" i="2"/>
  <c r="K235" i="2"/>
  <c r="I234" i="2"/>
  <c r="K234" i="2"/>
  <c r="I233" i="2"/>
  <c r="K233" i="2"/>
  <c r="I232" i="2"/>
  <c r="K232" i="2"/>
  <c r="I231" i="2"/>
  <c r="K231" i="2"/>
  <c r="I230" i="2"/>
  <c r="K230" i="2"/>
  <c r="I229" i="2"/>
  <c r="K229" i="2"/>
  <c r="I228" i="2"/>
  <c r="K228" i="2"/>
  <c r="I227" i="2"/>
  <c r="K227" i="2"/>
  <c r="I226" i="2"/>
  <c r="K226" i="2"/>
  <c r="I225" i="2"/>
  <c r="K225" i="2"/>
  <c r="I224" i="2"/>
  <c r="K224" i="2"/>
  <c r="I223" i="2"/>
  <c r="K223" i="2"/>
  <c r="I222" i="2"/>
  <c r="K222" i="2"/>
  <c r="I221" i="2"/>
  <c r="K221" i="2"/>
  <c r="I220" i="2"/>
  <c r="K220" i="2"/>
  <c r="I219" i="2"/>
  <c r="K219" i="2"/>
  <c r="I218" i="2"/>
  <c r="K218" i="2"/>
  <c r="I217" i="2"/>
  <c r="K217" i="2"/>
  <c r="I216" i="2"/>
  <c r="K216" i="2"/>
  <c r="I215" i="2"/>
  <c r="K215" i="2"/>
  <c r="I214" i="2"/>
  <c r="K214" i="2"/>
  <c r="I213" i="2"/>
  <c r="K213" i="2"/>
  <c r="I212" i="2"/>
  <c r="K212" i="2"/>
  <c r="I211" i="2"/>
  <c r="K211" i="2"/>
  <c r="I210" i="2"/>
  <c r="K210" i="2"/>
  <c r="I209" i="2"/>
  <c r="K209" i="2"/>
  <c r="I208" i="2"/>
  <c r="K208" i="2"/>
  <c r="I207" i="2"/>
  <c r="K207" i="2"/>
  <c r="I206" i="2"/>
  <c r="K206" i="2"/>
  <c r="I205" i="2"/>
  <c r="K205" i="2"/>
  <c r="I204" i="2"/>
  <c r="K204" i="2"/>
  <c r="I203" i="2"/>
  <c r="K203" i="2"/>
  <c r="I202" i="2"/>
  <c r="K202" i="2"/>
  <c r="I201" i="2"/>
  <c r="K201" i="2"/>
  <c r="I200" i="2"/>
  <c r="K200" i="2"/>
  <c r="I199" i="2"/>
  <c r="K199" i="2"/>
  <c r="I198" i="2"/>
  <c r="K198" i="2"/>
  <c r="I197" i="2"/>
  <c r="K197" i="2"/>
  <c r="I196" i="2"/>
  <c r="K196" i="2"/>
  <c r="I195" i="2"/>
  <c r="K195" i="2"/>
  <c r="I194" i="2"/>
  <c r="K194" i="2"/>
  <c r="I193" i="2"/>
  <c r="K193" i="2"/>
  <c r="I192" i="2"/>
  <c r="K192" i="2"/>
  <c r="I191" i="2"/>
  <c r="K191" i="2"/>
  <c r="I190" i="2"/>
  <c r="K190" i="2"/>
  <c r="I189" i="2"/>
  <c r="K189" i="2"/>
  <c r="I188" i="2"/>
  <c r="K188" i="2"/>
  <c r="I187" i="2"/>
  <c r="K187" i="2"/>
  <c r="I186" i="2"/>
  <c r="K186" i="2"/>
  <c r="I185" i="2"/>
  <c r="K185" i="2"/>
  <c r="I184" i="2"/>
  <c r="K184" i="2"/>
  <c r="I183" i="2"/>
  <c r="K183" i="2"/>
  <c r="I182" i="2"/>
  <c r="K182" i="2"/>
  <c r="I181" i="2"/>
  <c r="K181" i="2"/>
  <c r="I180" i="2"/>
  <c r="K180" i="2"/>
  <c r="I179" i="2"/>
  <c r="K179" i="2"/>
  <c r="I178" i="2"/>
  <c r="K178" i="2"/>
  <c r="I177" i="2"/>
  <c r="K177" i="2"/>
  <c r="I176" i="2"/>
  <c r="K176" i="2"/>
  <c r="I175" i="2"/>
  <c r="K175" i="2"/>
  <c r="I174" i="2"/>
  <c r="K174" i="2"/>
  <c r="I173" i="2"/>
  <c r="K173" i="2"/>
  <c r="I172" i="2"/>
  <c r="K172" i="2"/>
  <c r="I171" i="2"/>
  <c r="K171" i="2"/>
  <c r="I170" i="2"/>
  <c r="K170" i="2"/>
  <c r="I169" i="2"/>
  <c r="K169" i="2"/>
  <c r="I168" i="2"/>
  <c r="K168" i="2"/>
  <c r="I167" i="2"/>
  <c r="K167" i="2"/>
  <c r="I166" i="2"/>
  <c r="K166" i="2"/>
  <c r="I165" i="2"/>
  <c r="K165" i="2"/>
  <c r="I164" i="2"/>
  <c r="K164" i="2"/>
  <c r="I163" i="2"/>
  <c r="K163" i="2"/>
  <c r="I162" i="2"/>
  <c r="K162" i="2"/>
  <c r="I161" i="2"/>
  <c r="K161" i="2"/>
  <c r="I160" i="2"/>
  <c r="K160" i="2"/>
  <c r="I159" i="2"/>
  <c r="K159" i="2"/>
  <c r="I158" i="2"/>
  <c r="K158" i="2"/>
  <c r="I157" i="2"/>
  <c r="K157" i="2"/>
  <c r="I156" i="2"/>
  <c r="K156" i="2"/>
  <c r="I155" i="2"/>
  <c r="K155" i="2"/>
  <c r="I154" i="2"/>
  <c r="K154" i="2"/>
  <c r="I153" i="2"/>
  <c r="K153" i="2"/>
  <c r="I152" i="2"/>
  <c r="K152" i="2"/>
  <c r="I151" i="2"/>
  <c r="K151" i="2"/>
  <c r="I150" i="2"/>
  <c r="K150" i="2"/>
  <c r="I149" i="2"/>
  <c r="K149" i="2"/>
  <c r="I148" i="2"/>
  <c r="K148" i="2"/>
  <c r="I147" i="2"/>
  <c r="K147" i="2"/>
  <c r="I146" i="2"/>
  <c r="K146" i="2"/>
  <c r="I145" i="2"/>
  <c r="K145" i="2"/>
  <c r="I144" i="2"/>
  <c r="K144" i="2"/>
  <c r="I143" i="2"/>
  <c r="K143" i="2"/>
  <c r="I142" i="2"/>
  <c r="K142" i="2"/>
  <c r="I141" i="2"/>
  <c r="K141" i="2"/>
  <c r="I140" i="2"/>
  <c r="K140" i="2"/>
  <c r="I139" i="2"/>
  <c r="K139" i="2"/>
  <c r="I138" i="2"/>
  <c r="K138" i="2"/>
  <c r="I137" i="2"/>
  <c r="K137" i="2"/>
  <c r="I136" i="2"/>
  <c r="K136" i="2"/>
  <c r="I135" i="2"/>
  <c r="K135" i="2"/>
  <c r="I134" i="2"/>
  <c r="K134" i="2"/>
  <c r="I133" i="2"/>
  <c r="K133" i="2"/>
  <c r="I132" i="2"/>
  <c r="K132" i="2"/>
  <c r="I131" i="2"/>
  <c r="K131" i="2"/>
  <c r="I130" i="2"/>
  <c r="K130" i="2"/>
  <c r="I129" i="2"/>
  <c r="K129" i="2"/>
  <c r="I128" i="2"/>
  <c r="K128" i="2"/>
  <c r="I127" i="2"/>
  <c r="K127" i="2"/>
  <c r="I126" i="2"/>
  <c r="K126" i="2"/>
  <c r="I125" i="2"/>
  <c r="K125" i="2"/>
  <c r="I124" i="2"/>
  <c r="K124" i="2"/>
  <c r="I123" i="2"/>
  <c r="K123" i="2"/>
  <c r="I122" i="2"/>
  <c r="K122" i="2"/>
  <c r="I121" i="2"/>
  <c r="K121" i="2"/>
  <c r="I120" i="2"/>
  <c r="K120" i="2"/>
  <c r="I119" i="2"/>
  <c r="K119" i="2"/>
  <c r="I118" i="2"/>
  <c r="K118" i="2"/>
  <c r="I117" i="2"/>
  <c r="K117" i="2"/>
  <c r="I116" i="2"/>
  <c r="K116" i="2"/>
  <c r="I115" i="2"/>
  <c r="K115" i="2"/>
  <c r="I114" i="2"/>
  <c r="K114" i="2"/>
  <c r="I113" i="2"/>
  <c r="K113" i="2"/>
  <c r="I112" i="2"/>
  <c r="K112" i="2"/>
  <c r="I111" i="2"/>
  <c r="K111" i="2"/>
  <c r="I110" i="2"/>
  <c r="K110" i="2"/>
  <c r="I109" i="2"/>
  <c r="K109" i="2"/>
  <c r="I108" i="2"/>
  <c r="K108" i="2"/>
  <c r="I107" i="2"/>
  <c r="K107" i="2"/>
  <c r="I106" i="2"/>
  <c r="K106" i="2"/>
  <c r="I105" i="2"/>
  <c r="K105" i="2"/>
  <c r="I104" i="2"/>
  <c r="K104" i="2"/>
  <c r="I103" i="2"/>
  <c r="K103" i="2"/>
  <c r="I102" i="2"/>
  <c r="K102" i="2"/>
  <c r="I101" i="2"/>
  <c r="K101" i="2"/>
  <c r="I100" i="2"/>
  <c r="K100" i="2"/>
  <c r="I99" i="2"/>
  <c r="K99" i="2"/>
  <c r="I98" i="2"/>
  <c r="K98" i="2"/>
  <c r="I97" i="2"/>
  <c r="K97" i="2"/>
  <c r="I96" i="2"/>
  <c r="K96" i="2"/>
  <c r="I95" i="2"/>
  <c r="K95" i="2"/>
  <c r="I94" i="2"/>
  <c r="K94" i="2"/>
  <c r="I93" i="2"/>
  <c r="K93" i="2"/>
  <c r="I92" i="2"/>
  <c r="K92" i="2"/>
  <c r="I91" i="2"/>
  <c r="K91" i="2"/>
  <c r="I90" i="2"/>
  <c r="K90" i="2"/>
  <c r="I89" i="2"/>
  <c r="K89" i="2"/>
  <c r="I88" i="2"/>
  <c r="K88" i="2"/>
  <c r="I87" i="2"/>
  <c r="K87" i="2"/>
  <c r="I86" i="2"/>
  <c r="K86" i="2"/>
  <c r="I85" i="2"/>
  <c r="K85" i="2"/>
  <c r="I84" i="2"/>
  <c r="K84" i="2"/>
  <c r="I83" i="2"/>
  <c r="K83" i="2"/>
  <c r="I82" i="2"/>
  <c r="K82" i="2"/>
  <c r="I81" i="2"/>
  <c r="K81" i="2"/>
  <c r="I80" i="2"/>
  <c r="K80" i="2"/>
  <c r="I79" i="2"/>
  <c r="K79" i="2"/>
  <c r="I78" i="2"/>
  <c r="K78" i="2"/>
  <c r="I77" i="2"/>
  <c r="K77" i="2"/>
  <c r="I76" i="2"/>
  <c r="K76" i="2"/>
  <c r="I75" i="2"/>
  <c r="K75" i="2"/>
  <c r="I74" i="2"/>
  <c r="K74" i="2"/>
  <c r="I73" i="2"/>
  <c r="K73" i="2"/>
  <c r="I72" i="2"/>
  <c r="K72" i="2"/>
  <c r="I71" i="2"/>
  <c r="K71" i="2"/>
  <c r="I70" i="2"/>
  <c r="K70" i="2"/>
  <c r="I69" i="2"/>
  <c r="K69" i="2"/>
  <c r="I68" i="2"/>
  <c r="K68" i="2"/>
  <c r="I67" i="2"/>
  <c r="K67" i="2"/>
  <c r="I66" i="2"/>
  <c r="K66" i="2"/>
  <c r="I65" i="2"/>
  <c r="K65" i="2"/>
  <c r="I64" i="2"/>
  <c r="K64" i="2"/>
  <c r="I63" i="2"/>
  <c r="K63" i="2"/>
  <c r="I62" i="2"/>
  <c r="K62" i="2"/>
  <c r="I61" i="2"/>
  <c r="K61" i="2"/>
  <c r="I60" i="2"/>
  <c r="K60" i="2"/>
  <c r="I59" i="2"/>
  <c r="K59" i="2"/>
  <c r="I58" i="2"/>
  <c r="K58" i="2"/>
  <c r="I57" i="2"/>
  <c r="K57" i="2"/>
  <c r="I56" i="2"/>
  <c r="K56" i="2"/>
  <c r="I55" i="2"/>
  <c r="K55" i="2"/>
  <c r="I54" i="2"/>
  <c r="K54" i="2"/>
  <c r="I53" i="2"/>
  <c r="K53" i="2"/>
  <c r="I52" i="2"/>
  <c r="K52" i="2"/>
  <c r="I51" i="2"/>
  <c r="K51" i="2"/>
  <c r="I50" i="2"/>
  <c r="K50" i="2"/>
  <c r="I49" i="2"/>
  <c r="K49" i="2"/>
  <c r="I48" i="2"/>
  <c r="K48" i="2"/>
  <c r="I47" i="2"/>
  <c r="K47" i="2"/>
  <c r="I46" i="2"/>
  <c r="K46" i="2"/>
  <c r="I45" i="2"/>
  <c r="K45" i="2"/>
  <c r="I44" i="2"/>
  <c r="K44" i="2"/>
  <c r="I43" i="2"/>
  <c r="K43" i="2"/>
  <c r="I42" i="2"/>
  <c r="K42" i="2"/>
  <c r="I41" i="2"/>
  <c r="K41" i="2"/>
  <c r="I40" i="2"/>
  <c r="K40" i="2"/>
  <c r="I39" i="2"/>
  <c r="K39" i="2"/>
  <c r="I38" i="2"/>
  <c r="K38" i="2"/>
  <c r="I37" i="2"/>
  <c r="K37" i="2"/>
  <c r="I36" i="2"/>
  <c r="K36" i="2"/>
  <c r="I35" i="2"/>
  <c r="K35" i="2"/>
  <c r="I34" i="2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K27" i="2"/>
  <c r="I26" i="2"/>
  <c r="K26" i="2"/>
  <c r="I25" i="2"/>
  <c r="K25" i="2"/>
  <c r="I24" i="2"/>
  <c r="K24" i="2"/>
  <c r="I23" i="2"/>
  <c r="K23" i="2"/>
  <c r="I22" i="2"/>
  <c r="K22" i="2"/>
  <c r="I21" i="2"/>
  <c r="K21" i="2"/>
  <c r="I20" i="2"/>
  <c r="K20" i="2"/>
  <c r="I19" i="2"/>
  <c r="K19" i="2"/>
  <c r="I18" i="2"/>
  <c r="K18" i="2"/>
  <c r="I17" i="2"/>
  <c r="K17" i="2"/>
  <c r="I16" i="2"/>
  <c r="K16" i="2"/>
  <c r="I15" i="2"/>
  <c r="K15" i="2"/>
  <c r="I14" i="2"/>
  <c r="K14" i="2"/>
  <c r="I13" i="2"/>
  <c r="K13" i="2"/>
  <c r="I12" i="2"/>
  <c r="K12" i="2"/>
  <c r="I11" i="2"/>
  <c r="K11" i="2"/>
  <c r="I10" i="2"/>
  <c r="K10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C10" i="2"/>
  <c r="C9" i="2"/>
  <c r="D9" i="2"/>
  <c r="C8" i="2"/>
  <c r="D8" i="2"/>
  <c r="H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C10" i="1"/>
  <c r="D10" i="1"/>
  <c r="C9" i="1"/>
</calcChain>
</file>

<file path=xl/comments1.xml><?xml version="1.0" encoding="utf-8"?>
<comments xmlns="http://schemas.openxmlformats.org/spreadsheetml/2006/main">
  <authors>
    <author>Benny Khoo</author>
  </authors>
  <commentList>
    <comment ref="D10" authorId="0">
      <text>
        <r>
          <rPr>
            <b/>
            <sz val="9"/>
            <color indexed="81"/>
            <rFont val="Calibri"/>
            <family val="2"/>
          </rPr>
          <t>Benny Khoo:</t>
        </r>
        <r>
          <rPr>
            <sz val="9"/>
            <color indexed="81"/>
            <rFont val="Calibri"/>
            <family val="2"/>
          </rPr>
          <t xml:space="preserve">
As percent of loan amount</t>
        </r>
      </text>
    </comment>
  </commentList>
</comments>
</file>

<file path=xl/comments2.xml><?xml version="1.0" encoding="utf-8"?>
<comments xmlns="http://schemas.openxmlformats.org/spreadsheetml/2006/main">
  <authors>
    <author>Benny Khoo</author>
  </authors>
  <commentList>
    <comment ref="D8" authorId="0">
      <text>
        <r>
          <rPr>
            <b/>
            <sz val="9"/>
            <color indexed="81"/>
            <rFont val="Calibri"/>
            <family val="2"/>
          </rPr>
          <t>Benny Khoo:</t>
        </r>
        <r>
          <rPr>
            <sz val="9"/>
            <color indexed="81"/>
            <rFont val="Calibri"/>
            <family val="2"/>
          </rPr>
          <t xml:space="preserve">
As percent of loan amount</t>
        </r>
      </text>
    </comment>
    <comment ref="D9" authorId="0">
      <text>
        <r>
          <rPr>
            <b/>
            <sz val="9"/>
            <color indexed="81"/>
            <rFont val="Calibri"/>
            <family val="2"/>
          </rPr>
          <t>Benny Khoo:</t>
        </r>
        <r>
          <rPr>
            <sz val="9"/>
            <color indexed="81"/>
            <rFont val="Calibri"/>
            <family val="2"/>
          </rPr>
          <t xml:space="preserve">
Total years</t>
        </r>
      </text>
    </comment>
  </commentList>
</comments>
</file>

<file path=xl/sharedStrings.xml><?xml version="1.0" encoding="utf-8"?>
<sst xmlns="http://schemas.openxmlformats.org/spreadsheetml/2006/main" count="26" uniqueCount="15">
  <si>
    <t>Month</t>
  </si>
  <si>
    <t>Date</t>
  </si>
  <si>
    <t>Principal Balance</t>
  </si>
  <si>
    <t>Interest</t>
  </si>
  <si>
    <t>Payment</t>
  </si>
  <si>
    <t>Principal</t>
  </si>
  <si>
    <t>Inputs</t>
  </si>
  <si>
    <t>Loan amount</t>
  </si>
  <si>
    <t>Loan tenure</t>
  </si>
  <si>
    <t>Interest rate</t>
  </si>
  <si>
    <t>Monthly payment</t>
  </si>
  <si>
    <t>Actual loan tenure</t>
  </si>
  <si>
    <t>Total interest</t>
  </si>
  <si>
    <t>Total months</t>
  </si>
  <si>
    <t>Average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</si>
</sst>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M&quot;#,##0.00_);[Red]\(&quot;RM&quot;#,##0.00\)"/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40" fontId="0" fillId="0" borderId="0" xfId="0" applyNumberFormat="1"/>
    <xf numFmtId="2" fontId="0" fillId="0" borderId="0" xfId="0" applyNumberFormat="1"/>
    <xf numFmtId="8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66"/>
  <sheetViews>
    <sheetView tabSelected="1" workbookViewId="0">
      <pane ySplit="2" topLeftCell="A3" activePane="bottomLeft" state="frozen"/>
      <selection pane="bottomLeft" activeCell="J16" sqref="J16"/>
    </sheetView>
  </sheetViews>
  <sheetFormatPr baseColWidth="10" defaultRowHeight="15" x14ac:dyDescent="0"/>
  <cols>
    <col min="2" max="2" width="17.83203125" bestFit="1" customWidth="1"/>
    <col min="3" max="3" width="12.6640625" bestFit="1" customWidth="1"/>
    <col min="4" max="4" width="9.83203125" customWidth="1"/>
    <col min="5" max="5" width="4.83203125" customWidth="1"/>
    <col min="6" max="6" width="7" bestFit="1" customWidth="1"/>
    <col min="8" max="8" width="15.33203125" bestFit="1" customWidth="1"/>
    <col min="9" max="11" width="11.83203125" customWidth="1"/>
  </cols>
  <sheetData>
    <row r="2" spans="2:11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</row>
    <row r="3" spans="2:11">
      <c r="B3" t="s">
        <v>6</v>
      </c>
      <c r="F3">
        <v>0</v>
      </c>
      <c r="G3" s="2">
        <v>42736</v>
      </c>
      <c r="H3" s="3">
        <f>C4</f>
        <v>600000</v>
      </c>
      <c r="I3" s="3">
        <f>H3*C$6/12</f>
        <v>2175</v>
      </c>
      <c r="J3" s="3">
        <f>$C$8</f>
        <v>2986.8707562975874</v>
      </c>
      <c r="K3" s="3">
        <f>J3-I3</f>
        <v>811.87075629758738</v>
      </c>
    </row>
    <row r="4" spans="2:11">
      <c r="B4" s="1" t="s">
        <v>7</v>
      </c>
      <c r="C4" s="4">
        <v>600000</v>
      </c>
      <c r="F4">
        <f>F3+1</f>
        <v>1</v>
      </c>
      <c r="G4" s="2">
        <f>EDATE(G3,1)</f>
        <v>42767</v>
      </c>
      <c r="H4" s="3">
        <f>H3-K3</f>
        <v>599188.12924370239</v>
      </c>
      <c r="I4" s="3">
        <f>H4*C$6/12</f>
        <v>2172.0569685084211</v>
      </c>
      <c r="J4" s="3">
        <f>$C$8</f>
        <v>2986.8707562975874</v>
      </c>
      <c r="K4" s="3">
        <f>J4-I4</f>
        <v>814.81378778916633</v>
      </c>
    </row>
    <row r="5" spans="2:11">
      <c r="B5" s="1" t="s">
        <v>8</v>
      </c>
      <c r="C5" s="4">
        <v>30</v>
      </c>
      <c r="D5" s="5"/>
      <c r="F5">
        <f t="shared" ref="F5:F68" si="0">F4+1</f>
        <v>2</v>
      </c>
      <c r="G5" s="2">
        <f t="shared" ref="G5:G68" si="1">EDATE(G4,1)</f>
        <v>42795</v>
      </c>
      <c r="H5" s="3">
        <f t="shared" ref="H5:H68" si="2">H4-K4</f>
        <v>598373.31545591319</v>
      </c>
      <c r="I5" s="3">
        <f>H5*C$6/12</f>
        <v>2169.103268527685</v>
      </c>
      <c r="J5" s="3">
        <f>$C$8</f>
        <v>2986.8707562975874</v>
      </c>
      <c r="K5" s="3">
        <f t="shared" ref="K5:K68" si="3">J5-I5</f>
        <v>817.76748776990235</v>
      </c>
    </row>
    <row r="6" spans="2:11">
      <c r="B6" s="1" t="s">
        <v>9</v>
      </c>
      <c r="C6" s="6">
        <v>4.3499999999999997E-2</v>
      </c>
      <c r="F6">
        <f t="shared" si="0"/>
        <v>3</v>
      </c>
      <c r="G6" s="2">
        <f t="shared" si="1"/>
        <v>42826</v>
      </c>
      <c r="H6" s="3">
        <f t="shared" si="2"/>
        <v>597555.54796814325</v>
      </c>
      <c r="I6" s="3">
        <f>H6*C$6/12</f>
        <v>2166.1388613845193</v>
      </c>
      <c r="J6" s="3">
        <f>$C$8</f>
        <v>2986.8707562975874</v>
      </c>
      <c r="K6" s="3">
        <f t="shared" si="3"/>
        <v>820.73189491306812</v>
      </c>
    </row>
    <row r="7" spans="2:11">
      <c r="F7">
        <f t="shared" si="0"/>
        <v>4</v>
      </c>
      <c r="G7" s="2">
        <f t="shared" si="1"/>
        <v>42856</v>
      </c>
      <c r="H7" s="3">
        <f t="shared" si="2"/>
        <v>596734.81607323023</v>
      </c>
      <c r="I7" s="3">
        <f>H7*C$6/12</f>
        <v>2163.1637082654593</v>
      </c>
      <c r="J7" s="3">
        <f>$C$8</f>
        <v>2986.8707562975874</v>
      </c>
      <c r="K7" s="3">
        <f t="shared" si="3"/>
        <v>823.70704803212811</v>
      </c>
    </row>
    <row r="8" spans="2:11">
      <c r="B8" s="1" t="s">
        <v>10</v>
      </c>
      <c r="C8" s="7">
        <f>PMT($C$6/12,$C$5*12,-$C$4)</f>
        <v>2986.8707562975874</v>
      </c>
      <c r="F8">
        <f t="shared" si="0"/>
        <v>5</v>
      </c>
      <c r="G8" s="2">
        <f t="shared" si="1"/>
        <v>42887</v>
      </c>
      <c r="H8" s="3">
        <f t="shared" si="2"/>
        <v>595911.10902519815</v>
      </c>
      <c r="I8" s="3">
        <f>H8*C$6/12</f>
        <v>2160.1777702163431</v>
      </c>
      <c r="J8" s="3">
        <f>$C$8</f>
        <v>2986.8707562975874</v>
      </c>
      <c r="K8" s="3">
        <f t="shared" si="3"/>
        <v>826.69298608124427</v>
      </c>
    </row>
    <row r="9" spans="2:11">
      <c r="B9" s="1" t="s">
        <v>11</v>
      </c>
      <c r="C9" s="8">
        <f>COUNTIF(H3:H1024,"&gt;0")/12</f>
        <v>30</v>
      </c>
      <c r="F9">
        <f t="shared" si="0"/>
        <v>6</v>
      </c>
      <c r="G9" s="2">
        <f t="shared" si="1"/>
        <v>42917</v>
      </c>
      <c r="H9" s="3">
        <f t="shared" si="2"/>
        <v>595084.41603911691</v>
      </c>
      <c r="I9" s="3">
        <f>H9*C$6/12</f>
        <v>2157.1810081417984</v>
      </c>
      <c r="J9" s="3">
        <f>$C$8</f>
        <v>2986.8707562975874</v>
      </c>
      <c r="K9" s="3">
        <f t="shared" si="3"/>
        <v>829.68974815578895</v>
      </c>
    </row>
    <row r="10" spans="2:11">
      <c r="B10" s="1" t="s">
        <v>12</v>
      </c>
      <c r="C10" s="3">
        <f>SUMIF(I3:I1024,"&gt;0")</f>
        <v>475273.47226713004</v>
      </c>
      <c r="D10" s="6">
        <f>C10/C4</f>
        <v>0.79212245377855006</v>
      </c>
      <c r="F10">
        <f t="shared" si="0"/>
        <v>7</v>
      </c>
      <c r="G10" s="2">
        <f t="shared" si="1"/>
        <v>42948</v>
      </c>
      <c r="H10" s="3">
        <f t="shared" si="2"/>
        <v>594254.72629096115</v>
      </c>
      <c r="I10" s="3">
        <f>H10*C$6/12</f>
        <v>2154.173382804734</v>
      </c>
      <c r="J10" s="3">
        <f>$C$8</f>
        <v>2986.8707562975874</v>
      </c>
      <c r="K10" s="3">
        <f t="shared" si="3"/>
        <v>832.69737349285333</v>
      </c>
    </row>
    <row r="11" spans="2:11">
      <c r="F11">
        <f t="shared" si="0"/>
        <v>8</v>
      </c>
      <c r="G11" s="2">
        <f t="shared" si="1"/>
        <v>42979</v>
      </c>
      <c r="H11" s="3">
        <f t="shared" si="2"/>
        <v>593422.02891746827</v>
      </c>
      <c r="I11" s="3">
        <f>H11*C$6/12</f>
        <v>2151.1548548258224</v>
      </c>
      <c r="J11" s="3">
        <f>$C$8</f>
        <v>2986.8707562975874</v>
      </c>
      <c r="K11" s="3">
        <f t="shared" si="3"/>
        <v>835.71590147176494</v>
      </c>
    </row>
    <row r="12" spans="2:11">
      <c r="C12" s="9"/>
      <c r="D12" s="9"/>
      <c r="F12">
        <f t="shared" si="0"/>
        <v>9</v>
      </c>
      <c r="G12" s="2">
        <f t="shared" si="1"/>
        <v>43009</v>
      </c>
      <c r="H12" s="3">
        <f t="shared" si="2"/>
        <v>592586.31301599648</v>
      </c>
      <c r="I12" s="3">
        <f>H12*C$6/12</f>
        <v>2148.1253846829873</v>
      </c>
      <c r="J12" s="3">
        <f>$C$8</f>
        <v>2986.8707562975874</v>
      </c>
      <c r="K12" s="3">
        <f t="shared" si="3"/>
        <v>838.74537161460012</v>
      </c>
    </row>
    <row r="13" spans="2:11">
      <c r="F13">
        <f t="shared" si="0"/>
        <v>10</v>
      </c>
      <c r="G13" s="2">
        <f t="shared" si="1"/>
        <v>43040</v>
      </c>
      <c r="H13" s="3">
        <f t="shared" si="2"/>
        <v>591747.5676443819</v>
      </c>
      <c r="I13" s="3">
        <f>H13*C$6/12</f>
        <v>2145.084932710884</v>
      </c>
      <c r="J13" s="3">
        <f>$C$8</f>
        <v>2986.8707562975874</v>
      </c>
      <c r="K13" s="3">
        <f t="shared" si="3"/>
        <v>841.78582358670337</v>
      </c>
    </row>
    <row r="14" spans="2:11">
      <c r="F14">
        <f t="shared" si="0"/>
        <v>11</v>
      </c>
      <c r="G14" s="2">
        <f t="shared" si="1"/>
        <v>43070</v>
      </c>
      <c r="H14" s="3">
        <f t="shared" si="2"/>
        <v>590905.78182079515</v>
      </c>
      <c r="I14" s="3">
        <f>H14*C$6/12</f>
        <v>2142.0334591003825</v>
      </c>
      <c r="J14" s="3">
        <f>$C$8</f>
        <v>2986.8707562975874</v>
      </c>
      <c r="K14" s="3">
        <f t="shared" si="3"/>
        <v>844.83729719720486</v>
      </c>
    </row>
    <row r="15" spans="2:11">
      <c r="F15">
        <f t="shared" si="0"/>
        <v>12</v>
      </c>
      <c r="G15" s="2">
        <f t="shared" si="1"/>
        <v>43101</v>
      </c>
      <c r="H15" s="3">
        <f t="shared" si="2"/>
        <v>590060.94452359795</v>
      </c>
      <c r="I15" s="3">
        <f>H15*C$6/12</f>
        <v>2138.9709238980427</v>
      </c>
      <c r="J15" s="3">
        <f>$C$8</f>
        <v>2986.8707562975874</v>
      </c>
      <c r="K15" s="3">
        <f t="shared" si="3"/>
        <v>847.89983239954472</v>
      </c>
    </row>
    <row r="16" spans="2:11">
      <c r="F16">
        <f t="shared" si="0"/>
        <v>13</v>
      </c>
      <c r="G16" s="2">
        <f t="shared" si="1"/>
        <v>43132</v>
      </c>
      <c r="H16" s="3">
        <f t="shared" si="2"/>
        <v>589213.04469119839</v>
      </c>
      <c r="I16" s="3">
        <f>H16*C$6/12</f>
        <v>2135.8972870055941</v>
      </c>
      <c r="J16" s="3">
        <f>$C$8</f>
        <v>2986.8707562975874</v>
      </c>
      <c r="K16" s="3">
        <f t="shared" si="3"/>
        <v>850.9734692919933</v>
      </c>
    </row>
    <row r="17" spans="6:11">
      <c r="F17">
        <f t="shared" si="0"/>
        <v>14</v>
      </c>
      <c r="G17" s="2">
        <f t="shared" si="1"/>
        <v>43160</v>
      </c>
      <c r="H17" s="3">
        <f t="shared" si="2"/>
        <v>588362.07122190634</v>
      </c>
      <c r="I17" s="3">
        <f>H17*C$6/12</f>
        <v>2132.8125081794101</v>
      </c>
      <c r="J17" s="3">
        <f>$C$8</f>
        <v>2986.8707562975874</v>
      </c>
      <c r="K17" s="3">
        <f t="shared" si="3"/>
        <v>854.05824811817729</v>
      </c>
    </row>
    <row r="18" spans="6:11">
      <c r="F18">
        <f t="shared" si="0"/>
        <v>15</v>
      </c>
      <c r="G18" s="2">
        <f t="shared" si="1"/>
        <v>43191</v>
      </c>
      <c r="H18" s="3">
        <f t="shared" si="2"/>
        <v>587508.01297378819</v>
      </c>
      <c r="I18" s="3">
        <f>H18*C$6/12</f>
        <v>2129.7165470299819</v>
      </c>
      <c r="J18" s="3">
        <f>$C$8</f>
        <v>2986.8707562975874</v>
      </c>
      <c r="K18" s="3">
        <f t="shared" si="3"/>
        <v>857.15420926760544</v>
      </c>
    </row>
    <row r="19" spans="6:11">
      <c r="F19">
        <f t="shared" si="0"/>
        <v>16</v>
      </c>
      <c r="G19" s="2">
        <f t="shared" si="1"/>
        <v>43221</v>
      </c>
      <c r="H19" s="3">
        <f t="shared" si="2"/>
        <v>586650.85876452061</v>
      </c>
      <c r="I19" s="3">
        <f>H19*C$6/12</f>
        <v>2126.6093630213868</v>
      </c>
      <c r="J19" s="3">
        <f>$C$8</f>
        <v>2986.8707562975874</v>
      </c>
      <c r="K19" s="3">
        <f t="shared" si="3"/>
        <v>860.26139327620058</v>
      </c>
    </row>
    <row r="20" spans="6:11">
      <c r="F20">
        <f t="shared" si="0"/>
        <v>17</v>
      </c>
      <c r="G20" s="2">
        <f t="shared" si="1"/>
        <v>43252</v>
      </c>
      <c r="H20" s="3">
        <f t="shared" si="2"/>
        <v>585790.59737124445</v>
      </c>
      <c r="I20" s="3">
        <f>H20*C$6/12</f>
        <v>2123.4909154707611</v>
      </c>
      <c r="J20" s="3">
        <f>$C$8</f>
        <v>2986.8707562975874</v>
      </c>
      <c r="K20" s="3">
        <f t="shared" si="3"/>
        <v>863.37984082682624</v>
      </c>
    </row>
    <row r="21" spans="6:11">
      <c r="F21">
        <f t="shared" si="0"/>
        <v>18</v>
      </c>
      <c r="G21" s="2">
        <f t="shared" si="1"/>
        <v>43282</v>
      </c>
      <c r="H21" s="3">
        <f t="shared" si="2"/>
        <v>584927.21753041761</v>
      </c>
      <c r="I21" s="3">
        <f>H21*C$6/12</f>
        <v>2120.3611635477637</v>
      </c>
      <c r="J21" s="3">
        <f>$C$8</f>
        <v>2986.8707562975874</v>
      </c>
      <c r="K21" s="3">
        <f t="shared" si="3"/>
        <v>866.5095927498237</v>
      </c>
    </row>
    <row r="22" spans="6:11">
      <c r="F22">
        <f t="shared" si="0"/>
        <v>19</v>
      </c>
      <c r="G22" s="2">
        <f t="shared" si="1"/>
        <v>43313</v>
      </c>
      <c r="H22" s="3">
        <f t="shared" si="2"/>
        <v>584060.70793766773</v>
      </c>
      <c r="I22" s="3">
        <f>H22*C$6/12</f>
        <v>2117.2200662740456</v>
      </c>
      <c r="J22" s="3">
        <f>$C$8</f>
        <v>2986.8707562975874</v>
      </c>
      <c r="K22" s="3">
        <f t="shared" si="3"/>
        <v>869.65069002354176</v>
      </c>
    </row>
    <row r="23" spans="6:11">
      <c r="F23">
        <f t="shared" si="0"/>
        <v>20</v>
      </c>
      <c r="G23" s="2">
        <f t="shared" si="1"/>
        <v>43344</v>
      </c>
      <c r="H23" s="3">
        <f t="shared" si="2"/>
        <v>583191.05724764417</v>
      </c>
      <c r="I23" s="3">
        <f>H23*C$6/12</f>
        <v>2114.0675825227099</v>
      </c>
      <c r="J23" s="3">
        <f>$C$8</f>
        <v>2986.8707562975874</v>
      </c>
      <c r="K23" s="3">
        <f t="shared" si="3"/>
        <v>872.80317377487745</v>
      </c>
    </row>
    <row r="24" spans="6:11">
      <c r="F24">
        <f t="shared" si="0"/>
        <v>21</v>
      </c>
      <c r="G24" s="2">
        <f t="shared" si="1"/>
        <v>43374</v>
      </c>
      <c r="H24" s="3">
        <f t="shared" si="2"/>
        <v>582318.25407386932</v>
      </c>
      <c r="I24" s="3">
        <f>H24*C$6/12</f>
        <v>2110.9036710177761</v>
      </c>
      <c r="J24" s="3">
        <f>$C$8</f>
        <v>2986.8707562975874</v>
      </c>
      <c r="K24" s="3">
        <f t="shared" si="3"/>
        <v>875.96708527981127</v>
      </c>
    </row>
    <row r="25" spans="6:11">
      <c r="F25">
        <f t="shared" si="0"/>
        <v>22</v>
      </c>
      <c r="G25" s="2">
        <f t="shared" si="1"/>
        <v>43405</v>
      </c>
      <c r="H25" s="3">
        <f t="shared" si="2"/>
        <v>581442.28698858956</v>
      </c>
      <c r="I25" s="3">
        <f>H25*C$6/12</f>
        <v>2107.7282903336368</v>
      </c>
      <c r="J25" s="3">
        <f>$C$8</f>
        <v>2986.8707562975874</v>
      </c>
      <c r="K25" s="3">
        <f t="shared" si="3"/>
        <v>879.1424659639506</v>
      </c>
    </row>
    <row r="26" spans="6:11">
      <c r="F26">
        <f t="shared" si="0"/>
        <v>23</v>
      </c>
      <c r="G26" s="2">
        <f t="shared" si="1"/>
        <v>43435</v>
      </c>
      <c r="H26" s="3">
        <f t="shared" si="2"/>
        <v>580563.1445226256</v>
      </c>
      <c r="I26" s="3">
        <f>H26*C$6/12</f>
        <v>2104.5413988945179</v>
      </c>
      <c r="J26" s="3">
        <f>$C$8</f>
        <v>2986.8707562975874</v>
      </c>
      <c r="K26" s="3">
        <f t="shared" si="3"/>
        <v>882.32935740306948</v>
      </c>
    </row>
    <row r="27" spans="6:11">
      <c r="F27">
        <f t="shared" si="0"/>
        <v>24</v>
      </c>
      <c r="G27" s="2">
        <f t="shared" si="1"/>
        <v>43466</v>
      </c>
      <c r="H27" s="3">
        <f t="shared" si="2"/>
        <v>579680.81516522251</v>
      </c>
      <c r="I27" s="3">
        <f>H27*C$6/12</f>
        <v>2101.3429549739317</v>
      </c>
      <c r="J27" s="3">
        <f>$C$8</f>
        <v>2986.8707562975874</v>
      </c>
      <c r="K27" s="3">
        <f t="shared" si="3"/>
        <v>885.52780132365569</v>
      </c>
    </row>
    <row r="28" spans="6:11">
      <c r="F28">
        <f t="shared" si="0"/>
        <v>25</v>
      </c>
      <c r="G28" s="2">
        <f t="shared" si="1"/>
        <v>43497</v>
      </c>
      <c r="H28" s="3">
        <f t="shared" si="2"/>
        <v>578795.28736389882</v>
      </c>
      <c r="I28" s="3">
        <f>H28*C$6/12</f>
        <v>2098.1329166941332</v>
      </c>
      <c r="J28" s="3">
        <f>$C$8</f>
        <v>2986.8707562975874</v>
      </c>
      <c r="K28" s="3">
        <f t="shared" si="3"/>
        <v>888.73783960345418</v>
      </c>
    </row>
    <row r="29" spans="6:11">
      <c r="F29">
        <f t="shared" si="0"/>
        <v>26</v>
      </c>
      <c r="G29" s="2">
        <f t="shared" si="1"/>
        <v>43525</v>
      </c>
      <c r="H29" s="3">
        <f t="shared" si="2"/>
        <v>577906.54952429538</v>
      </c>
      <c r="I29" s="3">
        <f>H29*C$6/12</f>
        <v>2094.9112420255706</v>
      </c>
      <c r="J29" s="3">
        <f>$C$8</f>
        <v>2986.8707562975874</v>
      </c>
      <c r="K29" s="3">
        <f t="shared" si="3"/>
        <v>891.9595142720168</v>
      </c>
    </row>
    <row r="30" spans="6:11">
      <c r="F30">
        <f t="shared" si="0"/>
        <v>27</v>
      </c>
      <c r="G30" s="2">
        <f t="shared" si="1"/>
        <v>43556</v>
      </c>
      <c r="H30" s="3">
        <f t="shared" si="2"/>
        <v>577014.59001002333</v>
      </c>
      <c r="I30" s="3">
        <f>H30*C$6/12</f>
        <v>2091.6778887863343</v>
      </c>
      <c r="J30" s="3">
        <f>$C$8</f>
        <v>2986.8707562975874</v>
      </c>
      <c r="K30" s="3">
        <f t="shared" si="3"/>
        <v>895.1928675112531</v>
      </c>
    </row>
    <row r="31" spans="6:11">
      <c r="F31">
        <f t="shared" si="0"/>
        <v>28</v>
      </c>
      <c r="G31" s="2">
        <f t="shared" si="1"/>
        <v>43586</v>
      </c>
      <c r="H31" s="3">
        <f t="shared" si="2"/>
        <v>576119.39714251203</v>
      </c>
      <c r="I31" s="3">
        <f>H31*C$6/12</f>
        <v>2088.432814641606</v>
      </c>
      <c r="J31" s="3">
        <f>$C$8</f>
        <v>2986.8707562975874</v>
      </c>
      <c r="K31" s="3">
        <f t="shared" si="3"/>
        <v>898.43794165598138</v>
      </c>
    </row>
    <row r="32" spans="6:11">
      <c r="F32">
        <f t="shared" si="0"/>
        <v>29</v>
      </c>
      <c r="G32" s="2">
        <f t="shared" si="1"/>
        <v>43617</v>
      </c>
      <c r="H32" s="3">
        <f t="shared" si="2"/>
        <v>575220.95920085604</v>
      </c>
      <c r="I32" s="3">
        <f>H32*C$6/12</f>
        <v>2085.1759771031029</v>
      </c>
      <c r="J32" s="3">
        <f>$C$8</f>
        <v>2986.8707562975874</v>
      </c>
      <c r="K32" s="3">
        <f t="shared" si="3"/>
        <v>901.69477919448445</v>
      </c>
    </row>
    <row r="33" spans="6:11">
      <c r="F33">
        <f t="shared" si="0"/>
        <v>30</v>
      </c>
      <c r="G33" s="2">
        <f t="shared" si="1"/>
        <v>43647</v>
      </c>
      <c r="H33" s="3">
        <f t="shared" si="2"/>
        <v>574319.2644216615</v>
      </c>
      <c r="I33" s="3">
        <f>H33*C$6/12</f>
        <v>2081.9073335285229</v>
      </c>
      <c r="J33" s="3">
        <f>$C$8</f>
        <v>2986.8707562975874</v>
      </c>
      <c r="K33" s="3">
        <f t="shared" si="3"/>
        <v>904.96342276906444</v>
      </c>
    </row>
    <row r="34" spans="6:11">
      <c r="F34">
        <f t="shared" si="0"/>
        <v>31</v>
      </c>
      <c r="G34" s="2">
        <f t="shared" si="1"/>
        <v>43678</v>
      </c>
      <c r="H34" s="3">
        <f t="shared" si="2"/>
        <v>573414.3009988924</v>
      </c>
      <c r="I34" s="3">
        <f>H34*C$6/12</f>
        <v>2078.6268411209849</v>
      </c>
      <c r="J34" s="3">
        <f>$C$8</f>
        <v>2986.8707562975874</v>
      </c>
      <c r="K34" s="3">
        <f t="shared" si="3"/>
        <v>908.24391517660251</v>
      </c>
    </row>
    <row r="35" spans="6:11">
      <c r="F35">
        <f t="shared" si="0"/>
        <v>32</v>
      </c>
      <c r="G35" s="2">
        <f t="shared" si="1"/>
        <v>43709</v>
      </c>
      <c r="H35" s="3">
        <f t="shared" si="2"/>
        <v>572506.0570837158</v>
      </c>
      <c r="I35" s="3">
        <f>H35*C$6/12</f>
        <v>2075.3344569284695</v>
      </c>
      <c r="J35" s="3">
        <f>$C$8</f>
        <v>2986.8707562975874</v>
      </c>
      <c r="K35" s="3">
        <f t="shared" si="3"/>
        <v>911.53629936911784</v>
      </c>
    </row>
    <row r="36" spans="6:11">
      <c r="F36">
        <f t="shared" si="0"/>
        <v>33</v>
      </c>
      <c r="G36" s="2">
        <f t="shared" si="1"/>
        <v>43739</v>
      </c>
      <c r="H36" s="3">
        <f t="shared" si="2"/>
        <v>571594.52078434674</v>
      </c>
      <c r="I36" s="3">
        <f>H36*C$6/12</f>
        <v>2072.0301378432569</v>
      </c>
      <c r="J36" s="3">
        <f>$C$8</f>
        <v>2986.8707562975874</v>
      </c>
      <c r="K36" s="3">
        <f t="shared" si="3"/>
        <v>914.84061845433052</v>
      </c>
    </row>
    <row r="37" spans="6:11">
      <c r="F37">
        <f t="shared" si="0"/>
        <v>34</v>
      </c>
      <c r="G37" s="2">
        <f t="shared" si="1"/>
        <v>43770</v>
      </c>
      <c r="H37" s="3">
        <f t="shared" si="2"/>
        <v>570679.68016589235</v>
      </c>
      <c r="I37" s="3">
        <f>H37*C$6/12</f>
        <v>2068.7138406013596</v>
      </c>
      <c r="J37" s="3">
        <f>$C$8</f>
        <v>2986.8707562975874</v>
      </c>
      <c r="K37" s="3">
        <f t="shared" si="3"/>
        <v>918.15691569622777</v>
      </c>
    </row>
    <row r="38" spans="6:11">
      <c r="F38">
        <f t="shared" si="0"/>
        <v>35</v>
      </c>
      <c r="G38" s="2">
        <f t="shared" si="1"/>
        <v>43800</v>
      </c>
      <c r="H38" s="3">
        <f t="shared" si="2"/>
        <v>569761.52325019613</v>
      </c>
      <c r="I38" s="3">
        <f>H38*C$6/12</f>
        <v>2065.385521781961</v>
      </c>
      <c r="J38" s="3">
        <f>$C$8</f>
        <v>2986.8707562975874</v>
      </c>
      <c r="K38" s="3">
        <f t="shared" si="3"/>
        <v>921.48523451562642</v>
      </c>
    </row>
    <row r="39" spans="6:11">
      <c r="F39">
        <f t="shared" si="0"/>
        <v>36</v>
      </c>
      <c r="G39" s="2">
        <f t="shared" si="1"/>
        <v>43831</v>
      </c>
      <c r="H39" s="3">
        <f t="shared" si="2"/>
        <v>568840.0380156805</v>
      </c>
      <c r="I39" s="3">
        <f>H39*C$6/12</f>
        <v>2062.0451378068415</v>
      </c>
      <c r="J39" s="3">
        <f>$C$8</f>
        <v>2986.8707562975874</v>
      </c>
      <c r="K39" s="3">
        <f t="shared" si="3"/>
        <v>924.82561849074591</v>
      </c>
    </row>
    <row r="40" spans="6:11">
      <c r="F40">
        <f t="shared" si="0"/>
        <v>37</v>
      </c>
      <c r="G40" s="2">
        <f t="shared" si="1"/>
        <v>43862</v>
      </c>
      <c r="H40" s="3">
        <f t="shared" si="2"/>
        <v>567915.21239718981</v>
      </c>
      <c r="I40" s="3">
        <f>H40*C$6/12</f>
        <v>2058.6926449398129</v>
      </c>
      <c r="J40" s="3">
        <f>$C$8</f>
        <v>2986.8707562975874</v>
      </c>
      <c r="K40" s="3">
        <f t="shared" si="3"/>
        <v>928.17811135777447</v>
      </c>
    </row>
    <row r="41" spans="6:11">
      <c r="F41">
        <f t="shared" si="0"/>
        <v>38</v>
      </c>
      <c r="G41" s="2">
        <f t="shared" si="1"/>
        <v>43891</v>
      </c>
      <c r="H41" s="3">
        <f t="shared" si="2"/>
        <v>566987.03428583208</v>
      </c>
      <c r="I41" s="3">
        <f>H41*C$6/12</f>
        <v>2055.3279992861412</v>
      </c>
      <c r="J41" s="3">
        <f>$C$8</f>
        <v>2986.8707562975874</v>
      </c>
      <c r="K41" s="3">
        <f t="shared" si="3"/>
        <v>931.54275701144616</v>
      </c>
    </row>
    <row r="42" spans="6:11">
      <c r="F42">
        <f t="shared" si="0"/>
        <v>39</v>
      </c>
      <c r="G42" s="2">
        <f t="shared" si="1"/>
        <v>43922</v>
      </c>
      <c r="H42" s="3">
        <f t="shared" si="2"/>
        <v>566055.4915288206</v>
      </c>
      <c r="I42" s="3">
        <f>H42*C$6/12</f>
        <v>2051.9511567919744</v>
      </c>
      <c r="J42" s="3">
        <f>$C$8</f>
        <v>2986.8707562975874</v>
      </c>
      <c r="K42" s="3">
        <f t="shared" si="3"/>
        <v>934.91959950561295</v>
      </c>
    </row>
    <row r="43" spans="6:11">
      <c r="F43">
        <f t="shared" si="0"/>
        <v>40</v>
      </c>
      <c r="G43" s="2">
        <f t="shared" si="1"/>
        <v>43952</v>
      </c>
      <c r="H43" s="3">
        <f t="shared" si="2"/>
        <v>565120.57192931499</v>
      </c>
      <c r="I43" s="3">
        <f>H43*C$6/12</f>
        <v>2048.5620732437669</v>
      </c>
      <c r="J43" s="3">
        <f>$C$8</f>
        <v>2986.8707562975874</v>
      </c>
      <c r="K43" s="3">
        <f t="shared" si="3"/>
        <v>938.30868305382046</v>
      </c>
    </row>
    <row r="44" spans="6:11">
      <c r="F44">
        <f t="shared" si="0"/>
        <v>41</v>
      </c>
      <c r="G44" s="2">
        <f t="shared" si="1"/>
        <v>43983</v>
      </c>
      <c r="H44" s="3">
        <f t="shared" si="2"/>
        <v>564182.26324626117</v>
      </c>
      <c r="I44" s="3">
        <f>H44*C$6/12</f>
        <v>2045.1607042676967</v>
      </c>
      <c r="J44" s="3">
        <f>$C$8</f>
        <v>2986.8707562975874</v>
      </c>
      <c r="K44" s="3">
        <f t="shared" si="3"/>
        <v>941.71005202989068</v>
      </c>
    </row>
    <row r="45" spans="6:11">
      <c r="F45">
        <f t="shared" si="0"/>
        <v>42</v>
      </c>
      <c r="G45" s="2">
        <f t="shared" si="1"/>
        <v>44013</v>
      </c>
      <c r="H45" s="3">
        <f t="shared" si="2"/>
        <v>563240.55319423124</v>
      </c>
      <c r="I45" s="3">
        <f>H45*C$6/12</f>
        <v>2041.7470053290881</v>
      </c>
      <c r="J45" s="3">
        <f>$C$8</f>
        <v>2986.8707562975874</v>
      </c>
      <c r="K45" s="3">
        <f t="shared" si="3"/>
        <v>945.12375096849928</v>
      </c>
    </row>
    <row r="46" spans="6:11">
      <c r="F46">
        <f t="shared" si="0"/>
        <v>43</v>
      </c>
      <c r="G46" s="2">
        <f t="shared" si="1"/>
        <v>44044</v>
      </c>
      <c r="H46" s="3">
        <f t="shared" si="2"/>
        <v>562295.42944326275</v>
      </c>
      <c r="I46" s="3">
        <f>H46*C$6/12</f>
        <v>2038.3209317318272</v>
      </c>
      <c r="J46" s="3">
        <f>$C$8</f>
        <v>2986.8707562975874</v>
      </c>
      <c r="K46" s="3">
        <f t="shared" si="3"/>
        <v>948.54982456576022</v>
      </c>
    </row>
    <row r="47" spans="6:11">
      <c r="F47">
        <f t="shared" si="0"/>
        <v>44</v>
      </c>
      <c r="G47" s="2">
        <f t="shared" si="1"/>
        <v>44075</v>
      </c>
      <c r="H47" s="3">
        <f t="shared" si="2"/>
        <v>561346.87961869698</v>
      </c>
      <c r="I47" s="3">
        <f>H47*C$6/12</f>
        <v>2034.8824386177764</v>
      </c>
      <c r="J47" s="3">
        <f>$C$8</f>
        <v>2986.8707562975874</v>
      </c>
      <c r="K47" s="3">
        <f t="shared" si="3"/>
        <v>951.98831767981096</v>
      </c>
    </row>
    <row r="48" spans="6:11">
      <c r="F48">
        <f t="shared" si="0"/>
        <v>45</v>
      </c>
      <c r="G48" s="2">
        <f t="shared" si="1"/>
        <v>44105</v>
      </c>
      <c r="H48" s="3">
        <f t="shared" si="2"/>
        <v>560394.89130101714</v>
      </c>
      <c r="I48" s="3">
        <f>H48*C$6/12</f>
        <v>2031.4314809661871</v>
      </c>
      <c r="J48" s="3">
        <f>$C$8</f>
        <v>2986.8707562975874</v>
      </c>
      <c r="K48" s="3">
        <f t="shared" si="3"/>
        <v>955.43927533140027</v>
      </c>
    </row>
    <row r="49" spans="6:11">
      <c r="F49">
        <f t="shared" si="0"/>
        <v>46</v>
      </c>
      <c r="G49" s="2">
        <f t="shared" si="1"/>
        <v>44136</v>
      </c>
      <c r="H49" s="3">
        <f t="shared" si="2"/>
        <v>559439.45202568569</v>
      </c>
      <c r="I49" s="3">
        <f>H49*C$6/12</f>
        <v>2027.9680135931105</v>
      </c>
      <c r="J49" s="3">
        <f>$C$8</f>
        <v>2986.8707562975874</v>
      </c>
      <c r="K49" s="3">
        <f t="shared" si="3"/>
        <v>958.90274270447685</v>
      </c>
    </row>
    <row r="50" spans="6:11">
      <c r="F50">
        <f t="shared" si="0"/>
        <v>47</v>
      </c>
      <c r="G50" s="2">
        <f t="shared" si="1"/>
        <v>44166</v>
      </c>
      <c r="H50" s="3">
        <f t="shared" si="2"/>
        <v>558480.5492829812</v>
      </c>
      <c r="I50" s="3">
        <f>H50*C$6/12</f>
        <v>2024.4919911508068</v>
      </c>
      <c r="J50" s="3">
        <f>$C$8</f>
        <v>2986.8707562975874</v>
      </c>
      <c r="K50" s="3">
        <f t="shared" si="3"/>
        <v>962.37876514678055</v>
      </c>
    </row>
    <row r="51" spans="6:11">
      <c r="F51">
        <f t="shared" si="0"/>
        <v>48</v>
      </c>
      <c r="G51" s="2">
        <f t="shared" si="1"/>
        <v>44197</v>
      </c>
      <c r="H51" s="3">
        <f t="shared" si="2"/>
        <v>557518.17051783437</v>
      </c>
      <c r="I51" s="3">
        <f>H51*C$6/12</f>
        <v>2021.0033681271495</v>
      </c>
      <c r="J51" s="3">
        <f>$C$8</f>
        <v>2986.8707562975874</v>
      </c>
      <c r="K51" s="3">
        <f t="shared" si="3"/>
        <v>965.86738817043783</v>
      </c>
    </row>
    <row r="52" spans="6:11">
      <c r="F52">
        <f t="shared" si="0"/>
        <v>49</v>
      </c>
      <c r="G52" s="2">
        <f t="shared" si="1"/>
        <v>44228</v>
      </c>
      <c r="H52" s="3">
        <f t="shared" si="2"/>
        <v>556552.30312966392</v>
      </c>
      <c r="I52" s="3">
        <f>H52*C$6/12</f>
        <v>2017.5020988450315</v>
      </c>
      <c r="J52" s="3">
        <f>$C$8</f>
        <v>2986.8707562975874</v>
      </c>
      <c r="K52" s="3">
        <f t="shared" si="3"/>
        <v>969.36865745255591</v>
      </c>
    </row>
    <row r="53" spans="6:11">
      <c r="F53">
        <f t="shared" si="0"/>
        <v>50</v>
      </c>
      <c r="G53" s="2">
        <f t="shared" si="1"/>
        <v>44256</v>
      </c>
      <c r="H53" s="3">
        <f t="shared" si="2"/>
        <v>555582.9344722114</v>
      </c>
      <c r="I53" s="3">
        <f>H53*C$6/12</f>
        <v>2013.9881374617662</v>
      </c>
      <c r="J53" s="3">
        <f>$C$8</f>
        <v>2986.8707562975874</v>
      </c>
      <c r="K53" s="3">
        <f t="shared" si="3"/>
        <v>972.88261883582118</v>
      </c>
    </row>
    <row r="54" spans="6:11">
      <c r="F54">
        <f t="shared" si="0"/>
        <v>51</v>
      </c>
      <c r="G54" s="2">
        <f t="shared" si="1"/>
        <v>44287</v>
      </c>
      <c r="H54" s="3">
        <f t="shared" si="2"/>
        <v>554610.05185337563</v>
      </c>
      <c r="I54" s="3">
        <f>H54*C$6/12</f>
        <v>2010.4614379684865</v>
      </c>
      <c r="J54" s="3">
        <f>$C$8</f>
        <v>2986.8707562975874</v>
      </c>
      <c r="K54" s="3">
        <f t="shared" si="3"/>
        <v>976.40931832910087</v>
      </c>
    </row>
    <row r="55" spans="6:11">
      <c r="F55">
        <f t="shared" si="0"/>
        <v>52</v>
      </c>
      <c r="G55" s="2">
        <f t="shared" si="1"/>
        <v>44317</v>
      </c>
      <c r="H55" s="3">
        <f t="shared" si="2"/>
        <v>553633.64253504656</v>
      </c>
      <c r="I55" s="3">
        <f>H55*C$6/12</f>
        <v>2006.9219541895436</v>
      </c>
      <c r="J55" s="3">
        <f>$C$8</f>
        <v>2986.8707562975874</v>
      </c>
      <c r="K55" s="3">
        <f t="shared" si="3"/>
        <v>979.94880210804376</v>
      </c>
    </row>
    <row r="56" spans="6:11">
      <c r="F56">
        <f t="shared" si="0"/>
        <v>53</v>
      </c>
      <c r="G56" s="2">
        <f t="shared" si="1"/>
        <v>44348</v>
      </c>
      <c r="H56" s="3">
        <f t="shared" si="2"/>
        <v>552653.6937329385</v>
      </c>
      <c r="I56" s="3">
        <f>H56*C$6/12</f>
        <v>2003.3696397819019</v>
      </c>
      <c r="J56" s="3">
        <f>$C$8</f>
        <v>2986.8707562975874</v>
      </c>
      <c r="K56" s="3">
        <f t="shared" si="3"/>
        <v>983.50111651568545</v>
      </c>
    </row>
    <row r="57" spans="6:11">
      <c r="F57">
        <f t="shared" si="0"/>
        <v>54</v>
      </c>
      <c r="G57" s="2">
        <f t="shared" si="1"/>
        <v>44378</v>
      </c>
      <c r="H57" s="3">
        <f t="shared" si="2"/>
        <v>551670.19261642278</v>
      </c>
      <c r="I57" s="3">
        <f>H57*C$6/12</f>
        <v>1999.8044482345324</v>
      </c>
      <c r="J57" s="3">
        <f>$C$8</f>
        <v>2986.8707562975874</v>
      </c>
      <c r="K57" s="3">
        <f t="shared" si="3"/>
        <v>987.06630806305498</v>
      </c>
    </row>
    <row r="58" spans="6:11">
      <c r="F58">
        <f t="shared" si="0"/>
        <v>55</v>
      </c>
      <c r="G58" s="2">
        <f t="shared" si="1"/>
        <v>44409</v>
      </c>
      <c r="H58" s="3">
        <f t="shared" si="2"/>
        <v>550683.12630835967</v>
      </c>
      <c r="I58" s="3">
        <f>H58*C$6/12</f>
        <v>1996.2263328678036</v>
      </c>
      <c r="J58" s="3">
        <f>$C$8</f>
        <v>2986.8707562975874</v>
      </c>
      <c r="K58" s="3">
        <f t="shared" si="3"/>
        <v>990.64442342978373</v>
      </c>
    </row>
    <row r="59" spans="6:11">
      <c r="F59">
        <f t="shared" si="0"/>
        <v>56</v>
      </c>
      <c r="G59" s="2">
        <f t="shared" si="1"/>
        <v>44440</v>
      </c>
      <c r="H59" s="3">
        <f t="shared" si="2"/>
        <v>549692.48188492993</v>
      </c>
      <c r="I59" s="3">
        <f>H59*C$6/12</f>
        <v>1992.6352468328707</v>
      </c>
      <c r="J59" s="3">
        <f>$C$8</f>
        <v>2986.8707562975874</v>
      </c>
      <c r="K59" s="3">
        <f t="shared" si="3"/>
        <v>994.23550946471664</v>
      </c>
    </row>
    <row r="60" spans="6:11">
      <c r="F60">
        <f t="shared" si="0"/>
        <v>57</v>
      </c>
      <c r="G60" s="2">
        <f t="shared" si="1"/>
        <v>44470</v>
      </c>
      <c r="H60" s="3">
        <f t="shared" si="2"/>
        <v>548698.24637546518</v>
      </c>
      <c r="I60" s="3">
        <f>H60*C$6/12</f>
        <v>1989.0311431110613</v>
      </c>
      <c r="J60" s="3">
        <f>$C$8</f>
        <v>2986.8707562975874</v>
      </c>
      <c r="K60" s="3">
        <f t="shared" si="3"/>
        <v>997.83961318652609</v>
      </c>
    </row>
    <row r="61" spans="6:11">
      <c r="F61">
        <f t="shared" si="0"/>
        <v>58</v>
      </c>
      <c r="G61" s="2">
        <f t="shared" si="1"/>
        <v>44501</v>
      </c>
      <c r="H61" s="3">
        <f t="shared" si="2"/>
        <v>547700.40676227864</v>
      </c>
      <c r="I61" s="3">
        <f>H61*C$6/12</f>
        <v>1985.41397451326</v>
      </c>
      <c r="J61" s="3">
        <f>$C$8</f>
        <v>2986.8707562975874</v>
      </c>
      <c r="K61" s="3">
        <f t="shared" si="3"/>
        <v>1001.4567817843274</v>
      </c>
    </row>
    <row r="62" spans="6:11">
      <c r="F62">
        <f t="shared" si="0"/>
        <v>59</v>
      </c>
      <c r="G62" s="2">
        <f t="shared" si="1"/>
        <v>44531</v>
      </c>
      <c r="H62" s="3">
        <f t="shared" si="2"/>
        <v>546698.94998049433</v>
      </c>
      <c r="I62" s="3">
        <f>H62*C$6/12</f>
        <v>1981.7836936792919</v>
      </c>
      <c r="J62" s="3">
        <f>$C$8</f>
        <v>2986.8707562975874</v>
      </c>
      <c r="K62" s="3">
        <f t="shared" si="3"/>
        <v>1005.0870626182955</v>
      </c>
    </row>
    <row r="63" spans="6:11">
      <c r="F63">
        <f t="shared" si="0"/>
        <v>60</v>
      </c>
      <c r="G63" s="2">
        <f t="shared" si="1"/>
        <v>44562</v>
      </c>
      <c r="H63" s="3">
        <f t="shared" si="2"/>
        <v>545693.86291787599</v>
      </c>
      <c r="I63" s="3">
        <f>H63*C$6/12</f>
        <v>1978.1402530773003</v>
      </c>
      <c r="J63" s="3">
        <f>$C$8</f>
        <v>2986.8707562975874</v>
      </c>
      <c r="K63" s="3">
        <f t="shared" si="3"/>
        <v>1008.7305032202871</v>
      </c>
    </row>
    <row r="64" spans="6:11">
      <c r="F64">
        <f t="shared" si="0"/>
        <v>61</v>
      </c>
      <c r="G64" s="2">
        <f t="shared" si="1"/>
        <v>44593</v>
      </c>
      <c r="H64" s="3">
        <f t="shared" si="2"/>
        <v>544685.13241465564</v>
      </c>
      <c r="I64" s="3">
        <f>H64*C$6/12</f>
        <v>1974.4836050031265</v>
      </c>
      <c r="J64" s="3">
        <f>$C$8</f>
        <v>2986.8707562975874</v>
      </c>
      <c r="K64" s="3">
        <f t="shared" si="3"/>
        <v>1012.3871512944609</v>
      </c>
    </row>
    <row r="65" spans="6:11">
      <c r="F65">
        <f t="shared" si="0"/>
        <v>62</v>
      </c>
      <c r="G65" s="2">
        <f t="shared" si="1"/>
        <v>44621</v>
      </c>
      <c r="H65" s="3">
        <f t="shared" si="2"/>
        <v>543672.74526336114</v>
      </c>
      <c r="I65" s="3">
        <f>H65*C$6/12</f>
        <v>1970.813701579684</v>
      </c>
      <c r="J65" s="3">
        <f>$C$8</f>
        <v>2986.8707562975874</v>
      </c>
      <c r="K65" s="3">
        <f t="shared" si="3"/>
        <v>1016.0570547179034</v>
      </c>
    </row>
    <row r="66" spans="6:11">
      <c r="F66">
        <f t="shared" si="0"/>
        <v>63</v>
      </c>
      <c r="G66" s="2">
        <f t="shared" si="1"/>
        <v>44652</v>
      </c>
      <c r="H66" s="3">
        <f t="shared" si="2"/>
        <v>542656.68820864323</v>
      </c>
      <c r="I66" s="3">
        <f>H66*C$6/12</f>
        <v>1967.1304947563315</v>
      </c>
      <c r="J66" s="3">
        <f>$C$8</f>
        <v>2986.8707562975874</v>
      </c>
      <c r="K66" s="3">
        <f t="shared" si="3"/>
        <v>1019.7402615412559</v>
      </c>
    </row>
    <row r="67" spans="6:11">
      <c r="F67">
        <f t="shared" si="0"/>
        <v>64</v>
      </c>
      <c r="G67" s="2">
        <f t="shared" si="1"/>
        <v>44682</v>
      </c>
      <c r="H67" s="3">
        <f t="shared" si="2"/>
        <v>541636.94794710202</v>
      </c>
      <c r="I67" s="3">
        <f>H67*C$6/12</f>
        <v>1963.4339363082447</v>
      </c>
      <c r="J67" s="3">
        <f>$C$8</f>
        <v>2986.8707562975874</v>
      </c>
      <c r="K67" s="3">
        <f t="shared" si="3"/>
        <v>1023.4368199893427</v>
      </c>
    </row>
    <row r="68" spans="6:11">
      <c r="F68">
        <f t="shared" si="0"/>
        <v>65</v>
      </c>
      <c r="G68" s="2">
        <f t="shared" si="1"/>
        <v>44713</v>
      </c>
      <c r="H68" s="3">
        <f t="shared" si="2"/>
        <v>540613.51112711267</v>
      </c>
      <c r="I68" s="3">
        <f>H68*C$6/12</f>
        <v>1959.7239778357832</v>
      </c>
      <c r="J68" s="3">
        <f>$C$8</f>
        <v>2986.8707562975874</v>
      </c>
      <c r="K68" s="3">
        <f t="shared" si="3"/>
        <v>1027.1467784618042</v>
      </c>
    </row>
    <row r="69" spans="6:11">
      <c r="F69">
        <f t="shared" ref="F69:F132" si="4">F68+1</f>
        <v>66</v>
      </c>
      <c r="G69" s="2">
        <f t="shared" ref="G69:G132" si="5">EDATE(G68,1)</f>
        <v>44743</v>
      </c>
      <c r="H69" s="3">
        <f t="shared" ref="H69:H132" si="6">H68-K68</f>
        <v>539586.36434865091</v>
      </c>
      <c r="I69" s="3">
        <f>H69*C$6/12</f>
        <v>1956.0005707638593</v>
      </c>
      <c r="J69" s="3">
        <f>$C$8</f>
        <v>2986.8707562975874</v>
      </c>
      <c r="K69" s="3">
        <f t="shared" ref="K69:K132" si="7">J69-I69</f>
        <v>1030.8701855337281</v>
      </c>
    </row>
    <row r="70" spans="6:11">
      <c r="F70">
        <f t="shared" si="4"/>
        <v>67</v>
      </c>
      <c r="G70" s="2">
        <f t="shared" si="5"/>
        <v>44774</v>
      </c>
      <c r="H70" s="3">
        <f t="shared" si="6"/>
        <v>538555.49416311714</v>
      </c>
      <c r="I70" s="3">
        <f>H70*C$6/12</f>
        <v>1952.2636663412995</v>
      </c>
      <c r="J70" s="3">
        <f>$C$8</f>
        <v>2986.8707562975874</v>
      </c>
      <c r="K70" s="3">
        <f t="shared" si="7"/>
        <v>1034.6070899562878</v>
      </c>
    </row>
    <row r="71" spans="6:11">
      <c r="F71">
        <f t="shared" si="4"/>
        <v>68</v>
      </c>
      <c r="G71" s="2">
        <f t="shared" si="5"/>
        <v>44805</v>
      </c>
      <c r="H71" s="3">
        <f t="shared" si="6"/>
        <v>537520.88707316085</v>
      </c>
      <c r="I71" s="3">
        <f>H71*C$6/12</f>
        <v>1948.5132156402078</v>
      </c>
      <c r="J71" s="3">
        <f>$C$8</f>
        <v>2986.8707562975874</v>
      </c>
      <c r="K71" s="3">
        <f t="shared" si="7"/>
        <v>1038.3575406573796</v>
      </c>
    </row>
    <row r="72" spans="6:11">
      <c r="F72">
        <f t="shared" si="4"/>
        <v>69</v>
      </c>
      <c r="G72" s="2">
        <f t="shared" si="5"/>
        <v>44835</v>
      </c>
      <c r="H72" s="3">
        <f t="shared" si="6"/>
        <v>536482.52953250345</v>
      </c>
      <c r="I72" s="3">
        <f>H72*C$6/12</f>
        <v>1944.7491695553247</v>
      </c>
      <c r="J72" s="3">
        <f>$C$8</f>
        <v>2986.8707562975874</v>
      </c>
      <c r="K72" s="3">
        <f t="shared" si="7"/>
        <v>1042.1215867422627</v>
      </c>
    </row>
    <row r="73" spans="6:11">
      <c r="F73">
        <f t="shared" si="4"/>
        <v>70</v>
      </c>
      <c r="G73" s="2">
        <f t="shared" si="5"/>
        <v>44866</v>
      </c>
      <c r="H73" s="3">
        <f t="shared" si="6"/>
        <v>535440.40794576122</v>
      </c>
      <c r="I73" s="3">
        <f>H73*C$6/12</f>
        <v>1940.9714788033843</v>
      </c>
      <c r="J73" s="3">
        <f>$C$8</f>
        <v>2986.8707562975874</v>
      </c>
      <c r="K73" s="3">
        <f t="shared" si="7"/>
        <v>1045.899277494203</v>
      </c>
    </row>
    <row r="74" spans="6:11">
      <c r="F74">
        <f t="shared" si="4"/>
        <v>71</v>
      </c>
      <c r="G74" s="2">
        <f t="shared" si="5"/>
        <v>44896</v>
      </c>
      <c r="H74" s="3">
        <f t="shared" si="6"/>
        <v>534394.50866826705</v>
      </c>
      <c r="I74" s="3">
        <f>H74*C$6/12</f>
        <v>1937.1800939224679</v>
      </c>
      <c r="J74" s="3">
        <f>$C$8</f>
        <v>2986.8707562975874</v>
      </c>
      <c r="K74" s="3">
        <f t="shared" si="7"/>
        <v>1049.6906623751195</v>
      </c>
    </row>
    <row r="75" spans="6:11">
      <c r="F75">
        <f t="shared" si="4"/>
        <v>72</v>
      </c>
      <c r="G75" s="2">
        <f t="shared" si="5"/>
        <v>44927</v>
      </c>
      <c r="H75" s="3">
        <f t="shared" si="6"/>
        <v>533344.81800589198</v>
      </c>
      <c r="I75" s="3">
        <f>H75*C$6/12</f>
        <v>1933.3749652713584</v>
      </c>
      <c r="J75" s="3">
        <f>$C$8</f>
        <v>2986.8707562975874</v>
      </c>
      <c r="K75" s="3">
        <f t="shared" si="7"/>
        <v>1053.495791026229</v>
      </c>
    </row>
    <row r="76" spans="6:11">
      <c r="F76">
        <f t="shared" si="4"/>
        <v>73</v>
      </c>
      <c r="G76" s="2">
        <f t="shared" si="5"/>
        <v>44958</v>
      </c>
      <c r="H76" s="3">
        <f t="shared" si="6"/>
        <v>532291.32221486571</v>
      </c>
      <c r="I76" s="3">
        <f>H76*C$6/12</f>
        <v>1929.5560430288881</v>
      </c>
      <c r="J76" s="3">
        <f>$C$8</f>
        <v>2986.8707562975874</v>
      </c>
      <c r="K76" s="3">
        <f t="shared" si="7"/>
        <v>1057.3147132686993</v>
      </c>
    </row>
    <row r="77" spans="6:11">
      <c r="F77">
        <f t="shared" si="4"/>
        <v>74</v>
      </c>
      <c r="G77" s="2">
        <f t="shared" si="5"/>
        <v>44986</v>
      </c>
      <c r="H77" s="3">
        <f t="shared" si="6"/>
        <v>531234.00750159705</v>
      </c>
      <c r="I77" s="3">
        <f>H77*C$6/12</f>
        <v>1925.7232771932893</v>
      </c>
      <c r="J77" s="3">
        <f>$C$8</f>
        <v>2986.8707562975874</v>
      </c>
      <c r="K77" s="3">
        <f t="shared" si="7"/>
        <v>1061.1474791042981</v>
      </c>
    </row>
    <row r="78" spans="6:11">
      <c r="F78">
        <f t="shared" si="4"/>
        <v>75</v>
      </c>
      <c r="G78" s="2">
        <f t="shared" si="5"/>
        <v>45017</v>
      </c>
      <c r="H78" s="3">
        <f t="shared" si="6"/>
        <v>530172.86002249271</v>
      </c>
      <c r="I78" s="3">
        <f>H78*C$6/12</f>
        <v>1921.876617581536</v>
      </c>
      <c r="J78" s="3">
        <f>$C$8</f>
        <v>2986.8707562975874</v>
      </c>
      <c r="K78" s="3">
        <f t="shared" si="7"/>
        <v>1064.9941387160513</v>
      </c>
    </row>
    <row r="79" spans="6:11">
      <c r="F79">
        <f t="shared" si="4"/>
        <v>76</v>
      </c>
      <c r="G79" s="2">
        <f t="shared" si="5"/>
        <v>45047</v>
      </c>
      <c r="H79" s="3">
        <f t="shared" si="6"/>
        <v>529107.86588377669</v>
      </c>
      <c r="I79" s="3">
        <f>H79*C$6/12</f>
        <v>1918.0160138286903</v>
      </c>
      <c r="J79" s="3">
        <f>$C$8</f>
        <v>2986.8707562975874</v>
      </c>
      <c r="K79" s="3">
        <f t="shared" si="7"/>
        <v>1068.854742468897</v>
      </c>
    </row>
    <row r="80" spans="6:11">
      <c r="F80">
        <f t="shared" si="4"/>
        <v>77</v>
      </c>
      <c r="G80" s="2">
        <f t="shared" si="5"/>
        <v>45078</v>
      </c>
      <c r="H80" s="3">
        <f t="shared" si="6"/>
        <v>528039.01114130777</v>
      </c>
      <c r="I80" s="3">
        <f>H80*C$6/12</f>
        <v>1914.1414153872404</v>
      </c>
      <c r="J80" s="3">
        <f>$C$8</f>
        <v>2986.8707562975874</v>
      </c>
      <c r="K80" s="3">
        <f t="shared" si="7"/>
        <v>1072.729340910347</v>
      </c>
    </row>
    <row r="81" spans="6:11">
      <c r="F81">
        <f t="shared" si="4"/>
        <v>78</v>
      </c>
      <c r="G81" s="2">
        <f t="shared" si="5"/>
        <v>45108</v>
      </c>
      <c r="H81" s="3">
        <f t="shared" si="6"/>
        <v>526966.28180039744</v>
      </c>
      <c r="I81" s="3">
        <f>H81*C$6/12</f>
        <v>1910.2527715264405</v>
      </c>
      <c r="J81" s="3">
        <f>$C$8</f>
        <v>2986.8707562975874</v>
      </c>
      <c r="K81" s="3">
        <f t="shared" si="7"/>
        <v>1076.6179847711469</v>
      </c>
    </row>
    <row r="82" spans="6:11">
      <c r="F82">
        <f t="shared" si="4"/>
        <v>79</v>
      </c>
      <c r="G82" s="2">
        <f t="shared" si="5"/>
        <v>45139</v>
      </c>
      <c r="H82" s="3">
        <f t="shared" si="6"/>
        <v>525889.66381562629</v>
      </c>
      <c r="I82" s="3">
        <f>H82*C$6/12</f>
        <v>1906.3500313316451</v>
      </c>
      <c r="J82" s="3">
        <f>$C$8</f>
        <v>2986.8707562975874</v>
      </c>
      <c r="K82" s="3">
        <f t="shared" si="7"/>
        <v>1080.5207249659422</v>
      </c>
    </row>
    <row r="83" spans="6:11">
      <c r="F83">
        <f t="shared" si="4"/>
        <v>80</v>
      </c>
      <c r="G83" s="2">
        <f t="shared" si="5"/>
        <v>45170</v>
      </c>
      <c r="H83" s="3">
        <f t="shared" si="6"/>
        <v>524809.14309066033</v>
      </c>
      <c r="I83" s="3">
        <f>H83*C$6/12</f>
        <v>1902.4331437036435</v>
      </c>
      <c r="J83" s="3">
        <f>$C$8</f>
        <v>2986.8707562975874</v>
      </c>
      <c r="K83" s="3">
        <f t="shared" si="7"/>
        <v>1084.4376125939439</v>
      </c>
    </row>
    <row r="84" spans="6:11">
      <c r="F84">
        <f t="shared" si="4"/>
        <v>81</v>
      </c>
      <c r="G84" s="2">
        <f t="shared" si="5"/>
        <v>45200</v>
      </c>
      <c r="H84" s="3">
        <f t="shared" si="6"/>
        <v>523724.7054780664</v>
      </c>
      <c r="I84" s="3">
        <f>H84*C$6/12</f>
        <v>1898.5020573579905</v>
      </c>
      <c r="J84" s="3">
        <f>$C$8</f>
        <v>2986.8707562975874</v>
      </c>
      <c r="K84" s="3">
        <f t="shared" si="7"/>
        <v>1088.3686989395969</v>
      </c>
    </row>
    <row r="85" spans="6:11">
      <c r="F85">
        <f t="shared" si="4"/>
        <v>82</v>
      </c>
      <c r="G85" s="2">
        <f t="shared" si="5"/>
        <v>45231</v>
      </c>
      <c r="H85" s="3">
        <f t="shared" si="6"/>
        <v>522636.33677912678</v>
      </c>
      <c r="I85" s="3">
        <f>H85*C$6/12</f>
        <v>1894.5567208243344</v>
      </c>
      <c r="J85" s="3">
        <f>$C$8</f>
        <v>2986.8707562975874</v>
      </c>
      <c r="K85" s="3">
        <f t="shared" si="7"/>
        <v>1092.3140354732529</v>
      </c>
    </row>
    <row r="86" spans="6:11">
      <c r="F86">
        <f t="shared" si="4"/>
        <v>83</v>
      </c>
      <c r="G86" s="2">
        <f t="shared" si="5"/>
        <v>45261</v>
      </c>
      <c r="H86" s="3">
        <f t="shared" si="6"/>
        <v>521544.02274365351</v>
      </c>
      <c r="I86" s="3">
        <f>H86*C$6/12</f>
        <v>1890.5970824457438</v>
      </c>
      <c r="J86" s="3">
        <f>$C$8</f>
        <v>2986.8707562975874</v>
      </c>
      <c r="K86" s="3">
        <f t="shared" si="7"/>
        <v>1096.2736738518436</v>
      </c>
    </row>
    <row r="87" spans="6:11">
      <c r="F87">
        <f t="shared" si="4"/>
        <v>84</v>
      </c>
      <c r="G87" s="2">
        <f t="shared" si="5"/>
        <v>45292</v>
      </c>
      <c r="H87" s="3">
        <f t="shared" si="6"/>
        <v>520447.74906980165</v>
      </c>
      <c r="I87" s="3">
        <f>H87*C$6/12</f>
        <v>1886.6230903780308</v>
      </c>
      <c r="J87" s="3">
        <f>$C$8</f>
        <v>2986.8707562975874</v>
      </c>
      <c r="K87" s="3">
        <f t="shared" si="7"/>
        <v>1100.2476659195565</v>
      </c>
    </row>
    <row r="88" spans="6:11">
      <c r="F88">
        <f t="shared" si="4"/>
        <v>85</v>
      </c>
      <c r="G88" s="2">
        <f t="shared" si="5"/>
        <v>45323</v>
      </c>
      <c r="H88" s="3">
        <f t="shared" si="6"/>
        <v>519347.50140388211</v>
      </c>
      <c r="I88" s="3">
        <f>H88*C$6/12</f>
        <v>1882.6346925890723</v>
      </c>
      <c r="J88" s="3">
        <f>$C$8</f>
        <v>2986.8707562975874</v>
      </c>
      <c r="K88" s="3">
        <f t="shared" si="7"/>
        <v>1104.2360637085151</v>
      </c>
    </row>
    <row r="89" spans="6:11">
      <c r="F89">
        <f t="shared" si="4"/>
        <v>86</v>
      </c>
      <c r="G89" s="2">
        <f t="shared" si="5"/>
        <v>45352</v>
      </c>
      <c r="H89" s="3">
        <f t="shared" si="6"/>
        <v>518243.26534017362</v>
      </c>
      <c r="I89" s="3">
        <f>H89*C$6/12</f>
        <v>1878.6318368581294</v>
      </c>
      <c r="J89" s="3">
        <f>$C$8</f>
        <v>2986.8707562975874</v>
      </c>
      <c r="K89" s="3">
        <f t="shared" si="7"/>
        <v>1108.238919439458</v>
      </c>
    </row>
    <row r="90" spans="6:11">
      <c r="F90">
        <f t="shared" si="4"/>
        <v>87</v>
      </c>
      <c r="G90" s="2">
        <f t="shared" si="5"/>
        <v>45383</v>
      </c>
      <c r="H90" s="3">
        <f t="shared" si="6"/>
        <v>517135.02642073418</v>
      </c>
      <c r="I90" s="3">
        <f>H90*C$6/12</f>
        <v>1874.6144707751612</v>
      </c>
      <c r="J90" s="3">
        <f>$C$8</f>
        <v>2986.8707562975874</v>
      </c>
      <c r="K90" s="3">
        <f t="shared" si="7"/>
        <v>1112.2562855224262</v>
      </c>
    </row>
    <row r="91" spans="6:11">
      <c r="F91">
        <f t="shared" si="4"/>
        <v>88</v>
      </c>
      <c r="G91" s="2">
        <f t="shared" si="5"/>
        <v>45413</v>
      </c>
      <c r="H91" s="3">
        <f t="shared" si="6"/>
        <v>516022.77013521176</v>
      </c>
      <c r="I91" s="3">
        <f>H91*C$6/12</f>
        <v>1870.5825417401427</v>
      </c>
      <c r="J91" s="3">
        <f>$C$8</f>
        <v>2986.8707562975874</v>
      </c>
      <c r="K91" s="3">
        <f t="shared" si="7"/>
        <v>1116.2882145574447</v>
      </c>
    </row>
    <row r="92" spans="6:11">
      <c r="F92">
        <f t="shared" si="4"/>
        <v>89</v>
      </c>
      <c r="G92" s="2">
        <f t="shared" si="5"/>
        <v>45444</v>
      </c>
      <c r="H92" s="3">
        <f t="shared" si="6"/>
        <v>514906.4819206543</v>
      </c>
      <c r="I92" s="3">
        <f>H92*C$6/12</f>
        <v>1866.5359969623717</v>
      </c>
      <c r="J92" s="3">
        <f>$C$8</f>
        <v>2986.8707562975874</v>
      </c>
      <c r="K92" s="3">
        <f t="shared" si="7"/>
        <v>1120.3347593352157</v>
      </c>
    </row>
    <row r="93" spans="6:11">
      <c r="F93">
        <f t="shared" si="4"/>
        <v>90</v>
      </c>
      <c r="G93" s="2">
        <f t="shared" si="5"/>
        <v>45474</v>
      </c>
      <c r="H93" s="3">
        <f t="shared" si="6"/>
        <v>513786.1471613191</v>
      </c>
      <c r="I93" s="3">
        <f>H93*C$6/12</f>
        <v>1862.4747834597817</v>
      </c>
      <c r="J93" s="3">
        <f>$C$8</f>
        <v>2986.8707562975874</v>
      </c>
      <c r="K93" s="3">
        <f t="shared" si="7"/>
        <v>1124.3959728378056</v>
      </c>
    </row>
    <row r="94" spans="6:11">
      <c r="F94">
        <f t="shared" si="4"/>
        <v>91</v>
      </c>
      <c r="G94" s="2">
        <f t="shared" si="5"/>
        <v>45505</v>
      </c>
      <c r="H94" s="3">
        <f t="shared" si="6"/>
        <v>512661.75118848128</v>
      </c>
      <c r="I94" s="3">
        <f>H94*C$6/12</f>
        <v>1858.3988480582445</v>
      </c>
      <c r="J94" s="3">
        <f>$C$8</f>
        <v>2986.8707562975874</v>
      </c>
      <c r="K94" s="3">
        <f t="shared" si="7"/>
        <v>1128.4719082393428</v>
      </c>
    </row>
    <row r="95" spans="6:11">
      <c r="F95">
        <f t="shared" si="4"/>
        <v>92</v>
      </c>
      <c r="G95" s="2">
        <f t="shared" si="5"/>
        <v>45536</v>
      </c>
      <c r="H95" s="3">
        <f t="shared" si="6"/>
        <v>511533.27928024193</v>
      </c>
      <c r="I95" s="3">
        <f>H95*C$6/12</f>
        <v>1854.3081373908769</v>
      </c>
      <c r="J95" s="3">
        <f>$C$8</f>
        <v>2986.8707562975874</v>
      </c>
      <c r="K95" s="3">
        <f t="shared" si="7"/>
        <v>1132.5626189067104</v>
      </c>
    </row>
    <row r="96" spans="6:11">
      <c r="F96">
        <f t="shared" si="4"/>
        <v>93</v>
      </c>
      <c r="G96" s="2">
        <f t="shared" si="5"/>
        <v>45566</v>
      </c>
      <c r="H96" s="3">
        <f t="shared" si="6"/>
        <v>510400.7166613352</v>
      </c>
      <c r="I96" s="3">
        <f>H96*C$6/12</f>
        <v>1850.20259789734</v>
      </c>
      <c r="J96" s="3">
        <f>$C$8</f>
        <v>2986.8707562975874</v>
      </c>
      <c r="K96" s="3">
        <f t="shared" si="7"/>
        <v>1136.6681584002474</v>
      </c>
    </row>
    <row r="97" spans="6:11">
      <c r="F97">
        <f t="shared" si="4"/>
        <v>94</v>
      </c>
      <c r="G97" s="2">
        <f t="shared" si="5"/>
        <v>45597</v>
      </c>
      <c r="H97" s="3">
        <f t="shared" si="6"/>
        <v>509264.04850293498</v>
      </c>
      <c r="I97" s="3">
        <f>H97*C$6/12</f>
        <v>1846.0821758231393</v>
      </c>
      <c r="J97" s="3">
        <f>$C$8</f>
        <v>2986.8707562975874</v>
      </c>
      <c r="K97" s="3">
        <f t="shared" si="7"/>
        <v>1140.7885804744481</v>
      </c>
    </row>
    <row r="98" spans="6:11">
      <c r="F98">
        <f t="shared" si="4"/>
        <v>95</v>
      </c>
      <c r="G98" s="2">
        <f t="shared" si="5"/>
        <v>45627</v>
      </c>
      <c r="H98" s="3">
        <f t="shared" si="6"/>
        <v>508123.25992246054</v>
      </c>
      <c r="I98" s="3">
        <f>H98*C$6/12</f>
        <v>1841.9468172189193</v>
      </c>
      <c r="J98" s="3">
        <f>$C$8</f>
        <v>2986.8707562975874</v>
      </c>
      <c r="K98" s="3">
        <f t="shared" si="7"/>
        <v>1144.9239390786681</v>
      </c>
    </row>
    <row r="99" spans="6:11">
      <c r="F99">
        <f t="shared" si="4"/>
        <v>96</v>
      </c>
      <c r="G99" s="2">
        <f t="shared" si="5"/>
        <v>45658</v>
      </c>
      <c r="H99" s="3">
        <f t="shared" si="6"/>
        <v>506978.33598338184</v>
      </c>
      <c r="I99" s="3">
        <f>H99*C$6/12</f>
        <v>1837.7964679397592</v>
      </c>
      <c r="J99" s="3">
        <f>$C$8</f>
        <v>2986.8707562975874</v>
      </c>
      <c r="K99" s="3">
        <f t="shared" si="7"/>
        <v>1149.0742883578282</v>
      </c>
    </row>
    <row r="100" spans="6:11">
      <c r="F100">
        <f t="shared" si="4"/>
        <v>97</v>
      </c>
      <c r="G100" s="2">
        <f t="shared" si="5"/>
        <v>45689</v>
      </c>
      <c r="H100" s="3">
        <f t="shared" si="6"/>
        <v>505829.26169502403</v>
      </c>
      <c r="I100" s="3">
        <f>H100*C$6/12</f>
        <v>1833.631073644462</v>
      </c>
      <c r="J100" s="3">
        <f>$C$8</f>
        <v>2986.8707562975874</v>
      </c>
      <c r="K100" s="3">
        <f t="shared" si="7"/>
        <v>1153.2396826531253</v>
      </c>
    </row>
    <row r="101" spans="6:11">
      <c r="F101">
        <f t="shared" si="4"/>
        <v>98</v>
      </c>
      <c r="G101" s="2">
        <f t="shared" si="5"/>
        <v>45717</v>
      </c>
      <c r="H101" s="3">
        <f t="shared" si="6"/>
        <v>504676.02201237093</v>
      </c>
      <c r="I101" s="3">
        <f>H101*C$6/12</f>
        <v>1829.4505797948443</v>
      </c>
      <c r="J101" s="3">
        <f>$C$8</f>
        <v>2986.8707562975874</v>
      </c>
      <c r="K101" s="3">
        <f t="shared" si="7"/>
        <v>1157.4201765027431</v>
      </c>
    </row>
    <row r="102" spans="6:11">
      <c r="F102">
        <f t="shared" si="4"/>
        <v>99</v>
      </c>
      <c r="G102" s="2">
        <f t="shared" si="5"/>
        <v>45748</v>
      </c>
      <c r="H102" s="3">
        <f t="shared" si="6"/>
        <v>503518.6018358682</v>
      </c>
      <c r="I102" s="3">
        <f>H102*C$6/12</f>
        <v>1825.2549316550221</v>
      </c>
      <c r="J102" s="3">
        <f>$C$8</f>
        <v>2986.8707562975874</v>
      </c>
      <c r="K102" s="3">
        <f t="shared" si="7"/>
        <v>1161.6158246425653</v>
      </c>
    </row>
    <row r="103" spans="6:11">
      <c r="F103">
        <f t="shared" si="4"/>
        <v>100</v>
      </c>
      <c r="G103" s="2">
        <f t="shared" si="5"/>
        <v>45778</v>
      </c>
      <c r="H103" s="3">
        <f t="shared" si="6"/>
        <v>502356.98601122561</v>
      </c>
      <c r="I103" s="3">
        <f>H103*C$6/12</f>
        <v>1821.0440742906928</v>
      </c>
      <c r="J103" s="3">
        <f>$C$8</f>
        <v>2986.8707562975874</v>
      </c>
      <c r="K103" s="3">
        <f t="shared" si="7"/>
        <v>1165.8266820068945</v>
      </c>
    </row>
    <row r="104" spans="6:11">
      <c r="F104">
        <f t="shared" si="4"/>
        <v>101</v>
      </c>
      <c r="G104" s="2">
        <f t="shared" si="5"/>
        <v>45809</v>
      </c>
      <c r="H104" s="3">
        <f t="shared" si="6"/>
        <v>501191.15932921873</v>
      </c>
      <c r="I104" s="3">
        <f>H104*C$6/12</f>
        <v>1816.8179525684179</v>
      </c>
      <c r="J104" s="3">
        <f>$C$8</f>
        <v>2986.8707562975874</v>
      </c>
      <c r="K104" s="3">
        <f t="shared" si="7"/>
        <v>1170.0528037291695</v>
      </c>
    </row>
    <row r="105" spans="6:11">
      <c r="F105">
        <f t="shared" si="4"/>
        <v>102</v>
      </c>
      <c r="G105" s="2">
        <f t="shared" si="5"/>
        <v>45839</v>
      </c>
      <c r="H105" s="3">
        <f t="shared" si="6"/>
        <v>500021.10652548954</v>
      </c>
      <c r="I105" s="3">
        <f>H105*C$6/12</f>
        <v>1812.5765111548997</v>
      </c>
      <c r="J105" s="3">
        <f>$C$8</f>
        <v>2986.8707562975874</v>
      </c>
      <c r="K105" s="3">
        <f t="shared" si="7"/>
        <v>1174.2942451426877</v>
      </c>
    </row>
    <row r="106" spans="6:11">
      <c r="F106">
        <f t="shared" si="4"/>
        <v>103</v>
      </c>
      <c r="G106" s="2">
        <f t="shared" si="5"/>
        <v>45870</v>
      </c>
      <c r="H106" s="3">
        <f t="shared" si="6"/>
        <v>498846.81228034687</v>
      </c>
      <c r="I106" s="3">
        <f>H106*C$6/12</f>
        <v>1808.3196945162572</v>
      </c>
      <c r="J106" s="3">
        <f>$C$8</f>
        <v>2986.8707562975874</v>
      </c>
      <c r="K106" s="3">
        <f t="shared" si="7"/>
        <v>1178.5510617813302</v>
      </c>
    </row>
    <row r="107" spans="6:11">
      <c r="F107">
        <f t="shared" si="4"/>
        <v>104</v>
      </c>
      <c r="G107" s="2">
        <f t="shared" si="5"/>
        <v>45901</v>
      </c>
      <c r="H107" s="3">
        <f t="shared" si="6"/>
        <v>497668.26121856552</v>
      </c>
      <c r="I107" s="3">
        <f>H107*C$6/12</f>
        <v>1804.0474469172998</v>
      </c>
      <c r="J107" s="3">
        <f>$C$8</f>
        <v>2986.8707562975874</v>
      </c>
      <c r="K107" s="3">
        <f t="shared" si="7"/>
        <v>1182.8233093802876</v>
      </c>
    </row>
    <row r="108" spans="6:11">
      <c r="F108">
        <f t="shared" si="4"/>
        <v>105</v>
      </c>
      <c r="G108" s="2">
        <f t="shared" si="5"/>
        <v>45931</v>
      </c>
      <c r="H108" s="3">
        <f t="shared" si="6"/>
        <v>496485.43790918525</v>
      </c>
      <c r="I108" s="3">
        <f>H108*C$6/12</f>
        <v>1799.7597124207962</v>
      </c>
      <c r="J108" s="3">
        <f>$C$8</f>
        <v>2986.8707562975874</v>
      </c>
      <c r="K108" s="3">
        <f t="shared" si="7"/>
        <v>1187.1110438767912</v>
      </c>
    </row>
    <row r="109" spans="6:11">
      <c r="F109">
        <f t="shared" si="4"/>
        <v>106</v>
      </c>
      <c r="G109" s="2">
        <f t="shared" si="5"/>
        <v>45962</v>
      </c>
      <c r="H109" s="3">
        <f t="shared" si="6"/>
        <v>495298.32686530845</v>
      </c>
      <c r="I109" s="3">
        <f>H109*C$6/12</f>
        <v>1795.4564348867432</v>
      </c>
      <c r="J109" s="3">
        <f>$C$8</f>
        <v>2986.8707562975874</v>
      </c>
      <c r="K109" s="3">
        <f t="shared" si="7"/>
        <v>1191.4143214108442</v>
      </c>
    </row>
    <row r="110" spans="6:11">
      <c r="F110">
        <f t="shared" si="4"/>
        <v>107</v>
      </c>
      <c r="G110" s="2">
        <f t="shared" si="5"/>
        <v>45992</v>
      </c>
      <c r="H110" s="3">
        <f t="shared" si="6"/>
        <v>494106.91254389763</v>
      </c>
      <c r="I110" s="3">
        <f>H110*C$6/12</f>
        <v>1791.1375579716287</v>
      </c>
      <c r="J110" s="3">
        <f>$C$8</f>
        <v>2986.8707562975874</v>
      </c>
      <c r="K110" s="3">
        <f t="shared" si="7"/>
        <v>1195.7331983259587</v>
      </c>
    </row>
    <row r="111" spans="6:11">
      <c r="F111">
        <f t="shared" si="4"/>
        <v>108</v>
      </c>
      <c r="G111" s="2">
        <f t="shared" si="5"/>
        <v>46023</v>
      </c>
      <c r="H111" s="3">
        <f t="shared" si="6"/>
        <v>492911.17934557167</v>
      </c>
      <c r="I111" s="3">
        <f>H111*C$6/12</f>
        <v>1786.8030251276971</v>
      </c>
      <c r="J111" s="3">
        <f>$C$8</f>
        <v>2986.8707562975874</v>
      </c>
      <c r="K111" s="3">
        <f t="shared" si="7"/>
        <v>1200.0677311698903</v>
      </c>
    </row>
    <row r="112" spans="6:11">
      <c r="F112">
        <f t="shared" si="4"/>
        <v>109</v>
      </c>
      <c r="G112" s="2">
        <f t="shared" si="5"/>
        <v>46054</v>
      </c>
      <c r="H112" s="3">
        <f t="shared" si="6"/>
        <v>491711.1116144018</v>
      </c>
      <c r="I112" s="3">
        <f>H112*C$6/12</f>
        <v>1782.4527796022064</v>
      </c>
      <c r="J112" s="3">
        <f>$C$8</f>
        <v>2986.8707562975874</v>
      </c>
      <c r="K112" s="3">
        <f t="shared" si="7"/>
        <v>1204.417976695381</v>
      </c>
    </row>
    <row r="113" spans="6:11">
      <c r="F113">
        <f t="shared" si="4"/>
        <v>110</v>
      </c>
      <c r="G113" s="2">
        <f t="shared" si="5"/>
        <v>46082</v>
      </c>
      <c r="H113" s="3">
        <f t="shared" si="6"/>
        <v>490506.6936377064</v>
      </c>
      <c r="I113" s="3">
        <f>H113*C$6/12</f>
        <v>1778.0867644366856</v>
      </c>
      <c r="J113" s="3">
        <f>$C$8</f>
        <v>2986.8707562975874</v>
      </c>
      <c r="K113" s="3">
        <f t="shared" si="7"/>
        <v>1208.7839918609018</v>
      </c>
    </row>
    <row r="114" spans="6:11">
      <c r="F114">
        <f t="shared" si="4"/>
        <v>111</v>
      </c>
      <c r="G114" s="2">
        <f t="shared" si="5"/>
        <v>46113</v>
      </c>
      <c r="H114" s="3">
        <f t="shared" si="6"/>
        <v>489297.90964584547</v>
      </c>
      <c r="I114" s="3">
        <f>H114*C$6/12</f>
        <v>1773.7049224661896</v>
      </c>
      <c r="J114" s="3">
        <f>$C$8</f>
        <v>2986.8707562975874</v>
      </c>
      <c r="K114" s="3">
        <f t="shared" si="7"/>
        <v>1213.1658338313978</v>
      </c>
    </row>
    <row r="115" spans="6:11">
      <c r="F115">
        <f t="shared" si="4"/>
        <v>112</v>
      </c>
      <c r="G115" s="2">
        <f t="shared" si="5"/>
        <v>46143</v>
      </c>
      <c r="H115" s="3">
        <f t="shared" si="6"/>
        <v>488084.74381201406</v>
      </c>
      <c r="I115" s="3">
        <f>H115*C$6/12</f>
        <v>1769.307196318551</v>
      </c>
      <c r="J115" s="3">
        <f>$C$8</f>
        <v>2986.8707562975874</v>
      </c>
      <c r="K115" s="3">
        <f t="shared" si="7"/>
        <v>1217.5635599790364</v>
      </c>
    </row>
    <row r="116" spans="6:11">
      <c r="F116">
        <f t="shared" si="4"/>
        <v>113</v>
      </c>
      <c r="G116" s="2">
        <f t="shared" si="5"/>
        <v>46174</v>
      </c>
      <c r="H116" s="3">
        <f t="shared" si="6"/>
        <v>486867.18025203503</v>
      </c>
      <c r="I116" s="3">
        <f>H116*C$6/12</f>
        <v>1764.8935284136269</v>
      </c>
      <c r="J116" s="3">
        <f>$C$8</f>
        <v>2986.8707562975874</v>
      </c>
      <c r="K116" s="3">
        <f t="shared" si="7"/>
        <v>1221.9772278839605</v>
      </c>
    </row>
    <row r="117" spans="6:11">
      <c r="F117">
        <f t="shared" si="4"/>
        <v>114</v>
      </c>
      <c r="G117" s="2">
        <f t="shared" si="5"/>
        <v>46204</v>
      </c>
      <c r="H117" s="3">
        <f t="shared" si="6"/>
        <v>485645.20302415109</v>
      </c>
      <c r="I117" s="3">
        <f>H117*C$6/12</f>
        <v>1760.4638609625474</v>
      </c>
      <c r="J117" s="3">
        <f>$C$8</f>
        <v>2986.8707562975874</v>
      </c>
      <c r="K117" s="3">
        <f t="shared" si="7"/>
        <v>1226.40689533504</v>
      </c>
    </row>
    <row r="118" spans="6:11">
      <c r="F118">
        <f t="shared" si="4"/>
        <v>115</v>
      </c>
      <c r="G118" s="2">
        <f t="shared" si="5"/>
        <v>46235</v>
      </c>
      <c r="H118" s="3">
        <f t="shared" si="6"/>
        <v>484418.79612881603</v>
      </c>
      <c r="I118" s="3">
        <f>H118*C$6/12</f>
        <v>1756.018135966958</v>
      </c>
      <c r="J118" s="3">
        <f>$C$8</f>
        <v>2986.8707562975874</v>
      </c>
      <c r="K118" s="3">
        <f t="shared" si="7"/>
        <v>1230.8526203306294</v>
      </c>
    </row>
    <row r="119" spans="6:11">
      <c r="F119">
        <f t="shared" si="4"/>
        <v>116</v>
      </c>
      <c r="G119" s="2">
        <f t="shared" si="5"/>
        <v>46266</v>
      </c>
      <c r="H119" s="3">
        <f t="shared" si="6"/>
        <v>483187.94350848539</v>
      </c>
      <c r="I119" s="3">
        <f>H119*C$6/12</f>
        <v>1751.5562952182593</v>
      </c>
      <c r="J119" s="3">
        <f>$C$8</f>
        <v>2986.8707562975874</v>
      </c>
      <c r="K119" s="3">
        <f t="shared" si="7"/>
        <v>1235.3144610793281</v>
      </c>
    </row>
    <row r="120" spans="6:11">
      <c r="F120">
        <f t="shared" si="4"/>
        <v>117</v>
      </c>
      <c r="G120" s="2">
        <f t="shared" si="5"/>
        <v>46296</v>
      </c>
      <c r="H120" s="3">
        <f t="shared" si="6"/>
        <v>481952.62904740608</v>
      </c>
      <c r="I120" s="3">
        <f>H120*C$6/12</f>
        <v>1747.078280296847</v>
      </c>
      <c r="J120" s="3">
        <f>$C$8</f>
        <v>2986.8707562975874</v>
      </c>
      <c r="K120" s="3">
        <f t="shared" si="7"/>
        <v>1239.7924760007404</v>
      </c>
    </row>
    <row r="121" spans="6:11">
      <c r="F121">
        <f t="shared" si="4"/>
        <v>118</v>
      </c>
      <c r="G121" s="2">
        <f t="shared" si="5"/>
        <v>46327</v>
      </c>
      <c r="H121" s="3">
        <f t="shared" si="6"/>
        <v>480712.83657140535</v>
      </c>
      <c r="I121" s="3">
        <f>H121*C$6/12</f>
        <v>1742.5840325713443</v>
      </c>
      <c r="J121" s="3">
        <f>$C$8</f>
        <v>2986.8707562975874</v>
      </c>
      <c r="K121" s="3">
        <f t="shared" si="7"/>
        <v>1244.2867237262431</v>
      </c>
    </row>
    <row r="122" spans="6:11">
      <c r="F122">
        <f t="shared" si="4"/>
        <v>119</v>
      </c>
      <c r="G122" s="2">
        <f t="shared" si="5"/>
        <v>46357</v>
      </c>
      <c r="H122" s="3">
        <f t="shared" si="6"/>
        <v>479468.5498476791</v>
      </c>
      <c r="I122" s="3">
        <f>H122*C$6/12</f>
        <v>1738.0734931978366</v>
      </c>
      <c r="J122" s="3">
        <f>$C$8</f>
        <v>2986.8707562975874</v>
      </c>
      <c r="K122" s="3">
        <f t="shared" si="7"/>
        <v>1248.7972630997508</v>
      </c>
    </row>
    <row r="123" spans="6:11">
      <c r="F123">
        <f t="shared" si="4"/>
        <v>120</v>
      </c>
      <c r="G123" s="2">
        <f t="shared" si="5"/>
        <v>46388</v>
      </c>
      <c r="H123" s="3">
        <f t="shared" si="6"/>
        <v>478219.75258457934</v>
      </c>
      <c r="I123" s="3">
        <f>H123*C$6/12</f>
        <v>1733.5466031190999</v>
      </c>
      <c r="J123" s="3">
        <f>$C$8</f>
        <v>2986.8707562975874</v>
      </c>
      <c r="K123" s="3">
        <f t="shared" si="7"/>
        <v>1253.3241531784874</v>
      </c>
    </row>
    <row r="124" spans="6:11">
      <c r="F124">
        <f t="shared" si="4"/>
        <v>121</v>
      </c>
      <c r="G124" s="2">
        <f t="shared" si="5"/>
        <v>46419</v>
      </c>
      <c r="H124" s="3">
        <f t="shared" si="6"/>
        <v>476966.42843140085</v>
      </c>
      <c r="I124" s="3">
        <f>H124*C$6/12</f>
        <v>1729.0033030638278</v>
      </c>
      <c r="J124" s="3">
        <f>$C$8</f>
        <v>2986.8707562975874</v>
      </c>
      <c r="K124" s="3">
        <f t="shared" si="7"/>
        <v>1257.8674532337595</v>
      </c>
    </row>
    <row r="125" spans="6:11">
      <c r="F125">
        <f t="shared" si="4"/>
        <v>122</v>
      </c>
      <c r="G125" s="2">
        <f t="shared" si="5"/>
        <v>46447</v>
      </c>
      <c r="H125" s="3">
        <f t="shared" si="6"/>
        <v>475708.56097816711</v>
      </c>
      <c r="I125" s="3">
        <f>H125*C$6/12</f>
        <v>1724.4435335458556</v>
      </c>
      <c r="J125" s="3">
        <f>$C$8</f>
        <v>2986.8707562975874</v>
      </c>
      <c r="K125" s="3">
        <f t="shared" si="7"/>
        <v>1262.4272227517317</v>
      </c>
    </row>
    <row r="126" spans="6:11">
      <c r="F126">
        <f t="shared" si="4"/>
        <v>123</v>
      </c>
      <c r="G126" s="2">
        <f t="shared" si="5"/>
        <v>46478</v>
      </c>
      <c r="H126" s="3">
        <f t="shared" si="6"/>
        <v>474446.13375541539</v>
      </c>
      <c r="I126" s="3">
        <f>H126*C$6/12</f>
        <v>1719.8672348633806</v>
      </c>
      <c r="J126" s="3">
        <f>$C$8</f>
        <v>2986.8707562975874</v>
      </c>
      <c r="K126" s="3">
        <f t="shared" si="7"/>
        <v>1267.0035214342067</v>
      </c>
    </row>
    <row r="127" spans="6:11">
      <c r="F127">
        <f t="shared" si="4"/>
        <v>124</v>
      </c>
      <c r="G127" s="2">
        <f t="shared" si="5"/>
        <v>46508</v>
      </c>
      <c r="H127" s="3">
        <f t="shared" si="6"/>
        <v>473179.13023398118</v>
      </c>
      <c r="I127" s="3">
        <f>H127*C$6/12</f>
        <v>1715.2743470981816</v>
      </c>
      <c r="J127" s="3">
        <f>$C$8</f>
        <v>2986.8707562975874</v>
      </c>
      <c r="K127" s="3">
        <f t="shared" si="7"/>
        <v>1271.5964091994058</v>
      </c>
    </row>
    <row r="128" spans="6:11">
      <c r="F128">
        <f t="shared" si="4"/>
        <v>125</v>
      </c>
      <c r="G128" s="2">
        <f t="shared" si="5"/>
        <v>46539</v>
      </c>
      <c r="H128" s="3">
        <f t="shared" si="6"/>
        <v>471907.53382478177</v>
      </c>
      <c r="I128" s="3">
        <f>H128*C$6/12</f>
        <v>1710.6648101148339</v>
      </c>
      <c r="J128" s="3">
        <f>$C$8</f>
        <v>2986.8707562975874</v>
      </c>
      <c r="K128" s="3">
        <f t="shared" si="7"/>
        <v>1276.2059461827535</v>
      </c>
    </row>
    <row r="129" spans="6:11">
      <c r="F129">
        <f t="shared" si="4"/>
        <v>126</v>
      </c>
      <c r="G129" s="2">
        <f t="shared" si="5"/>
        <v>46569</v>
      </c>
      <c r="H129" s="3">
        <f t="shared" si="6"/>
        <v>470631.327878599</v>
      </c>
      <c r="I129" s="3">
        <f>H129*C$6/12</f>
        <v>1706.0385635599214</v>
      </c>
      <c r="J129" s="3">
        <f>$C$8</f>
        <v>2986.8707562975874</v>
      </c>
      <c r="K129" s="3">
        <f t="shared" si="7"/>
        <v>1280.832192737666</v>
      </c>
    </row>
    <row r="130" spans="6:11">
      <c r="F130">
        <f t="shared" si="4"/>
        <v>127</v>
      </c>
      <c r="G130" s="2">
        <f t="shared" si="5"/>
        <v>46600</v>
      </c>
      <c r="H130" s="3">
        <f t="shared" si="6"/>
        <v>469350.49568586133</v>
      </c>
      <c r="I130" s="3">
        <f>H130*C$6/12</f>
        <v>1701.3955468612473</v>
      </c>
      <c r="J130" s="3">
        <f>$C$8</f>
        <v>2986.8707562975874</v>
      </c>
      <c r="K130" s="3">
        <f t="shared" si="7"/>
        <v>1285.47520943634</v>
      </c>
    </row>
    <row r="131" spans="6:11">
      <c r="F131">
        <f t="shared" si="4"/>
        <v>128</v>
      </c>
      <c r="G131" s="2">
        <f t="shared" si="5"/>
        <v>46631</v>
      </c>
      <c r="H131" s="3">
        <f t="shared" si="6"/>
        <v>468065.02047642501</v>
      </c>
      <c r="I131" s="3">
        <f>H131*C$6/12</f>
        <v>1696.7356992270406</v>
      </c>
      <c r="J131" s="3">
        <f>$C$8</f>
        <v>2986.8707562975874</v>
      </c>
      <c r="K131" s="3">
        <f t="shared" si="7"/>
        <v>1290.1350570705467</v>
      </c>
    </row>
    <row r="132" spans="6:11">
      <c r="F132">
        <f t="shared" si="4"/>
        <v>129</v>
      </c>
      <c r="G132" s="2">
        <f t="shared" si="5"/>
        <v>46661</v>
      </c>
      <c r="H132" s="3">
        <f t="shared" si="6"/>
        <v>466774.88541935448</v>
      </c>
      <c r="I132" s="3">
        <f>H132*C$6/12</f>
        <v>1692.05895964516</v>
      </c>
      <c r="J132" s="3">
        <f>$C$8</f>
        <v>2986.8707562975874</v>
      </c>
      <c r="K132" s="3">
        <f t="shared" si="7"/>
        <v>1294.8117966524273</v>
      </c>
    </row>
    <row r="133" spans="6:11">
      <c r="F133">
        <f t="shared" ref="F133:F196" si="8">F132+1</f>
        <v>130</v>
      </c>
      <c r="G133" s="2">
        <f t="shared" ref="G133:G196" si="9">EDATE(G132,1)</f>
        <v>46692</v>
      </c>
      <c r="H133" s="3">
        <f t="shared" ref="H133:H196" si="10">H132-K132</f>
        <v>465480.07362270204</v>
      </c>
      <c r="I133" s="3">
        <f>H133*C$6/12</f>
        <v>1687.3652668822949</v>
      </c>
      <c r="J133" s="3">
        <f>$C$8</f>
        <v>2986.8707562975874</v>
      </c>
      <c r="K133" s="3">
        <f t="shared" ref="K133:K196" si="11">J133-I133</f>
        <v>1299.5054894152925</v>
      </c>
    </row>
    <row r="134" spans="6:11">
      <c r="F134">
        <f t="shared" si="8"/>
        <v>131</v>
      </c>
      <c r="G134" s="2">
        <f t="shared" si="9"/>
        <v>46722</v>
      </c>
      <c r="H134" s="3">
        <f t="shared" si="10"/>
        <v>464180.56813328672</v>
      </c>
      <c r="I134" s="3">
        <f>H134*C$6/12</f>
        <v>1682.6545594831641</v>
      </c>
      <c r="J134" s="3">
        <f>$C$8</f>
        <v>2986.8707562975874</v>
      </c>
      <c r="K134" s="3">
        <f t="shared" si="11"/>
        <v>1304.2161968144233</v>
      </c>
    </row>
    <row r="135" spans="6:11">
      <c r="F135">
        <f t="shared" si="8"/>
        <v>132</v>
      </c>
      <c r="G135" s="2">
        <f t="shared" si="9"/>
        <v>46753</v>
      </c>
      <c r="H135" s="3">
        <f t="shared" si="10"/>
        <v>462876.35193647229</v>
      </c>
      <c r="I135" s="3">
        <f>H135*C$6/12</f>
        <v>1677.9267757697119</v>
      </c>
      <c r="J135" s="3">
        <f>$C$8</f>
        <v>2986.8707562975874</v>
      </c>
      <c r="K135" s="3">
        <f t="shared" si="11"/>
        <v>1308.9439805278755</v>
      </c>
    </row>
    <row r="136" spans="6:11">
      <c r="F136">
        <f t="shared" si="8"/>
        <v>133</v>
      </c>
      <c r="G136" s="2">
        <f t="shared" si="9"/>
        <v>46784</v>
      </c>
      <c r="H136" s="3">
        <f t="shared" si="10"/>
        <v>461567.40795594442</v>
      </c>
      <c r="I136" s="3">
        <f>H136*C$6/12</f>
        <v>1673.1818538402983</v>
      </c>
      <c r="J136" s="3">
        <f>$C$8</f>
        <v>2986.8707562975874</v>
      </c>
      <c r="K136" s="3">
        <f t="shared" si="11"/>
        <v>1313.688902457289</v>
      </c>
    </row>
    <row r="137" spans="6:11">
      <c r="F137">
        <f t="shared" si="8"/>
        <v>134</v>
      </c>
      <c r="G137" s="2">
        <f t="shared" si="9"/>
        <v>46813</v>
      </c>
      <c r="H137" s="3">
        <f t="shared" si="10"/>
        <v>460253.71905348712</v>
      </c>
      <c r="I137" s="3">
        <f>H137*C$6/12</f>
        <v>1668.4197315688907</v>
      </c>
      <c r="J137" s="3">
        <f>$C$8</f>
        <v>2986.8707562975874</v>
      </c>
      <c r="K137" s="3">
        <f t="shared" si="11"/>
        <v>1318.4510247286967</v>
      </c>
    </row>
    <row r="138" spans="6:11">
      <c r="F138">
        <f t="shared" si="8"/>
        <v>135</v>
      </c>
      <c r="G138" s="2">
        <f t="shared" si="9"/>
        <v>46844</v>
      </c>
      <c r="H138" s="3">
        <f t="shared" si="10"/>
        <v>458935.26802875841</v>
      </c>
      <c r="I138" s="3">
        <f>H138*C$6/12</f>
        <v>1663.6403466042491</v>
      </c>
      <c r="J138" s="3">
        <f>$C$8</f>
        <v>2986.8707562975874</v>
      </c>
      <c r="K138" s="3">
        <f t="shared" si="11"/>
        <v>1323.2304096933383</v>
      </c>
    </row>
    <row r="139" spans="6:11">
      <c r="F139">
        <f t="shared" si="8"/>
        <v>136</v>
      </c>
      <c r="G139" s="2">
        <f t="shared" si="9"/>
        <v>46874</v>
      </c>
      <c r="H139" s="3">
        <f t="shared" si="10"/>
        <v>457612.03761906509</v>
      </c>
      <c r="I139" s="3">
        <f>H139*C$6/12</f>
        <v>1658.8436363691108</v>
      </c>
      <c r="J139" s="3">
        <f>$C$8</f>
        <v>2986.8707562975874</v>
      </c>
      <c r="K139" s="3">
        <f t="shared" si="11"/>
        <v>1328.0271199284766</v>
      </c>
    </row>
    <row r="140" spans="6:11">
      <c r="F140">
        <f t="shared" si="8"/>
        <v>137</v>
      </c>
      <c r="G140" s="2">
        <f t="shared" si="9"/>
        <v>46905</v>
      </c>
      <c r="H140" s="3">
        <f t="shared" si="10"/>
        <v>456284.01049913658</v>
      </c>
      <c r="I140" s="3">
        <f>H140*C$6/12</f>
        <v>1654.02953805937</v>
      </c>
      <c r="J140" s="3">
        <f>$C$8</f>
        <v>2986.8707562975874</v>
      </c>
      <c r="K140" s="3">
        <f t="shared" si="11"/>
        <v>1332.8412182382174</v>
      </c>
    </row>
    <row r="141" spans="6:11">
      <c r="F141">
        <f t="shared" si="8"/>
        <v>138</v>
      </c>
      <c r="G141" s="2">
        <f t="shared" si="9"/>
        <v>46935</v>
      </c>
      <c r="H141" s="3">
        <f t="shared" si="10"/>
        <v>454951.16928089835</v>
      </c>
      <c r="I141" s="3">
        <f>H141*C$6/12</f>
        <v>1649.1979886432564</v>
      </c>
      <c r="J141" s="3">
        <f>$C$8</f>
        <v>2986.8707562975874</v>
      </c>
      <c r="K141" s="3">
        <f t="shared" si="11"/>
        <v>1337.672767654331</v>
      </c>
    </row>
    <row r="142" spans="6:11">
      <c r="F142">
        <f t="shared" si="8"/>
        <v>139</v>
      </c>
      <c r="G142" s="2">
        <f t="shared" si="9"/>
        <v>46966</v>
      </c>
      <c r="H142" s="3">
        <f t="shared" si="10"/>
        <v>453613.496513244</v>
      </c>
      <c r="I142" s="3">
        <f>H142*C$6/12</f>
        <v>1644.3489248605094</v>
      </c>
      <c r="J142" s="3">
        <f>$C$8</f>
        <v>2986.8707562975874</v>
      </c>
      <c r="K142" s="3">
        <f t="shared" si="11"/>
        <v>1342.5218314370779</v>
      </c>
    </row>
    <row r="143" spans="6:11">
      <c r="F143">
        <f t="shared" si="8"/>
        <v>140</v>
      </c>
      <c r="G143" s="2">
        <f t="shared" si="9"/>
        <v>46997</v>
      </c>
      <c r="H143" s="3">
        <f t="shared" si="10"/>
        <v>452270.97468180693</v>
      </c>
      <c r="I143" s="3">
        <f>H143*C$6/12</f>
        <v>1639.4822832215498</v>
      </c>
      <c r="J143" s="3">
        <f>$C$8</f>
        <v>2986.8707562975874</v>
      </c>
      <c r="K143" s="3">
        <f t="shared" si="11"/>
        <v>1347.3884730760376</v>
      </c>
    </row>
    <row r="144" spans="6:11">
      <c r="F144">
        <f t="shared" si="8"/>
        <v>141</v>
      </c>
      <c r="G144" s="2">
        <f t="shared" si="9"/>
        <v>47027</v>
      </c>
      <c r="H144" s="3">
        <f t="shared" si="10"/>
        <v>450923.58620873088</v>
      </c>
      <c r="I144" s="3">
        <f>H144*C$6/12</f>
        <v>1634.5980000066493</v>
      </c>
      <c r="J144" s="3">
        <f>$C$8</f>
        <v>2986.8707562975874</v>
      </c>
      <c r="K144" s="3">
        <f t="shared" si="11"/>
        <v>1352.2727562909381</v>
      </c>
    </row>
    <row r="145" spans="6:11">
      <c r="F145">
        <f t="shared" si="8"/>
        <v>142</v>
      </c>
      <c r="G145" s="2">
        <f t="shared" si="9"/>
        <v>47058</v>
      </c>
      <c r="H145" s="3">
        <f t="shared" si="10"/>
        <v>449571.31345243996</v>
      </c>
      <c r="I145" s="3">
        <f>H145*C$6/12</f>
        <v>1629.6960112650947</v>
      </c>
      <c r="J145" s="3">
        <f>$C$8</f>
        <v>2986.8707562975874</v>
      </c>
      <c r="K145" s="3">
        <f t="shared" si="11"/>
        <v>1357.1747450324926</v>
      </c>
    </row>
    <row r="146" spans="6:11">
      <c r="F146">
        <f t="shared" si="8"/>
        <v>143</v>
      </c>
      <c r="G146" s="2">
        <f t="shared" si="9"/>
        <v>47088</v>
      </c>
      <c r="H146" s="3">
        <f t="shared" si="10"/>
        <v>448214.13870740746</v>
      </c>
      <c r="I146" s="3">
        <f>H146*C$6/12</f>
        <v>1624.7762528143519</v>
      </c>
      <c r="J146" s="3">
        <f>$C$8</f>
        <v>2986.8707562975874</v>
      </c>
      <c r="K146" s="3">
        <f t="shared" si="11"/>
        <v>1362.0945034832355</v>
      </c>
    </row>
    <row r="147" spans="6:11">
      <c r="F147">
        <f t="shared" si="8"/>
        <v>144</v>
      </c>
      <c r="G147" s="2">
        <f t="shared" si="9"/>
        <v>47119</v>
      </c>
      <c r="H147" s="3">
        <f t="shared" si="10"/>
        <v>446852.04420392425</v>
      </c>
      <c r="I147" s="3">
        <f>H147*C$6/12</f>
        <v>1619.8386602392254</v>
      </c>
      <c r="J147" s="3">
        <f>$C$8</f>
        <v>2986.8707562975874</v>
      </c>
      <c r="K147" s="3">
        <f t="shared" si="11"/>
        <v>1367.032096058362</v>
      </c>
    </row>
    <row r="148" spans="6:11">
      <c r="F148">
        <f t="shared" si="8"/>
        <v>145</v>
      </c>
      <c r="G148" s="2">
        <f t="shared" si="9"/>
        <v>47150</v>
      </c>
      <c r="H148" s="3">
        <f t="shared" si="10"/>
        <v>445485.01210786588</v>
      </c>
      <c r="I148" s="3">
        <f>H148*C$6/12</f>
        <v>1614.8831688910138</v>
      </c>
      <c r="J148" s="3">
        <f>$C$8</f>
        <v>2986.8707562975874</v>
      </c>
      <c r="K148" s="3">
        <f t="shared" si="11"/>
        <v>1371.9875874065735</v>
      </c>
    </row>
    <row r="149" spans="6:11">
      <c r="F149">
        <f t="shared" si="8"/>
        <v>146</v>
      </c>
      <c r="G149" s="2">
        <f t="shared" si="9"/>
        <v>47178</v>
      </c>
      <c r="H149" s="3">
        <f t="shared" si="10"/>
        <v>444113.02452045929</v>
      </c>
      <c r="I149" s="3">
        <f>H149*C$6/12</f>
        <v>1609.9097138866648</v>
      </c>
      <c r="J149" s="3">
        <f>$C$8</f>
        <v>2986.8707562975874</v>
      </c>
      <c r="K149" s="3">
        <f t="shared" si="11"/>
        <v>1376.9610424109226</v>
      </c>
    </row>
    <row r="150" spans="6:11">
      <c r="F150">
        <f t="shared" si="8"/>
        <v>147</v>
      </c>
      <c r="G150" s="2">
        <f t="shared" si="9"/>
        <v>47209</v>
      </c>
      <c r="H150" s="3">
        <f t="shared" si="10"/>
        <v>442736.06347804837</v>
      </c>
      <c r="I150" s="3">
        <f>H150*C$6/12</f>
        <v>1604.9182301079252</v>
      </c>
      <c r="J150" s="3">
        <f>$C$8</f>
        <v>2986.8707562975874</v>
      </c>
      <c r="K150" s="3">
        <f t="shared" si="11"/>
        <v>1381.9525261896622</v>
      </c>
    </row>
    <row r="151" spans="6:11">
      <c r="F151">
        <f t="shared" si="8"/>
        <v>148</v>
      </c>
      <c r="G151" s="2">
        <f t="shared" si="9"/>
        <v>47239</v>
      </c>
      <c r="H151" s="3">
        <f t="shared" si="10"/>
        <v>441354.11095185869</v>
      </c>
      <c r="I151" s="3">
        <f>H151*C$6/12</f>
        <v>1599.9086522004875</v>
      </c>
      <c r="J151" s="3">
        <f>$C$8</f>
        <v>2986.8707562975874</v>
      </c>
      <c r="K151" s="3">
        <f t="shared" si="11"/>
        <v>1386.9621040970999</v>
      </c>
    </row>
    <row r="152" spans="6:11">
      <c r="F152">
        <f t="shared" si="8"/>
        <v>149</v>
      </c>
      <c r="G152" s="2">
        <f t="shared" si="9"/>
        <v>47270</v>
      </c>
      <c r="H152" s="3">
        <f t="shared" si="10"/>
        <v>439967.14884776156</v>
      </c>
      <c r="I152" s="3">
        <f>H152*C$6/12</f>
        <v>1594.8809145731357</v>
      </c>
      <c r="J152" s="3">
        <f>$C$8</f>
        <v>2986.8707562975874</v>
      </c>
      <c r="K152" s="3">
        <f t="shared" si="11"/>
        <v>1391.9898417244517</v>
      </c>
    </row>
    <row r="153" spans="6:11">
      <c r="F153">
        <f t="shared" si="8"/>
        <v>150</v>
      </c>
      <c r="G153" s="2">
        <f t="shared" si="9"/>
        <v>47300</v>
      </c>
      <c r="H153" s="3">
        <f t="shared" si="10"/>
        <v>438575.15900603711</v>
      </c>
      <c r="I153" s="3">
        <f>H153*C$6/12</f>
        <v>1589.8349513968844</v>
      </c>
      <c r="J153" s="3">
        <f>$C$8</f>
        <v>2986.8707562975874</v>
      </c>
      <c r="K153" s="3">
        <f t="shared" si="11"/>
        <v>1397.0358049007029</v>
      </c>
    </row>
    <row r="154" spans="6:11">
      <c r="F154">
        <f t="shared" si="8"/>
        <v>151</v>
      </c>
      <c r="G154" s="2">
        <f t="shared" si="9"/>
        <v>47331</v>
      </c>
      <c r="H154" s="3">
        <f t="shared" si="10"/>
        <v>437178.12320113642</v>
      </c>
      <c r="I154" s="3">
        <f>H154*C$6/12</f>
        <v>1584.7706966041194</v>
      </c>
      <c r="J154" s="3">
        <f>$C$8</f>
        <v>2986.8707562975874</v>
      </c>
      <c r="K154" s="3">
        <f t="shared" si="11"/>
        <v>1402.100059693468</v>
      </c>
    </row>
    <row r="155" spans="6:11">
      <c r="F155">
        <f t="shared" si="8"/>
        <v>152</v>
      </c>
      <c r="G155" s="2">
        <f t="shared" si="9"/>
        <v>47362</v>
      </c>
      <c r="H155" s="3">
        <f t="shared" si="10"/>
        <v>435776.02314144297</v>
      </c>
      <c r="I155" s="3">
        <f>H155*C$6/12</f>
        <v>1579.6880838877307</v>
      </c>
      <c r="J155" s="3">
        <f>$C$8</f>
        <v>2986.8707562975874</v>
      </c>
      <c r="K155" s="3">
        <f t="shared" si="11"/>
        <v>1407.1826724098567</v>
      </c>
    </row>
    <row r="156" spans="6:11">
      <c r="F156">
        <f t="shared" si="8"/>
        <v>153</v>
      </c>
      <c r="G156" s="2">
        <f t="shared" si="9"/>
        <v>47392</v>
      </c>
      <c r="H156" s="3">
        <f t="shared" si="10"/>
        <v>434368.84046903311</v>
      </c>
      <c r="I156" s="3">
        <f>H156*C$6/12</f>
        <v>1574.5870467002449</v>
      </c>
      <c r="J156" s="3">
        <f>$C$8</f>
        <v>2986.8707562975874</v>
      </c>
      <c r="K156" s="3">
        <f t="shared" si="11"/>
        <v>1412.2837095973425</v>
      </c>
    </row>
    <row r="157" spans="6:11">
      <c r="F157">
        <f t="shared" si="8"/>
        <v>154</v>
      </c>
      <c r="G157" s="2">
        <f t="shared" si="9"/>
        <v>47423</v>
      </c>
      <c r="H157" s="3">
        <f t="shared" si="10"/>
        <v>432956.55675943574</v>
      </c>
      <c r="I157" s="3">
        <f>H157*C$6/12</f>
        <v>1569.4675182529545</v>
      </c>
      <c r="J157" s="3">
        <f>$C$8</f>
        <v>2986.8707562975874</v>
      </c>
      <c r="K157" s="3">
        <f t="shared" si="11"/>
        <v>1417.4032380446329</v>
      </c>
    </row>
    <row r="158" spans="6:11">
      <c r="F158">
        <f t="shared" si="8"/>
        <v>155</v>
      </c>
      <c r="G158" s="2">
        <f t="shared" si="9"/>
        <v>47453</v>
      </c>
      <c r="H158" s="3">
        <f t="shared" si="10"/>
        <v>431539.1535213911</v>
      </c>
      <c r="I158" s="3">
        <f>H158*C$6/12</f>
        <v>1564.3294315150426</v>
      </c>
      <c r="J158" s="3">
        <f>$C$8</f>
        <v>2986.8707562975874</v>
      </c>
      <c r="K158" s="3">
        <f t="shared" si="11"/>
        <v>1422.5413247825447</v>
      </c>
    </row>
    <row r="159" spans="6:11">
      <c r="F159">
        <f t="shared" si="8"/>
        <v>156</v>
      </c>
      <c r="G159" s="2">
        <f t="shared" si="9"/>
        <v>47484</v>
      </c>
      <c r="H159" s="3">
        <f t="shared" si="10"/>
        <v>430116.61219660856</v>
      </c>
      <c r="I159" s="3">
        <f>H159*C$6/12</f>
        <v>1559.1727192127057</v>
      </c>
      <c r="J159" s="3">
        <f>$C$8</f>
        <v>2986.8707562975874</v>
      </c>
      <c r="K159" s="3">
        <f t="shared" si="11"/>
        <v>1427.6980370848817</v>
      </c>
    </row>
    <row r="160" spans="6:11">
      <c r="F160">
        <f t="shared" si="8"/>
        <v>157</v>
      </c>
      <c r="G160" s="2">
        <f t="shared" si="9"/>
        <v>47515</v>
      </c>
      <c r="H160" s="3">
        <f t="shared" si="10"/>
        <v>428688.91415952367</v>
      </c>
      <c r="I160" s="3">
        <f>H160*C$6/12</f>
        <v>1553.9973138282733</v>
      </c>
      <c r="J160" s="3">
        <f>$C$8</f>
        <v>2986.8707562975874</v>
      </c>
      <c r="K160" s="3">
        <f t="shared" si="11"/>
        <v>1432.8734424693141</v>
      </c>
    </row>
    <row r="161" spans="6:11">
      <c r="F161">
        <f t="shared" si="8"/>
        <v>158</v>
      </c>
      <c r="G161" s="2">
        <f t="shared" si="9"/>
        <v>47543</v>
      </c>
      <c r="H161" s="3">
        <f t="shared" si="10"/>
        <v>427256.04071705433</v>
      </c>
      <c r="I161" s="3">
        <f>H161*C$6/12</f>
        <v>1548.8031475993218</v>
      </c>
      <c r="J161" s="3">
        <f>$C$8</f>
        <v>2986.8707562975874</v>
      </c>
      <c r="K161" s="3">
        <f t="shared" si="11"/>
        <v>1438.0676086982655</v>
      </c>
    </row>
    <row r="162" spans="6:11">
      <c r="F162">
        <f t="shared" si="8"/>
        <v>159</v>
      </c>
      <c r="G162" s="2">
        <f t="shared" si="9"/>
        <v>47574</v>
      </c>
      <c r="H162" s="3">
        <f t="shared" si="10"/>
        <v>425817.97310835606</v>
      </c>
      <c r="I162" s="3">
        <f>H162*C$6/12</f>
        <v>1543.5901525177906</v>
      </c>
      <c r="J162" s="3">
        <f>$C$8</f>
        <v>2986.8707562975874</v>
      </c>
      <c r="K162" s="3">
        <f t="shared" si="11"/>
        <v>1443.2806037797968</v>
      </c>
    </row>
    <row r="163" spans="6:11">
      <c r="F163">
        <f t="shared" si="8"/>
        <v>160</v>
      </c>
      <c r="G163" s="2">
        <f t="shared" si="9"/>
        <v>47604</v>
      </c>
      <c r="H163" s="3">
        <f t="shared" si="10"/>
        <v>424374.69250457629</v>
      </c>
      <c r="I163" s="3">
        <f>H163*C$6/12</f>
        <v>1538.3582603290888</v>
      </c>
      <c r="J163" s="3">
        <f>$C$8</f>
        <v>2986.8707562975874</v>
      </c>
      <c r="K163" s="3">
        <f t="shared" si="11"/>
        <v>1448.5124959684986</v>
      </c>
    </row>
    <row r="164" spans="6:11">
      <c r="F164">
        <f t="shared" si="8"/>
        <v>161</v>
      </c>
      <c r="G164" s="2">
        <f t="shared" si="9"/>
        <v>47635</v>
      </c>
      <c r="H164" s="3">
        <f t="shared" si="10"/>
        <v>422926.1800086078</v>
      </c>
      <c r="I164" s="3">
        <f>H164*C$6/12</f>
        <v>1533.107402531203</v>
      </c>
      <c r="J164" s="3">
        <f>$C$8</f>
        <v>2986.8707562975874</v>
      </c>
      <c r="K164" s="3">
        <f t="shared" si="11"/>
        <v>1453.7633537663844</v>
      </c>
    </row>
    <row r="165" spans="6:11">
      <c r="F165">
        <f t="shared" si="8"/>
        <v>162</v>
      </c>
      <c r="G165" s="2">
        <f t="shared" si="9"/>
        <v>47665</v>
      </c>
      <c r="H165" s="3">
        <f t="shared" si="10"/>
        <v>421472.41665484139</v>
      </c>
      <c r="I165" s="3">
        <f>H165*C$6/12</f>
        <v>1527.8375103737999</v>
      </c>
      <c r="J165" s="3">
        <f>$C$8</f>
        <v>2986.8707562975874</v>
      </c>
      <c r="K165" s="3">
        <f t="shared" si="11"/>
        <v>1459.0332459237875</v>
      </c>
    </row>
    <row r="166" spans="6:11">
      <c r="F166">
        <f t="shared" si="8"/>
        <v>163</v>
      </c>
      <c r="G166" s="2">
        <f t="shared" si="9"/>
        <v>47696</v>
      </c>
      <c r="H166" s="3">
        <f t="shared" si="10"/>
        <v>420013.38340891758</v>
      </c>
      <c r="I166" s="3">
        <f>H166*C$6/12</f>
        <v>1522.5485148573262</v>
      </c>
      <c r="J166" s="3">
        <f>$C$8</f>
        <v>2986.8707562975874</v>
      </c>
      <c r="K166" s="3">
        <f t="shared" si="11"/>
        <v>1464.3222414402612</v>
      </c>
    </row>
    <row r="167" spans="6:11">
      <c r="F167">
        <f t="shared" si="8"/>
        <v>164</v>
      </c>
      <c r="G167" s="2">
        <f t="shared" si="9"/>
        <v>47727</v>
      </c>
      <c r="H167" s="3">
        <f t="shared" si="10"/>
        <v>418549.06116747734</v>
      </c>
      <c r="I167" s="3">
        <f>H167*C$6/12</f>
        <v>1517.2403467321053</v>
      </c>
      <c r="J167" s="3">
        <f>$C$8</f>
        <v>2986.8707562975874</v>
      </c>
      <c r="K167" s="3">
        <f t="shared" si="11"/>
        <v>1469.6304095654821</v>
      </c>
    </row>
    <row r="168" spans="6:11">
      <c r="F168">
        <f t="shared" si="8"/>
        <v>165</v>
      </c>
      <c r="G168" s="2">
        <f t="shared" si="9"/>
        <v>47757</v>
      </c>
      <c r="H168" s="3">
        <f t="shared" si="10"/>
        <v>417079.43075791188</v>
      </c>
      <c r="I168" s="3">
        <f>H168*C$6/12</f>
        <v>1511.9129364974306</v>
      </c>
      <c r="J168" s="3">
        <f>$C$8</f>
        <v>2986.8707562975874</v>
      </c>
      <c r="K168" s="3">
        <f t="shared" si="11"/>
        <v>1474.9578198001568</v>
      </c>
    </row>
    <row r="169" spans="6:11">
      <c r="F169">
        <f t="shared" si="8"/>
        <v>166</v>
      </c>
      <c r="G169" s="2">
        <f t="shared" si="9"/>
        <v>47788</v>
      </c>
      <c r="H169" s="3">
        <f t="shared" si="10"/>
        <v>415604.47293811169</v>
      </c>
      <c r="I169" s="3">
        <f>H169*C$6/12</f>
        <v>1506.5662144006546</v>
      </c>
      <c r="J169" s="3">
        <f>$C$8</f>
        <v>2986.8707562975874</v>
      </c>
      <c r="K169" s="3">
        <f t="shared" si="11"/>
        <v>1480.3045418969327</v>
      </c>
    </row>
    <row r="170" spans="6:11">
      <c r="F170">
        <f t="shared" si="8"/>
        <v>167</v>
      </c>
      <c r="G170" s="2">
        <f t="shared" si="9"/>
        <v>47818</v>
      </c>
      <c r="H170" s="3">
        <f t="shared" si="10"/>
        <v>414124.16839621478</v>
      </c>
      <c r="I170" s="3">
        <f>H170*C$6/12</f>
        <v>1501.2001104362787</v>
      </c>
      <c r="J170" s="3">
        <f>$C$8</f>
        <v>2986.8707562975874</v>
      </c>
      <c r="K170" s="3">
        <f t="shared" si="11"/>
        <v>1485.6706458613087</v>
      </c>
    </row>
    <row r="171" spans="6:11">
      <c r="F171">
        <f t="shared" si="8"/>
        <v>168</v>
      </c>
      <c r="G171" s="2">
        <f t="shared" si="9"/>
        <v>47849</v>
      </c>
      <c r="H171" s="3">
        <f t="shared" si="10"/>
        <v>412638.49775035348</v>
      </c>
      <c r="I171" s="3">
        <f>H171*C$6/12</f>
        <v>1495.8145543450312</v>
      </c>
      <c r="J171" s="3">
        <f>$C$8</f>
        <v>2986.8707562975874</v>
      </c>
      <c r="K171" s="3">
        <f t="shared" si="11"/>
        <v>1491.0562019525562</v>
      </c>
    </row>
    <row r="172" spans="6:11">
      <c r="F172">
        <f t="shared" si="8"/>
        <v>169</v>
      </c>
      <c r="G172" s="2">
        <f t="shared" si="9"/>
        <v>47880</v>
      </c>
      <c r="H172" s="3">
        <f t="shared" si="10"/>
        <v>411147.44154840091</v>
      </c>
      <c r="I172" s="3">
        <f>H172*C$6/12</f>
        <v>1490.4094756129532</v>
      </c>
      <c r="J172" s="3">
        <f>$C$8</f>
        <v>2986.8707562975874</v>
      </c>
      <c r="K172" s="3">
        <f t="shared" si="11"/>
        <v>1496.4612806846342</v>
      </c>
    </row>
    <row r="173" spans="6:11">
      <c r="F173">
        <f t="shared" si="8"/>
        <v>170</v>
      </c>
      <c r="G173" s="2">
        <f t="shared" si="9"/>
        <v>47908</v>
      </c>
      <c r="H173" s="3">
        <f t="shared" si="10"/>
        <v>409650.98026771628</v>
      </c>
      <c r="I173" s="3">
        <f>H173*C$6/12</f>
        <v>1484.9848034704712</v>
      </c>
      <c r="J173" s="3">
        <f>$C$8</f>
        <v>2986.8707562975874</v>
      </c>
      <c r="K173" s="3">
        <f t="shared" si="11"/>
        <v>1501.8859528271162</v>
      </c>
    </row>
    <row r="174" spans="6:11">
      <c r="F174">
        <f t="shared" si="8"/>
        <v>171</v>
      </c>
      <c r="G174" s="2">
        <f t="shared" si="9"/>
        <v>47939</v>
      </c>
      <c r="H174" s="3">
        <f t="shared" si="10"/>
        <v>408149.09431488917</v>
      </c>
      <c r="I174" s="3">
        <f>H174*C$6/12</f>
        <v>1479.5404668914732</v>
      </c>
      <c r="J174" s="3">
        <f>$C$8</f>
        <v>2986.8707562975874</v>
      </c>
      <c r="K174" s="3">
        <f t="shared" si="11"/>
        <v>1507.3302894061142</v>
      </c>
    </row>
    <row r="175" spans="6:11">
      <c r="F175">
        <f t="shared" si="8"/>
        <v>172</v>
      </c>
      <c r="G175" s="2">
        <f t="shared" si="9"/>
        <v>47969</v>
      </c>
      <c r="H175" s="3">
        <f t="shared" si="10"/>
        <v>406641.76402548305</v>
      </c>
      <c r="I175" s="3">
        <f>H175*C$6/12</f>
        <v>1474.0763945923761</v>
      </c>
      <c r="J175" s="3">
        <f>$C$8</f>
        <v>2986.8707562975874</v>
      </c>
      <c r="K175" s="3">
        <f t="shared" si="11"/>
        <v>1512.7943617052113</v>
      </c>
    </row>
    <row r="176" spans="6:11">
      <c r="F176">
        <f t="shared" si="8"/>
        <v>173</v>
      </c>
      <c r="G176" s="2">
        <f t="shared" si="9"/>
        <v>48000</v>
      </c>
      <c r="H176" s="3">
        <f t="shared" si="10"/>
        <v>405128.96966377785</v>
      </c>
      <c r="I176" s="3">
        <f>H176*C$6/12</f>
        <v>1468.5925150311948</v>
      </c>
      <c r="J176" s="3">
        <f>$C$8</f>
        <v>2986.8707562975874</v>
      </c>
      <c r="K176" s="3">
        <f t="shared" si="11"/>
        <v>1518.2782412663926</v>
      </c>
    </row>
    <row r="177" spans="6:11">
      <c r="F177">
        <f t="shared" si="8"/>
        <v>174</v>
      </c>
      <c r="G177" s="2">
        <f t="shared" si="9"/>
        <v>48030</v>
      </c>
      <c r="H177" s="3">
        <f t="shared" si="10"/>
        <v>403610.69142251147</v>
      </c>
      <c r="I177" s="3">
        <f>H177*C$6/12</f>
        <v>1463.088756406604</v>
      </c>
      <c r="J177" s="3">
        <f>$C$8</f>
        <v>2986.8707562975874</v>
      </c>
      <c r="K177" s="3">
        <f t="shared" si="11"/>
        <v>1523.7819998909833</v>
      </c>
    </row>
    <row r="178" spans="6:11">
      <c r="F178">
        <f t="shared" si="8"/>
        <v>175</v>
      </c>
      <c r="G178" s="2">
        <f t="shared" si="9"/>
        <v>48061</v>
      </c>
      <c r="H178" s="3">
        <f t="shared" si="10"/>
        <v>402086.90942262049</v>
      </c>
      <c r="I178" s="3">
        <f>H178*C$6/12</f>
        <v>1457.5650466569994</v>
      </c>
      <c r="J178" s="3">
        <f>$C$8</f>
        <v>2986.8707562975874</v>
      </c>
      <c r="K178" s="3">
        <f t="shared" si="11"/>
        <v>1529.305709640588</v>
      </c>
    </row>
    <row r="179" spans="6:11">
      <c r="F179">
        <f t="shared" si="8"/>
        <v>176</v>
      </c>
      <c r="G179" s="2">
        <f t="shared" si="9"/>
        <v>48092</v>
      </c>
      <c r="H179" s="3">
        <f t="shared" si="10"/>
        <v>400557.60371297988</v>
      </c>
      <c r="I179" s="3">
        <f>H179*C$6/12</f>
        <v>1452.0213134595522</v>
      </c>
      <c r="J179" s="3">
        <f>$C$8</f>
        <v>2986.8707562975874</v>
      </c>
      <c r="K179" s="3">
        <f t="shared" si="11"/>
        <v>1534.8494428380352</v>
      </c>
    </row>
    <row r="180" spans="6:11">
      <c r="F180">
        <f t="shared" si="8"/>
        <v>177</v>
      </c>
      <c r="G180" s="2">
        <f t="shared" si="9"/>
        <v>48122</v>
      </c>
      <c r="H180" s="3">
        <f t="shared" si="10"/>
        <v>399022.75427014183</v>
      </c>
      <c r="I180" s="3">
        <f>H180*C$6/12</f>
        <v>1446.4574842292641</v>
      </c>
      <c r="J180" s="3">
        <f>$C$8</f>
        <v>2986.8707562975874</v>
      </c>
      <c r="K180" s="3">
        <f t="shared" si="11"/>
        <v>1540.4132720683233</v>
      </c>
    </row>
    <row r="181" spans="6:11">
      <c r="F181">
        <f t="shared" si="8"/>
        <v>178</v>
      </c>
      <c r="G181" s="2">
        <f t="shared" si="9"/>
        <v>48153</v>
      </c>
      <c r="H181" s="3">
        <f t="shared" si="10"/>
        <v>397482.34099807352</v>
      </c>
      <c r="I181" s="3">
        <f>H181*C$6/12</f>
        <v>1440.8734861180164</v>
      </c>
      <c r="J181" s="3">
        <f>$C$8</f>
        <v>2986.8707562975874</v>
      </c>
      <c r="K181" s="3">
        <f t="shared" si="11"/>
        <v>1545.9972701795709</v>
      </c>
    </row>
    <row r="182" spans="6:11">
      <c r="F182">
        <f t="shared" si="8"/>
        <v>179</v>
      </c>
      <c r="G182" s="2">
        <f t="shared" si="9"/>
        <v>48183</v>
      </c>
      <c r="H182" s="3">
        <f t="shared" si="10"/>
        <v>395936.34372789395</v>
      </c>
      <c r="I182" s="3">
        <f>H182*C$6/12</f>
        <v>1435.2692460136157</v>
      </c>
      <c r="J182" s="3">
        <f>$C$8</f>
        <v>2986.8707562975874</v>
      </c>
      <c r="K182" s="3">
        <f t="shared" si="11"/>
        <v>1551.6015102839717</v>
      </c>
    </row>
    <row r="183" spans="6:11">
      <c r="F183">
        <f t="shared" si="8"/>
        <v>180</v>
      </c>
      <c r="G183" s="2">
        <f t="shared" si="9"/>
        <v>48214</v>
      </c>
      <c r="H183" s="3">
        <f t="shared" si="10"/>
        <v>394384.74221761001</v>
      </c>
      <c r="I183" s="3">
        <f>H183*C$6/12</f>
        <v>1429.6446905388364</v>
      </c>
      <c r="J183" s="3">
        <f>$C$8</f>
        <v>2986.8707562975874</v>
      </c>
      <c r="K183" s="3">
        <f t="shared" si="11"/>
        <v>1557.226065758751</v>
      </c>
    </row>
    <row r="184" spans="6:11">
      <c r="F184">
        <f t="shared" si="8"/>
        <v>181</v>
      </c>
      <c r="G184" s="2">
        <f t="shared" si="9"/>
        <v>48245</v>
      </c>
      <c r="H184" s="3">
        <f t="shared" si="10"/>
        <v>392827.51615185128</v>
      </c>
      <c r="I184" s="3">
        <f>H184*C$6/12</f>
        <v>1423.9997460504608</v>
      </c>
      <c r="J184" s="3">
        <f>$C$8</f>
        <v>2986.8707562975874</v>
      </c>
      <c r="K184" s="3">
        <f t="shared" si="11"/>
        <v>1562.8710102471266</v>
      </c>
    </row>
    <row r="185" spans="6:11">
      <c r="F185">
        <f t="shared" si="8"/>
        <v>182</v>
      </c>
      <c r="G185" s="2">
        <f t="shared" si="9"/>
        <v>48274</v>
      </c>
      <c r="H185" s="3">
        <f t="shared" si="10"/>
        <v>391264.64514160412</v>
      </c>
      <c r="I185" s="3">
        <f>H185*C$6/12</f>
        <v>1418.3343386383149</v>
      </c>
      <c r="J185" s="3">
        <f>$C$8</f>
        <v>2986.8707562975874</v>
      </c>
      <c r="K185" s="3">
        <f t="shared" si="11"/>
        <v>1568.5364176592725</v>
      </c>
    </row>
    <row r="186" spans="6:11">
      <c r="F186">
        <f t="shared" si="8"/>
        <v>183</v>
      </c>
      <c r="G186" s="2">
        <f t="shared" si="9"/>
        <v>48305</v>
      </c>
      <c r="H186" s="3">
        <f t="shared" si="10"/>
        <v>389696.10872394487</v>
      </c>
      <c r="I186" s="3">
        <f>H186*C$6/12</f>
        <v>1412.6483941243002</v>
      </c>
      <c r="J186" s="3">
        <f>$C$8</f>
        <v>2986.8707562975874</v>
      </c>
      <c r="K186" s="3">
        <f t="shared" si="11"/>
        <v>1574.2223621732871</v>
      </c>
    </row>
    <row r="187" spans="6:11">
      <c r="F187">
        <f t="shared" si="8"/>
        <v>184</v>
      </c>
      <c r="G187" s="2">
        <f t="shared" si="9"/>
        <v>48335</v>
      </c>
      <c r="H187" s="3">
        <f t="shared" si="10"/>
        <v>388121.88636177155</v>
      </c>
      <c r="I187" s="3">
        <f>H187*C$6/12</f>
        <v>1406.9418380614218</v>
      </c>
      <c r="J187" s="3">
        <f>$C$8</f>
        <v>2986.8707562975874</v>
      </c>
      <c r="K187" s="3">
        <f t="shared" si="11"/>
        <v>1579.9289182361656</v>
      </c>
    </row>
    <row r="188" spans="6:11">
      <c r="F188">
        <f t="shared" si="8"/>
        <v>185</v>
      </c>
      <c r="G188" s="2">
        <f t="shared" si="9"/>
        <v>48366</v>
      </c>
      <c r="H188" s="3">
        <f t="shared" si="10"/>
        <v>386541.95744353539</v>
      </c>
      <c r="I188" s="3">
        <f>H188*C$6/12</f>
        <v>1401.2145957328157</v>
      </c>
      <c r="J188" s="3">
        <f>$C$8</f>
        <v>2986.8707562975874</v>
      </c>
      <c r="K188" s="3">
        <f t="shared" si="11"/>
        <v>1585.6561605647717</v>
      </c>
    </row>
    <row r="189" spans="6:11">
      <c r="F189">
        <f t="shared" si="8"/>
        <v>186</v>
      </c>
      <c r="G189" s="2">
        <f t="shared" si="9"/>
        <v>48396</v>
      </c>
      <c r="H189" s="3">
        <f t="shared" si="10"/>
        <v>384956.30128297064</v>
      </c>
      <c r="I189" s="3">
        <f>H189*C$6/12</f>
        <v>1395.4665921507685</v>
      </c>
      <c r="J189" s="3">
        <f>$C$8</f>
        <v>2986.8707562975874</v>
      </c>
      <c r="K189" s="3">
        <f t="shared" si="11"/>
        <v>1591.4041641468189</v>
      </c>
    </row>
    <row r="190" spans="6:11">
      <c r="F190">
        <f t="shared" si="8"/>
        <v>187</v>
      </c>
      <c r="G190" s="2">
        <f t="shared" si="9"/>
        <v>48427</v>
      </c>
      <c r="H190" s="3">
        <f t="shared" si="10"/>
        <v>383364.89711882384</v>
      </c>
      <c r="I190" s="3">
        <f>H190*C$6/12</f>
        <v>1389.6977520557364</v>
      </c>
      <c r="J190" s="3">
        <f>$C$8</f>
        <v>2986.8707562975874</v>
      </c>
      <c r="K190" s="3">
        <f t="shared" si="11"/>
        <v>1597.173004241851</v>
      </c>
    </row>
    <row r="191" spans="6:11">
      <c r="F191">
        <f t="shared" si="8"/>
        <v>188</v>
      </c>
      <c r="G191" s="2">
        <f t="shared" si="9"/>
        <v>48458</v>
      </c>
      <c r="H191" s="3">
        <f t="shared" si="10"/>
        <v>381767.724114582</v>
      </c>
      <c r="I191" s="3">
        <f>H191*C$6/12</f>
        <v>1383.9079999153598</v>
      </c>
      <c r="J191" s="3">
        <f>$C$8</f>
        <v>2986.8707562975874</v>
      </c>
      <c r="K191" s="3">
        <f t="shared" si="11"/>
        <v>1602.9627563822276</v>
      </c>
    </row>
    <row r="192" spans="6:11">
      <c r="F192">
        <f t="shared" si="8"/>
        <v>189</v>
      </c>
      <c r="G192" s="2">
        <f t="shared" si="9"/>
        <v>48488</v>
      </c>
      <c r="H192" s="3">
        <f t="shared" si="10"/>
        <v>380164.76135819976</v>
      </c>
      <c r="I192" s="3">
        <f>H192*C$6/12</f>
        <v>1378.097259923474</v>
      </c>
      <c r="J192" s="3">
        <f>$C$8</f>
        <v>2986.8707562975874</v>
      </c>
      <c r="K192" s="3">
        <f t="shared" si="11"/>
        <v>1608.7734963741134</v>
      </c>
    </row>
    <row r="193" spans="6:11">
      <c r="F193">
        <f t="shared" si="8"/>
        <v>190</v>
      </c>
      <c r="G193" s="2">
        <f t="shared" si="9"/>
        <v>48519</v>
      </c>
      <c r="H193" s="3">
        <f t="shared" si="10"/>
        <v>378555.98786182562</v>
      </c>
      <c r="I193" s="3">
        <f>H193*C$6/12</f>
        <v>1372.2654559991179</v>
      </c>
      <c r="J193" s="3">
        <f>$C$8</f>
        <v>2986.8707562975874</v>
      </c>
      <c r="K193" s="3">
        <f t="shared" si="11"/>
        <v>1614.6053002984695</v>
      </c>
    </row>
    <row r="194" spans="6:11">
      <c r="F194">
        <f t="shared" si="8"/>
        <v>191</v>
      </c>
      <c r="G194" s="2">
        <f t="shared" si="9"/>
        <v>48549</v>
      </c>
      <c r="H194" s="3">
        <f t="shared" si="10"/>
        <v>376941.38256152713</v>
      </c>
      <c r="I194" s="3">
        <f>H194*C$6/12</f>
        <v>1366.4125117855358</v>
      </c>
      <c r="J194" s="3">
        <f>$C$8</f>
        <v>2986.8707562975874</v>
      </c>
      <c r="K194" s="3">
        <f t="shared" si="11"/>
        <v>1620.4582445120516</v>
      </c>
    </row>
    <row r="195" spans="6:11">
      <c r="F195">
        <f t="shared" si="8"/>
        <v>192</v>
      </c>
      <c r="G195" s="2">
        <f t="shared" si="9"/>
        <v>48580</v>
      </c>
      <c r="H195" s="3">
        <f t="shared" si="10"/>
        <v>375320.9243170151</v>
      </c>
      <c r="I195" s="3">
        <f>H195*C$6/12</f>
        <v>1360.5383506491796</v>
      </c>
      <c r="J195" s="3">
        <f>$C$8</f>
        <v>2986.8707562975874</v>
      </c>
      <c r="K195" s="3">
        <f t="shared" si="11"/>
        <v>1626.3324056484078</v>
      </c>
    </row>
    <row r="196" spans="6:11">
      <c r="F196">
        <f t="shared" si="8"/>
        <v>193</v>
      </c>
      <c r="G196" s="2">
        <f t="shared" si="9"/>
        <v>48611</v>
      </c>
      <c r="H196" s="3">
        <f t="shared" si="10"/>
        <v>373694.59191136668</v>
      </c>
      <c r="I196" s="3">
        <f>H196*C$6/12</f>
        <v>1354.6428956787042</v>
      </c>
      <c r="J196" s="3">
        <f>$C$8</f>
        <v>2986.8707562975874</v>
      </c>
      <c r="K196" s="3">
        <f t="shared" si="11"/>
        <v>1632.2278606188831</v>
      </c>
    </row>
    <row r="197" spans="6:11">
      <c r="F197">
        <f t="shared" ref="F197:F260" si="12">F196+1</f>
        <v>194</v>
      </c>
      <c r="G197" s="2">
        <f t="shared" ref="G197:G260" si="13">EDATE(G196,1)</f>
        <v>48639</v>
      </c>
      <c r="H197" s="3">
        <f t="shared" ref="H197:H260" si="14">H196-K196</f>
        <v>372062.36405074777</v>
      </c>
      <c r="I197" s="3">
        <f>H197*C$6/12</f>
        <v>1348.7260696839605</v>
      </c>
      <c r="J197" s="3">
        <f>$C$8</f>
        <v>2986.8707562975874</v>
      </c>
      <c r="K197" s="3">
        <f t="shared" ref="K197:K260" si="15">J197-I197</f>
        <v>1638.1446866136268</v>
      </c>
    </row>
    <row r="198" spans="6:11">
      <c r="F198">
        <f t="shared" si="12"/>
        <v>195</v>
      </c>
      <c r="G198" s="2">
        <f t="shared" si="13"/>
        <v>48670</v>
      </c>
      <c r="H198" s="3">
        <f t="shared" si="14"/>
        <v>370424.21936413413</v>
      </c>
      <c r="I198" s="3">
        <f>H198*C$6/12</f>
        <v>1342.7877951949861</v>
      </c>
      <c r="J198" s="3">
        <f>$C$8</f>
        <v>2986.8707562975874</v>
      </c>
      <c r="K198" s="3">
        <f t="shared" si="15"/>
        <v>1644.0829611026013</v>
      </c>
    </row>
    <row r="199" spans="6:11">
      <c r="F199">
        <f t="shared" si="12"/>
        <v>196</v>
      </c>
      <c r="G199" s="2">
        <f t="shared" si="13"/>
        <v>48700</v>
      </c>
      <c r="H199" s="3">
        <f t="shared" si="14"/>
        <v>368780.13640303153</v>
      </c>
      <c r="I199" s="3">
        <f>H199*C$6/12</f>
        <v>1336.8279944609892</v>
      </c>
      <c r="J199" s="3">
        <f>$C$8</f>
        <v>2986.8707562975874</v>
      </c>
      <c r="K199" s="3">
        <f t="shared" si="15"/>
        <v>1650.0427618365982</v>
      </c>
    </row>
    <row r="200" spans="6:11">
      <c r="F200">
        <f t="shared" si="12"/>
        <v>197</v>
      </c>
      <c r="G200" s="2">
        <f t="shared" si="13"/>
        <v>48731</v>
      </c>
      <c r="H200" s="3">
        <f t="shared" si="14"/>
        <v>367130.09364119492</v>
      </c>
      <c r="I200" s="3">
        <f>H200*C$6/12</f>
        <v>1330.8465894493315</v>
      </c>
      <c r="J200" s="3">
        <f>$C$8</f>
        <v>2986.8707562975874</v>
      </c>
      <c r="K200" s="3">
        <f t="shared" si="15"/>
        <v>1656.0241668482558</v>
      </c>
    </row>
    <row r="201" spans="6:11">
      <c r="F201">
        <f t="shared" si="12"/>
        <v>198</v>
      </c>
      <c r="G201" s="2">
        <f t="shared" si="13"/>
        <v>48761</v>
      </c>
      <c r="H201" s="3">
        <f t="shared" si="14"/>
        <v>365474.06947434664</v>
      </c>
      <c r="I201" s="3">
        <f>H201*C$6/12</f>
        <v>1324.8435018445064</v>
      </c>
      <c r="J201" s="3">
        <f>$C$8</f>
        <v>2986.8707562975874</v>
      </c>
      <c r="K201" s="3">
        <f t="shared" si="15"/>
        <v>1662.027254453081</v>
      </c>
    </row>
    <row r="202" spans="6:11">
      <c r="F202">
        <f t="shared" si="12"/>
        <v>199</v>
      </c>
      <c r="G202" s="2">
        <f t="shared" si="13"/>
        <v>48792</v>
      </c>
      <c r="H202" s="3">
        <f t="shared" si="14"/>
        <v>363812.04221989354</v>
      </c>
      <c r="I202" s="3">
        <f>H202*C$6/12</f>
        <v>1318.8186530471141</v>
      </c>
      <c r="J202" s="3">
        <f>$C$8</f>
        <v>2986.8707562975874</v>
      </c>
      <c r="K202" s="3">
        <f t="shared" si="15"/>
        <v>1668.0521032504732</v>
      </c>
    </row>
    <row r="203" spans="6:11">
      <c r="F203">
        <f t="shared" si="12"/>
        <v>200</v>
      </c>
      <c r="G203" s="2">
        <f t="shared" si="13"/>
        <v>48823</v>
      </c>
      <c r="H203" s="3">
        <f t="shared" si="14"/>
        <v>362143.99011664308</v>
      </c>
      <c r="I203" s="3">
        <f>H203*C$6/12</f>
        <v>1312.7719641728311</v>
      </c>
      <c r="J203" s="3">
        <f>$C$8</f>
        <v>2986.8707562975874</v>
      </c>
      <c r="K203" s="3">
        <f t="shared" si="15"/>
        <v>1674.0987921247563</v>
      </c>
    </row>
    <row r="204" spans="6:11">
      <c r="F204">
        <f t="shared" si="12"/>
        <v>201</v>
      </c>
      <c r="G204" s="2">
        <f t="shared" si="13"/>
        <v>48853</v>
      </c>
      <c r="H204" s="3">
        <f t="shared" si="14"/>
        <v>360469.89132451831</v>
      </c>
      <c r="I204" s="3">
        <f>H204*C$6/12</f>
        <v>1306.7033560513787</v>
      </c>
      <c r="J204" s="3">
        <f>$C$8</f>
        <v>2986.8707562975874</v>
      </c>
      <c r="K204" s="3">
        <f t="shared" si="15"/>
        <v>1680.1674002462087</v>
      </c>
    </row>
    <row r="205" spans="6:11">
      <c r="F205">
        <f t="shared" si="12"/>
        <v>202</v>
      </c>
      <c r="G205" s="2">
        <f t="shared" si="13"/>
        <v>48884</v>
      </c>
      <c r="H205" s="3">
        <f t="shared" si="14"/>
        <v>358789.72392427211</v>
      </c>
      <c r="I205" s="3">
        <f>H205*C$6/12</f>
        <v>1300.6127492254864</v>
      </c>
      <c r="J205" s="3">
        <f>$C$8</f>
        <v>2986.8707562975874</v>
      </c>
      <c r="K205" s="3">
        <f t="shared" si="15"/>
        <v>1686.258007072101</v>
      </c>
    </row>
    <row r="206" spans="6:11">
      <c r="F206">
        <f t="shared" si="12"/>
        <v>203</v>
      </c>
      <c r="G206" s="2">
        <f t="shared" si="13"/>
        <v>48914</v>
      </c>
      <c r="H206" s="3">
        <f t="shared" si="14"/>
        <v>357103.46591720002</v>
      </c>
      <c r="I206" s="3">
        <f>H206*C$6/12</f>
        <v>1294.5000639498501</v>
      </c>
      <c r="J206" s="3">
        <f>$C$8</f>
        <v>2986.8707562975874</v>
      </c>
      <c r="K206" s="3">
        <f t="shared" si="15"/>
        <v>1692.3706923477373</v>
      </c>
    </row>
    <row r="207" spans="6:11">
      <c r="F207">
        <f t="shared" si="12"/>
        <v>204</v>
      </c>
      <c r="G207" s="2">
        <f t="shared" si="13"/>
        <v>48945</v>
      </c>
      <c r="H207" s="3">
        <f t="shared" si="14"/>
        <v>355411.09522485227</v>
      </c>
      <c r="I207" s="3">
        <f>H207*C$6/12</f>
        <v>1288.3652201900893</v>
      </c>
      <c r="J207" s="3">
        <f>$C$8</f>
        <v>2986.8707562975874</v>
      </c>
      <c r="K207" s="3">
        <f t="shared" si="15"/>
        <v>1698.5055361074981</v>
      </c>
    </row>
    <row r="208" spans="6:11">
      <c r="F208">
        <f t="shared" si="12"/>
        <v>205</v>
      </c>
      <c r="G208" s="2">
        <f t="shared" si="13"/>
        <v>48976</v>
      </c>
      <c r="H208" s="3">
        <f t="shared" si="14"/>
        <v>353712.58968874475</v>
      </c>
      <c r="I208" s="3">
        <f>H208*C$6/12</f>
        <v>1282.2081376216995</v>
      </c>
      <c r="J208" s="3">
        <f>$C$8</f>
        <v>2986.8707562975874</v>
      </c>
      <c r="K208" s="3">
        <f t="shared" si="15"/>
        <v>1704.6626186758879</v>
      </c>
    </row>
    <row r="209" spans="6:11">
      <c r="F209">
        <f t="shared" si="12"/>
        <v>206</v>
      </c>
      <c r="G209" s="2">
        <f t="shared" si="13"/>
        <v>49004</v>
      </c>
      <c r="H209" s="3">
        <f t="shared" si="14"/>
        <v>352007.92707006884</v>
      </c>
      <c r="I209" s="3">
        <f>H209*C$6/12</f>
        <v>1276.0287356289994</v>
      </c>
      <c r="J209" s="3">
        <f>$C$8</f>
        <v>2986.8707562975874</v>
      </c>
      <c r="K209" s="3">
        <f t="shared" si="15"/>
        <v>1710.842020668588</v>
      </c>
    </row>
    <row r="210" spans="6:11">
      <c r="F210">
        <f t="shared" si="12"/>
        <v>207</v>
      </c>
      <c r="G210" s="2">
        <f t="shared" si="13"/>
        <v>49035</v>
      </c>
      <c r="H210" s="3">
        <f t="shared" si="14"/>
        <v>350297.08504940022</v>
      </c>
      <c r="I210" s="3">
        <f>H210*C$6/12</f>
        <v>1269.8269333040757</v>
      </c>
      <c r="J210" s="3">
        <f>$C$8</f>
        <v>2986.8707562975874</v>
      </c>
      <c r="K210" s="3">
        <f t="shared" si="15"/>
        <v>1717.0438229935116</v>
      </c>
    </row>
    <row r="211" spans="6:11">
      <c r="F211">
        <f t="shared" si="12"/>
        <v>208</v>
      </c>
      <c r="G211" s="2">
        <f t="shared" si="13"/>
        <v>49065</v>
      </c>
      <c r="H211" s="3">
        <f t="shared" si="14"/>
        <v>348580.0412264067</v>
      </c>
      <c r="I211" s="3">
        <f>H211*C$6/12</f>
        <v>1263.6026494457242</v>
      </c>
      <c r="J211" s="3">
        <f>$C$8</f>
        <v>2986.8707562975874</v>
      </c>
      <c r="K211" s="3">
        <f t="shared" si="15"/>
        <v>1723.2681068518632</v>
      </c>
    </row>
    <row r="212" spans="6:11">
      <c r="F212">
        <f t="shared" si="12"/>
        <v>209</v>
      </c>
      <c r="G212" s="2">
        <f t="shared" si="13"/>
        <v>49096</v>
      </c>
      <c r="H212" s="3">
        <f t="shared" si="14"/>
        <v>346856.77311955485</v>
      </c>
      <c r="I212" s="3">
        <f>H212*C$6/12</f>
        <v>1257.3558025583864</v>
      </c>
      <c r="J212" s="3">
        <f>$C$8</f>
        <v>2986.8707562975874</v>
      </c>
      <c r="K212" s="3">
        <f t="shared" si="15"/>
        <v>1729.514953739201</v>
      </c>
    </row>
    <row r="213" spans="6:11">
      <c r="F213">
        <f t="shared" si="12"/>
        <v>210</v>
      </c>
      <c r="G213" s="2">
        <f t="shared" si="13"/>
        <v>49126</v>
      </c>
      <c r="H213" s="3">
        <f t="shared" si="14"/>
        <v>345127.25816581567</v>
      </c>
      <c r="I213" s="3">
        <f>H213*C$6/12</f>
        <v>1251.0863108510819</v>
      </c>
      <c r="J213" s="3">
        <f>$C$8</f>
        <v>2986.8707562975874</v>
      </c>
      <c r="K213" s="3">
        <f t="shared" si="15"/>
        <v>1735.7844454465055</v>
      </c>
    </row>
    <row r="214" spans="6:11">
      <c r="F214">
        <f t="shared" si="12"/>
        <v>211</v>
      </c>
      <c r="G214" s="2">
        <f t="shared" si="13"/>
        <v>49157</v>
      </c>
      <c r="H214" s="3">
        <f t="shared" si="14"/>
        <v>343391.47372036916</v>
      </c>
      <c r="I214" s="3">
        <f>H214*C$6/12</f>
        <v>1244.7940922363382</v>
      </c>
      <c r="J214" s="3">
        <f>$C$8</f>
        <v>2986.8707562975874</v>
      </c>
      <c r="K214" s="3">
        <f t="shared" si="15"/>
        <v>1742.0766640612492</v>
      </c>
    </row>
    <row r="215" spans="6:11">
      <c r="F215">
        <f t="shared" si="12"/>
        <v>212</v>
      </c>
      <c r="G215" s="2">
        <f t="shared" si="13"/>
        <v>49188</v>
      </c>
      <c r="H215" s="3">
        <f t="shared" si="14"/>
        <v>341649.39705630793</v>
      </c>
      <c r="I215" s="3">
        <f>H215*C$6/12</f>
        <v>1238.4790643291162</v>
      </c>
      <c r="J215" s="3">
        <f>$C$8</f>
        <v>2986.8707562975874</v>
      </c>
      <c r="K215" s="3">
        <f t="shared" si="15"/>
        <v>1748.3916919684712</v>
      </c>
    </row>
    <row r="216" spans="6:11">
      <c r="F216">
        <f t="shared" si="12"/>
        <v>213</v>
      </c>
      <c r="G216" s="2">
        <f t="shared" si="13"/>
        <v>49218</v>
      </c>
      <c r="H216" s="3">
        <f t="shared" si="14"/>
        <v>339901.00536433945</v>
      </c>
      <c r="I216" s="3">
        <f>H216*C$6/12</f>
        <v>1232.1411444457306</v>
      </c>
      <c r="J216" s="3">
        <f>$C$8</f>
        <v>2986.8707562975874</v>
      </c>
      <c r="K216" s="3">
        <f t="shared" si="15"/>
        <v>1754.7296118518568</v>
      </c>
    </row>
    <row r="217" spans="6:11">
      <c r="F217">
        <f t="shared" si="12"/>
        <v>214</v>
      </c>
      <c r="G217" s="2">
        <f t="shared" si="13"/>
        <v>49249</v>
      </c>
      <c r="H217" s="3">
        <f t="shared" si="14"/>
        <v>338146.27575248759</v>
      </c>
      <c r="I217" s="3">
        <f>H217*C$6/12</f>
        <v>1225.7802496027673</v>
      </c>
      <c r="J217" s="3">
        <f>$C$8</f>
        <v>2986.8707562975874</v>
      </c>
      <c r="K217" s="3">
        <f t="shared" si="15"/>
        <v>1761.0905066948201</v>
      </c>
    </row>
    <row r="218" spans="6:11">
      <c r="F218">
        <f t="shared" si="12"/>
        <v>215</v>
      </c>
      <c r="G218" s="2">
        <f t="shared" si="13"/>
        <v>49279</v>
      </c>
      <c r="H218" s="3">
        <f t="shared" si="14"/>
        <v>336385.18524579279</v>
      </c>
      <c r="I218" s="3">
        <f>H218*C$6/12</f>
        <v>1219.3962965159988</v>
      </c>
      <c r="J218" s="3">
        <f>$C$8</f>
        <v>2986.8707562975874</v>
      </c>
      <c r="K218" s="3">
        <f t="shared" si="15"/>
        <v>1767.4744597815886</v>
      </c>
    </row>
    <row r="219" spans="6:11">
      <c r="F219">
        <f t="shared" si="12"/>
        <v>216</v>
      </c>
      <c r="G219" s="2">
        <f t="shared" si="13"/>
        <v>49310</v>
      </c>
      <c r="H219" s="3">
        <f t="shared" si="14"/>
        <v>334617.71078601119</v>
      </c>
      <c r="I219" s="3">
        <f>H219*C$6/12</f>
        <v>1212.9892015992905</v>
      </c>
      <c r="J219" s="3">
        <f>$C$8</f>
        <v>2986.8707562975874</v>
      </c>
      <c r="K219" s="3">
        <f t="shared" si="15"/>
        <v>1773.8815546982969</v>
      </c>
    </row>
    <row r="220" spans="6:11">
      <c r="F220">
        <f t="shared" si="12"/>
        <v>217</v>
      </c>
      <c r="G220" s="2">
        <f t="shared" si="13"/>
        <v>49341</v>
      </c>
      <c r="H220" s="3">
        <f t="shared" si="14"/>
        <v>332843.82923131291</v>
      </c>
      <c r="I220" s="3">
        <f>H220*C$6/12</f>
        <v>1206.5588809635092</v>
      </c>
      <c r="J220" s="3">
        <f>$C$8</f>
        <v>2986.8707562975874</v>
      </c>
      <c r="K220" s="3">
        <f t="shared" si="15"/>
        <v>1780.3118753340782</v>
      </c>
    </row>
    <row r="221" spans="6:11">
      <c r="F221">
        <f t="shared" si="12"/>
        <v>218</v>
      </c>
      <c r="G221" s="2">
        <f t="shared" si="13"/>
        <v>49369</v>
      </c>
      <c r="H221" s="3">
        <f t="shared" si="14"/>
        <v>331063.51735597884</v>
      </c>
      <c r="I221" s="3">
        <f>H221*C$6/12</f>
        <v>1200.1052504154231</v>
      </c>
      <c r="J221" s="3">
        <f>$C$8</f>
        <v>2986.8707562975874</v>
      </c>
      <c r="K221" s="3">
        <f t="shared" si="15"/>
        <v>1786.7655058821642</v>
      </c>
    </row>
    <row r="222" spans="6:11">
      <c r="F222">
        <f t="shared" si="12"/>
        <v>219</v>
      </c>
      <c r="G222" s="2">
        <f t="shared" si="13"/>
        <v>49400</v>
      </c>
      <c r="H222" s="3">
        <f t="shared" si="14"/>
        <v>329276.75185009668</v>
      </c>
      <c r="I222" s="3">
        <f>H222*C$6/12</f>
        <v>1193.6282254566004</v>
      </c>
      <c r="J222" s="3">
        <f>$C$8</f>
        <v>2986.8707562975874</v>
      </c>
      <c r="K222" s="3">
        <f t="shared" si="15"/>
        <v>1793.242530840987</v>
      </c>
    </row>
    <row r="223" spans="6:11">
      <c r="F223">
        <f t="shared" si="12"/>
        <v>220</v>
      </c>
      <c r="G223" s="2">
        <f t="shared" si="13"/>
        <v>49430</v>
      </c>
      <c r="H223" s="3">
        <f t="shared" si="14"/>
        <v>327483.50931925571</v>
      </c>
      <c r="I223" s="3">
        <f>H223*C$6/12</f>
        <v>1187.1277212823018</v>
      </c>
      <c r="J223" s="3">
        <f>$C$8</f>
        <v>2986.8707562975874</v>
      </c>
      <c r="K223" s="3">
        <f t="shared" si="15"/>
        <v>1799.7430350152856</v>
      </c>
    </row>
    <row r="224" spans="6:11">
      <c r="F224">
        <f t="shared" si="12"/>
        <v>221</v>
      </c>
      <c r="G224" s="2">
        <f t="shared" si="13"/>
        <v>49461</v>
      </c>
      <c r="H224" s="3">
        <f t="shared" si="14"/>
        <v>325683.76628424041</v>
      </c>
      <c r="I224" s="3">
        <f>H224*C$6/12</f>
        <v>1180.6036527803715</v>
      </c>
      <c r="J224" s="3">
        <f>$C$8</f>
        <v>2986.8707562975874</v>
      </c>
      <c r="K224" s="3">
        <f t="shared" si="15"/>
        <v>1806.2671035172159</v>
      </c>
    </row>
    <row r="225" spans="6:11">
      <c r="F225">
        <f t="shared" si="12"/>
        <v>222</v>
      </c>
      <c r="G225" s="2">
        <f t="shared" si="13"/>
        <v>49491</v>
      </c>
      <c r="H225" s="3">
        <f t="shared" si="14"/>
        <v>323877.49918072321</v>
      </c>
      <c r="I225" s="3">
        <f>H225*C$6/12</f>
        <v>1174.0559345301215</v>
      </c>
      <c r="J225" s="3">
        <f>$C$8</f>
        <v>2986.8707562975874</v>
      </c>
      <c r="K225" s="3">
        <f t="shared" si="15"/>
        <v>1812.8148217674659</v>
      </c>
    </row>
    <row r="226" spans="6:11">
      <c r="F226">
        <f t="shared" si="12"/>
        <v>223</v>
      </c>
      <c r="G226" s="2">
        <f t="shared" si="13"/>
        <v>49522</v>
      </c>
      <c r="H226" s="3">
        <f t="shared" si="14"/>
        <v>322064.68435895577</v>
      </c>
      <c r="I226" s="3">
        <f>H226*C$6/12</f>
        <v>1167.4844808012147</v>
      </c>
      <c r="J226" s="3">
        <f>$C$8</f>
        <v>2986.8707562975874</v>
      </c>
      <c r="K226" s="3">
        <f t="shared" si="15"/>
        <v>1819.3862754963727</v>
      </c>
    </row>
    <row r="227" spans="6:11">
      <c r="F227">
        <f t="shared" si="12"/>
        <v>224</v>
      </c>
      <c r="G227" s="2">
        <f t="shared" si="13"/>
        <v>49553</v>
      </c>
      <c r="H227" s="3">
        <f t="shared" si="14"/>
        <v>320245.29808345938</v>
      </c>
      <c r="I227" s="3">
        <f>H227*C$6/12</f>
        <v>1160.88920555254</v>
      </c>
      <c r="J227" s="3">
        <f>$C$8</f>
        <v>2986.8707562975874</v>
      </c>
      <c r="K227" s="3">
        <f t="shared" si="15"/>
        <v>1825.9815507450473</v>
      </c>
    </row>
    <row r="228" spans="6:11">
      <c r="F228">
        <f t="shared" si="12"/>
        <v>225</v>
      </c>
      <c r="G228" s="2">
        <f t="shared" si="13"/>
        <v>49583</v>
      </c>
      <c r="H228" s="3">
        <f t="shared" si="14"/>
        <v>318419.31653271435</v>
      </c>
      <c r="I228" s="3">
        <f>H228*C$6/12</f>
        <v>1154.2700224310895</v>
      </c>
      <c r="J228" s="3">
        <f>$C$8</f>
        <v>2986.8707562975874</v>
      </c>
      <c r="K228" s="3">
        <f t="shared" si="15"/>
        <v>1832.6007338664979</v>
      </c>
    </row>
    <row r="229" spans="6:11">
      <c r="F229">
        <f t="shared" si="12"/>
        <v>226</v>
      </c>
      <c r="G229" s="2">
        <f t="shared" si="13"/>
        <v>49614</v>
      </c>
      <c r="H229" s="3">
        <f t="shared" si="14"/>
        <v>316586.71579884784</v>
      </c>
      <c r="I229" s="3">
        <f>H229*C$6/12</f>
        <v>1147.6268447708233</v>
      </c>
      <c r="J229" s="3">
        <f>$C$8</f>
        <v>2986.8707562975874</v>
      </c>
      <c r="K229" s="3">
        <f t="shared" si="15"/>
        <v>1839.2439115267641</v>
      </c>
    </row>
    <row r="230" spans="6:11">
      <c r="F230">
        <f t="shared" si="12"/>
        <v>227</v>
      </c>
      <c r="G230" s="2">
        <f t="shared" si="13"/>
        <v>49644</v>
      </c>
      <c r="H230" s="3">
        <f t="shared" si="14"/>
        <v>314747.47188732109</v>
      </c>
      <c r="I230" s="3">
        <f>H230*C$6/12</f>
        <v>1140.9595855915388</v>
      </c>
      <c r="J230" s="3">
        <f>$C$8</f>
        <v>2986.8707562975874</v>
      </c>
      <c r="K230" s="3">
        <f t="shared" si="15"/>
        <v>1845.9111707060486</v>
      </c>
    </row>
    <row r="231" spans="6:11">
      <c r="F231">
        <f t="shared" si="12"/>
        <v>228</v>
      </c>
      <c r="G231" s="2">
        <f t="shared" si="13"/>
        <v>49675</v>
      </c>
      <c r="H231" s="3">
        <f t="shared" si="14"/>
        <v>312901.56071661506</v>
      </c>
      <c r="I231" s="3">
        <f>H231*C$6/12</f>
        <v>1134.2681575977294</v>
      </c>
      <c r="J231" s="3">
        <f>$C$8</f>
        <v>2986.8707562975874</v>
      </c>
      <c r="K231" s="3">
        <f t="shared" si="15"/>
        <v>1852.6025986998579</v>
      </c>
    </row>
    <row r="232" spans="6:11">
      <c r="F232">
        <f t="shared" si="12"/>
        <v>229</v>
      </c>
      <c r="G232" s="2">
        <f t="shared" si="13"/>
        <v>49706</v>
      </c>
      <c r="H232" s="3">
        <f t="shared" si="14"/>
        <v>311048.9581179152</v>
      </c>
      <c r="I232" s="3">
        <f>H232*C$6/12</f>
        <v>1127.5524731774424</v>
      </c>
      <c r="J232" s="3">
        <f>$C$8</f>
        <v>2986.8707562975874</v>
      </c>
      <c r="K232" s="3">
        <f t="shared" si="15"/>
        <v>1859.318283120145</v>
      </c>
    </row>
    <row r="233" spans="6:11">
      <c r="F233">
        <f t="shared" si="12"/>
        <v>230</v>
      </c>
      <c r="G233" s="2">
        <f t="shared" si="13"/>
        <v>49735</v>
      </c>
      <c r="H233" s="3">
        <f t="shared" si="14"/>
        <v>309189.63983479503</v>
      </c>
      <c r="I233" s="3">
        <f>H233*C$6/12</f>
        <v>1120.8124444011319</v>
      </c>
      <c r="J233" s="3">
        <f>$C$8</f>
        <v>2986.8707562975874</v>
      </c>
      <c r="K233" s="3">
        <f t="shared" si="15"/>
        <v>1866.0583118964555</v>
      </c>
    </row>
    <row r="234" spans="6:11">
      <c r="F234">
        <f t="shared" si="12"/>
        <v>231</v>
      </c>
      <c r="G234" s="2">
        <f t="shared" si="13"/>
        <v>49766</v>
      </c>
      <c r="H234" s="3">
        <f t="shared" si="14"/>
        <v>307323.58152289857</v>
      </c>
      <c r="I234" s="3">
        <f>H234*C$6/12</f>
        <v>1114.0479830205072</v>
      </c>
      <c r="J234" s="3">
        <f>$C$8</f>
        <v>2986.8707562975874</v>
      </c>
      <c r="K234" s="3">
        <f t="shared" si="15"/>
        <v>1872.8227732770802</v>
      </c>
    </row>
    <row r="235" spans="6:11">
      <c r="F235">
        <f t="shared" si="12"/>
        <v>232</v>
      </c>
      <c r="G235" s="2">
        <f t="shared" si="13"/>
        <v>49796</v>
      </c>
      <c r="H235" s="3">
        <f t="shared" si="14"/>
        <v>305450.75874962151</v>
      </c>
      <c r="I235" s="3">
        <f>H235*C$6/12</f>
        <v>1107.259000467378</v>
      </c>
      <c r="J235" s="3">
        <f>$C$8</f>
        <v>2986.8707562975874</v>
      </c>
      <c r="K235" s="3">
        <f t="shared" si="15"/>
        <v>1879.6117558302094</v>
      </c>
    </row>
    <row r="236" spans="6:11">
      <c r="F236">
        <f t="shared" si="12"/>
        <v>233</v>
      </c>
      <c r="G236" s="2">
        <f t="shared" si="13"/>
        <v>49827</v>
      </c>
      <c r="H236" s="3">
        <f t="shared" si="14"/>
        <v>303571.14699379128</v>
      </c>
      <c r="I236" s="3">
        <f>H236*C$6/12</f>
        <v>1100.4454078524934</v>
      </c>
      <c r="J236" s="3">
        <f>$C$8</f>
        <v>2986.8707562975874</v>
      </c>
      <c r="K236" s="3">
        <f t="shared" si="15"/>
        <v>1886.425348445094</v>
      </c>
    </row>
    <row r="237" spans="6:11">
      <c r="F237">
        <f t="shared" si="12"/>
        <v>234</v>
      </c>
      <c r="G237" s="2">
        <f t="shared" si="13"/>
        <v>49857</v>
      </c>
      <c r="H237" s="3">
        <f t="shared" si="14"/>
        <v>301684.7216453462</v>
      </c>
      <c r="I237" s="3">
        <f>H237*C$6/12</f>
        <v>1093.60711596438</v>
      </c>
      <c r="J237" s="3">
        <f>$C$8</f>
        <v>2986.8707562975874</v>
      </c>
      <c r="K237" s="3">
        <f t="shared" si="15"/>
        <v>1893.2636403332074</v>
      </c>
    </row>
    <row r="238" spans="6:11">
      <c r="F238">
        <f t="shared" si="12"/>
        <v>235</v>
      </c>
      <c r="G238" s="2">
        <f t="shared" si="13"/>
        <v>49888</v>
      </c>
      <c r="H238" s="3">
        <f t="shared" si="14"/>
        <v>299791.458005013</v>
      </c>
      <c r="I238" s="3">
        <f>H238*C$6/12</f>
        <v>1086.7440352681722</v>
      </c>
      <c r="J238" s="3">
        <f>$C$8</f>
        <v>2986.8707562975874</v>
      </c>
      <c r="K238" s="3">
        <f t="shared" si="15"/>
        <v>1900.1267210294152</v>
      </c>
    </row>
    <row r="239" spans="6:11">
      <c r="F239">
        <f t="shared" si="12"/>
        <v>236</v>
      </c>
      <c r="G239" s="2">
        <f t="shared" si="13"/>
        <v>49919</v>
      </c>
      <c r="H239" s="3">
        <f t="shared" si="14"/>
        <v>297891.3312839836</v>
      </c>
      <c r="I239" s="3">
        <f>H239*C$6/12</f>
        <v>1079.8560759044406</v>
      </c>
      <c r="J239" s="3">
        <f>$C$8</f>
        <v>2986.8707562975874</v>
      </c>
      <c r="K239" s="3">
        <f t="shared" si="15"/>
        <v>1907.0146803931468</v>
      </c>
    </row>
    <row r="240" spans="6:11">
      <c r="F240">
        <f t="shared" si="12"/>
        <v>237</v>
      </c>
      <c r="G240" s="2">
        <f t="shared" si="13"/>
        <v>49949</v>
      </c>
      <c r="H240" s="3">
        <f t="shared" si="14"/>
        <v>295984.31660359044</v>
      </c>
      <c r="I240" s="3">
        <f>H240*C$6/12</f>
        <v>1072.9431476880152</v>
      </c>
      <c r="J240" s="3">
        <f>$C$8</f>
        <v>2986.8707562975874</v>
      </c>
      <c r="K240" s="3">
        <f t="shared" si="15"/>
        <v>1913.9276086095722</v>
      </c>
    </row>
    <row r="241" spans="6:11">
      <c r="F241">
        <f t="shared" si="12"/>
        <v>238</v>
      </c>
      <c r="G241" s="2">
        <f t="shared" si="13"/>
        <v>49980</v>
      </c>
      <c r="H241" s="3">
        <f t="shared" si="14"/>
        <v>294070.38899498089</v>
      </c>
      <c r="I241" s="3">
        <f>H241*C$6/12</f>
        <v>1066.0051601068055</v>
      </c>
      <c r="J241" s="3">
        <f>$C$8</f>
        <v>2986.8707562975874</v>
      </c>
      <c r="K241" s="3">
        <f t="shared" si="15"/>
        <v>1920.8655961907818</v>
      </c>
    </row>
    <row r="242" spans="6:11">
      <c r="F242">
        <f t="shared" si="12"/>
        <v>239</v>
      </c>
      <c r="G242" s="2">
        <f t="shared" si="13"/>
        <v>50010</v>
      </c>
      <c r="H242" s="3">
        <f t="shared" si="14"/>
        <v>292149.5233987901</v>
      </c>
      <c r="I242" s="3">
        <f>H242*C$6/12</f>
        <v>1059.042022320614</v>
      </c>
      <c r="J242" s="3">
        <f>$C$8</f>
        <v>2986.8707562975874</v>
      </c>
      <c r="K242" s="3">
        <f t="shared" si="15"/>
        <v>1927.8287339769734</v>
      </c>
    </row>
    <row r="243" spans="6:11">
      <c r="F243">
        <f t="shared" si="12"/>
        <v>240</v>
      </c>
      <c r="G243" s="2">
        <f t="shared" si="13"/>
        <v>50041</v>
      </c>
      <c r="H243" s="3">
        <f t="shared" si="14"/>
        <v>290221.69466481311</v>
      </c>
      <c r="I243" s="3">
        <f>H243*C$6/12</f>
        <v>1052.0536431599473</v>
      </c>
      <c r="J243" s="3">
        <f>$C$8</f>
        <v>2986.8707562975874</v>
      </c>
      <c r="K243" s="3">
        <f t="shared" si="15"/>
        <v>1934.81711313764</v>
      </c>
    </row>
    <row r="244" spans="6:11">
      <c r="F244">
        <f t="shared" si="12"/>
        <v>241</v>
      </c>
      <c r="G244" s="2">
        <f t="shared" si="13"/>
        <v>50072</v>
      </c>
      <c r="H244" s="3">
        <f t="shared" si="14"/>
        <v>288286.87755167548</v>
      </c>
      <c r="I244" s="3">
        <f>H244*C$6/12</f>
        <v>1045.0399311248236</v>
      </c>
      <c r="J244" s="3">
        <f>$C$8</f>
        <v>2986.8707562975874</v>
      </c>
      <c r="K244" s="3">
        <f t="shared" si="15"/>
        <v>1941.8308251727638</v>
      </c>
    </row>
    <row r="245" spans="6:11">
      <c r="F245">
        <f t="shared" si="12"/>
        <v>242</v>
      </c>
      <c r="G245" s="2">
        <f t="shared" si="13"/>
        <v>50100</v>
      </c>
      <c r="H245" s="3">
        <f t="shared" si="14"/>
        <v>286345.04672650271</v>
      </c>
      <c r="I245" s="3">
        <f>H245*C$6/12</f>
        <v>1038.0007943835724</v>
      </c>
      <c r="J245" s="3">
        <f>$C$8</f>
        <v>2986.8707562975874</v>
      </c>
      <c r="K245" s="3">
        <f t="shared" si="15"/>
        <v>1948.869961914015</v>
      </c>
    </row>
    <row r="246" spans="6:11">
      <c r="F246">
        <f t="shared" si="12"/>
        <v>243</v>
      </c>
      <c r="G246" s="2">
        <f t="shared" si="13"/>
        <v>50131</v>
      </c>
      <c r="H246" s="3">
        <f t="shared" si="14"/>
        <v>284396.17676458869</v>
      </c>
      <c r="I246" s="3">
        <f>H246*C$6/12</f>
        <v>1030.936140771634</v>
      </c>
      <c r="J246" s="3">
        <f>$C$8</f>
        <v>2986.8707562975874</v>
      </c>
      <c r="K246" s="3">
        <f t="shared" si="15"/>
        <v>1955.9346155259534</v>
      </c>
    </row>
    <row r="247" spans="6:11">
      <c r="F247">
        <f t="shared" si="12"/>
        <v>244</v>
      </c>
      <c r="G247" s="2">
        <f t="shared" si="13"/>
        <v>50161</v>
      </c>
      <c r="H247" s="3">
        <f t="shared" si="14"/>
        <v>282440.24214906275</v>
      </c>
      <c r="I247" s="3">
        <f>H247*C$6/12</f>
        <v>1023.8458777903523</v>
      </c>
      <c r="J247" s="3">
        <f>$C$8</f>
        <v>2986.8707562975874</v>
      </c>
      <c r="K247" s="3">
        <f t="shared" si="15"/>
        <v>1963.0248785072349</v>
      </c>
    </row>
    <row r="248" spans="6:11">
      <c r="F248">
        <f t="shared" si="12"/>
        <v>245</v>
      </c>
      <c r="G248" s="2">
        <f t="shared" si="13"/>
        <v>50192</v>
      </c>
      <c r="H248" s="3">
        <f t="shared" si="14"/>
        <v>280477.2172705555</v>
      </c>
      <c r="I248" s="3">
        <f>H248*C$6/12</f>
        <v>1016.7299126057636</v>
      </c>
      <c r="J248" s="3">
        <f>$C$8</f>
        <v>2986.8707562975874</v>
      </c>
      <c r="K248" s="3">
        <f t="shared" si="15"/>
        <v>1970.1408436918236</v>
      </c>
    </row>
    <row r="249" spans="6:11">
      <c r="F249">
        <f t="shared" si="12"/>
        <v>246</v>
      </c>
      <c r="G249" s="2">
        <f t="shared" si="13"/>
        <v>50222</v>
      </c>
      <c r="H249" s="3">
        <f t="shared" si="14"/>
        <v>278507.07642686367</v>
      </c>
      <c r="I249" s="3">
        <f>H249*C$6/12</f>
        <v>1009.5881520473807</v>
      </c>
      <c r="J249" s="3">
        <f>$C$8</f>
        <v>2986.8707562975874</v>
      </c>
      <c r="K249" s="3">
        <f t="shared" si="15"/>
        <v>1977.2826042502065</v>
      </c>
    </row>
    <row r="250" spans="6:11">
      <c r="F250">
        <f t="shared" si="12"/>
        <v>247</v>
      </c>
      <c r="G250" s="2">
        <f t="shared" si="13"/>
        <v>50253</v>
      </c>
      <c r="H250" s="3">
        <f t="shared" si="14"/>
        <v>276529.79382261349</v>
      </c>
      <c r="I250" s="3">
        <f>H250*C$6/12</f>
        <v>1002.4205026069739</v>
      </c>
      <c r="J250" s="3">
        <f>$C$8</f>
        <v>2986.8707562975874</v>
      </c>
      <c r="K250" s="3">
        <f t="shared" si="15"/>
        <v>1984.4502536906134</v>
      </c>
    </row>
    <row r="251" spans="6:11">
      <c r="F251">
        <f t="shared" si="12"/>
        <v>248</v>
      </c>
      <c r="G251" s="2">
        <f t="shared" si="13"/>
        <v>50284</v>
      </c>
      <c r="H251" s="3">
        <f t="shared" si="14"/>
        <v>274545.34356892289</v>
      </c>
      <c r="I251" s="3">
        <f>H251*C$6/12</f>
        <v>995.22687043734538</v>
      </c>
      <c r="J251" s="3">
        <f>$C$8</f>
        <v>2986.8707562975874</v>
      </c>
      <c r="K251" s="3">
        <f t="shared" si="15"/>
        <v>1991.6438858602419</v>
      </c>
    </row>
    <row r="252" spans="6:11">
      <c r="F252">
        <f t="shared" si="12"/>
        <v>249</v>
      </c>
      <c r="G252" s="2">
        <f t="shared" si="13"/>
        <v>50314</v>
      </c>
      <c r="H252" s="3">
        <f t="shared" si="14"/>
        <v>272553.69968306267</v>
      </c>
      <c r="I252" s="3">
        <f>H252*C$6/12</f>
        <v>988.00716135110213</v>
      </c>
      <c r="J252" s="3">
        <f>$C$8</f>
        <v>2986.8707562975874</v>
      </c>
      <c r="K252" s="3">
        <f t="shared" si="15"/>
        <v>1998.8635949464851</v>
      </c>
    </row>
    <row r="253" spans="6:11">
      <c r="F253">
        <f t="shared" si="12"/>
        <v>250</v>
      </c>
      <c r="G253" s="2">
        <f t="shared" si="13"/>
        <v>50345</v>
      </c>
      <c r="H253" s="3">
        <f t="shared" si="14"/>
        <v>270554.83608811616</v>
      </c>
      <c r="I253" s="3">
        <f>H253*C$6/12</f>
        <v>980.76128081942113</v>
      </c>
      <c r="J253" s="3">
        <f>$C$8</f>
        <v>2986.8707562975874</v>
      </c>
      <c r="K253" s="3">
        <f t="shared" si="15"/>
        <v>2006.1094754781661</v>
      </c>
    </row>
    <row r="254" spans="6:11">
      <c r="F254">
        <f t="shared" si="12"/>
        <v>251</v>
      </c>
      <c r="G254" s="2">
        <f t="shared" si="13"/>
        <v>50375</v>
      </c>
      <c r="H254" s="3">
        <f t="shared" si="14"/>
        <v>268548.72661263798</v>
      </c>
      <c r="I254" s="3">
        <f>H254*C$6/12</f>
        <v>973.48913397081253</v>
      </c>
      <c r="J254" s="3">
        <f>$C$8</f>
        <v>2986.8707562975874</v>
      </c>
      <c r="K254" s="3">
        <f t="shared" si="15"/>
        <v>2013.381622326775</v>
      </c>
    </row>
    <row r="255" spans="6:11">
      <c r="F255">
        <f t="shared" si="12"/>
        <v>252</v>
      </c>
      <c r="G255" s="2">
        <f t="shared" si="13"/>
        <v>50406</v>
      </c>
      <c r="H255" s="3">
        <f t="shared" si="14"/>
        <v>266535.34499031119</v>
      </c>
      <c r="I255" s="3">
        <f>H255*C$6/12</f>
        <v>966.19062558987798</v>
      </c>
      <c r="J255" s="3">
        <f>$C$8</f>
        <v>2986.8707562975874</v>
      </c>
      <c r="K255" s="3">
        <f t="shared" si="15"/>
        <v>2020.6801307077094</v>
      </c>
    </row>
    <row r="256" spans="6:11">
      <c r="F256">
        <f t="shared" si="12"/>
        <v>253</v>
      </c>
      <c r="G256" s="2">
        <f t="shared" si="13"/>
        <v>50437</v>
      </c>
      <c r="H256" s="3">
        <f t="shared" si="14"/>
        <v>264514.66485960351</v>
      </c>
      <c r="I256" s="3">
        <f>H256*C$6/12</f>
        <v>958.86566011606271</v>
      </c>
      <c r="J256" s="3">
        <f>$C$8</f>
        <v>2986.8707562975874</v>
      </c>
      <c r="K256" s="3">
        <f t="shared" si="15"/>
        <v>2028.0050961815246</v>
      </c>
    </row>
    <row r="257" spans="6:11">
      <c r="F257">
        <f t="shared" si="12"/>
        <v>254</v>
      </c>
      <c r="G257" s="2">
        <f t="shared" si="13"/>
        <v>50465</v>
      </c>
      <c r="H257" s="3">
        <f t="shared" si="14"/>
        <v>262486.65976342198</v>
      </c>
      <c r="I257" s="3">
        <f>H257*C$6/12</f>
        <v>951.51414164240452</v>
      </c>
      <c r="J257" s="3">
        <f>$C$8</f>
        <v>2986.8707562975874</v>
      </c>
      <c r="K257" s="3">
        <f t="shared" si="15"/>
        <v>2035.356614655183</v>
      </c>
    </row>
    <row r="258" spans="6:11">
      <c r="F258">
        <f t="shared" si="12"/>
        <v>255</v>
      </c>
      <c r="G258" s="2">
        <f t="shared" si="13"/>
        <v>50496</v>
      </c>
      <c r="H258" s="3">
        <f t="shared" si="14"/>
        <v>260451.3031487668</v>
      </c>
      <c r="I258" s="3">
        <f>H258*C$6/12</f>
        <v>944.13597391427959</v>
      </c>
      <c r="J258" s="3">
        <f>$C$8</f>
        <v>2986.8707562975874</v>
      </c>
      <c r="K258" s="3">
        <f t="shared" si="15"/>
        <v>2042.7347823833079</v>
      </c>
    </row>
    <row r="259" spans="6:11">
      <c r="F259">
        <f t="shared" si="12"/>
        <v>256</v>
      </c>
      <c r="G259" s="2">
        <f t="shared" si="13"/>
        <v>50526</v>
      </c>
      <c r="H259" s="3">
        <f t="shared" si="14"/>
        <v>258408.56836638349</v>
      </c>
      <c r="I259" s="3">
        <f>H259*C$6/12</f>
        <v>936.73106032814019</v>
      </c>
      <c r="J259" s="3">
        <f>$C$8</f>
        <v>2986.8707562975874</v>
      </c>
      <c r="K259" s="3">
        <f t="shared" si="15"/>
        <v>2050.1396959694471</v>
      </c>
    </row>
    <row r="260" spans="6:11">
      <c r="F260">
        <f t="shared" si="12"/>
        <v>257</v>
      </c>
      <c r="G260" s="2">
        <f t="shared" si="13"/>
        <v>50557</v>
      </c>
      <c r="H260" s="3">
        <f t="shared" si="14"/>
        <v>256358.42867041405</v>
      </c>
      <c r="I260" s="3">
        <f>H260*C$6/12</f>
        <v>929.29930393025086</v>
      </c>
      <c r="J260" s="3">
        <f>$C$8</f>
        <v>2986.8707562975874</v>
      </c>
      <c r="K260" s="3">
        <f t="shared" si="15"/>
        <v>2057.5714523673364</v>
      </c>
    </row>
    <row r="261" spans="6:11">
      <c r="F261">
        <f t="shared" ref="F261:F324" si="16">F260+1</f>
        <v>258</v>
      </c>
      <c r="G261" s="2">
        <f t="shared" ref="G261:G324" si="17">EDATE(G260,1)</f>
        <v>50587</v>
      </c>
      <c r="H261" s="3">
        <f t="shared" ref="H261:H324" si="18">H260-K260</f>
        <v>254300.85721804673</v>
      </c>
      <c r="I261" s="3">
        <f>H261*C$6/12</f>
        <v>921.84060741541941</v>
      </c>
      <c r="J261" s="3">
        <f>$C$8</f>
        <v>2986.8707562975874</v>
      </c>
      <c r="K261" s="3">
        <f t="shared" ref="K261:K324" si="19">J261-I261</f>
        <v>2065.0301488821679</v>
      </c>
    </row>
    <row r="262" spans="6:11">
      <c r="F262">
        <f t="shared" si="16"/>
        <v>259</v>
      </c>
      <c r="G262" s="2">
        <f t="shared" si="17"/>
        <v>50618</v>
      </c>
      <c r="H262" s="3">
        <f t="shared" si="18"/>
        <v>252235.82706916457</v>
      </c>
      <c r="I262" s="3">
        <f>H262*C$6/12</f>
        <v>914.3548731257215</v>
      </c>
      <c r="J262" s="3">
        <f>$C$8</f>
        <v>2986.8707562975874</v>
      </c>
      <c r="K262" s="3">
        <f t="shared" si="19"/>
        <v>2072.5158831718659</v>
      </c>
    </row>
    <row r="263" spans="6:11">
      <c r="F263">
        <f t="shared" si="16"/>
        <v>260</v>
      </c>
      <c r="G263" s="2">
        <f t="shared" si="17"/>
        <v>50649</v>
      </c>
      <c r="H263" s="3">
        <f t="shared" si="18"/>
        <v>250163.3111859927</v>
      </c>
      <c r="I263" s="3">
        <f>H263*C$6/12</f>
        <v>906.84200304922342</v>
      </c>
      <c r="J263" s="3">
        <f>$C$8</f>
        <v>2986.8707562975874</v>
      </c>
      <c r="K263" s="3">
        <f t="shared" si="19"/>
        <v>2080.028753248364</v>
      </c>
    </row>
    <row r="264" spans="6:11">
      <c r="F264">
        <f t="shared" si="16"/>
        <v>261</v>
      </c>
      <c r="G264" s="2">
        <f t="shared" si="17"/>
        <v>50679</v>
      </c>
      <c r="H264" s="3">
        <f t="shared" si="18"/>
        <v>248083.28243274434</v>
      </c>
      <c r="I264" s="3">
        <f>H264*C$6/12</f>
        <v>899.30189881869819</v>
      </c>
      <c r="J264" s="3">
        <f>$C$8</f>
        <v>2986.8707562975874</v>
      </c>
      <c r="K264" s="3">
        <f t="shared" si="19"/>
        <v>2087.5688574788892</v>
      </c>
    </row>
    <row r="265" spans="6:11">
      <c r="F265">
        <f t="shared" si="16"/>
        <v>262</v>
      </c>
      <c r="G265" s="2">
        <f t="shared" si="17"/>
        <v>50710</v>
      </c>
      <c r="H265" s="3">
        <f t="shared" si="18"/>
        <v>245995.71357526546</v>
      </c>
      <c r="I265" s="3">
        <f>H265*C$6/12</f>
        <v>891.7344617103372</v>
      </c>
      <c r="J265" s="3">
        <f>$C$8</f>
        <v>2986.8707562975874</v>
      </c>
      <c r="K265" s="3">
        <f t="shared" si="19"/>
        <v>2095.1362945872502</v>
      </c>
    </row>
    <row r="266" spans="6:11">
      <c r="F266">
        <f t="shared" si="16"/>
        <v>263</v>
      </c>
      <c r="G266" s="2">
        <f t="shared" si="17"/>
        <v>50740</v>
      </c>
      <c r="H266" s="3">
        <f t="shared" si="18"/>
        <v>243900.5772806782</v>
      </c>
      <c r="I266" s="3">
        <f>H266*C$6/12</f>
        <v>884.13959264245841</v>
      </c>
      <c r="J266" s="3">
        <f>$C$8</f>
        <v>2986.8707562975874</v>
      </c>
      <c r="K266" s="3">
        <f t="shared" si="19"/>
        <v>2102.731163655129</v>
      </c>
    </row>
    <row r="267" spans="6:11">
      <c r="F267">
        <f t="shared" si="16"/>
        <v>264</v>
      </c>
      <c r="G267" s="2">
        <f t="shared" si="17"/>
        <v>50771</v>
      </c>
      <c r="H267" s="3">
        <f t="shared" si="18"/>
        <v>241797.84611702309</v>
      </c>
      <c r="I267" s="3">
        <f>H267*C$6/12</f>
        <v>876.51719217420862</v>
      </c>
      <c r="J267" s="3">
        <f>$C$8</f>
        <v>2986.8707562975874</v>
      </c>
      <c r="K267" s="3">
        <f t="shared" si="19"/>
        <v>2110.3535641233789</v>
      </c>
    </row>
    <row r="268" spans="6:11">
      <c r="F268">
        <f t="shared" si="16"/>
        <v>265</v>
      </c>
      <c r="G268" s="2">
        <f t="shared" si="17"/>
        <v>50802</v>
      </c>
      <c r="H268" s="3">
        <f t="shared" si="18"/>
        <v>239687.4925528997</v>
      </c>
      <c r="I268" s="3">
        <f>H268*C$6/12</f>
        <v>868.86716050426139</v>
      </c>
      <c r="J268" s="3">
        <f>$C$8</f>
        <v>2986.8707562975874</v>
      </c>
      <c r="K268" s="3">
        <f t="shared" si="19"/>
        <v>2118.003595793326</v>
      </c>
    </row>
    <row r="269" spans="6:11">
      <c r="F269">
        <f t="shared" si="16"/>
        <v>266</v>
      </c>
      <c r="G269" s="2">
        <f t="shared" si="17"/>
        <v>50830</v>
      </c>
      <c r="H269" s="3">
        <f t="shared" si="18"/>
        <v>237569.48895710637</v>
      </c>
      <c r="I269" s="3">
        <f>H269*C$6/12</f>
        <v>861.18939746951048</v>
      </c>
      <c r="J269" s="3">
        <f>$C$8</f>
        <v>2986.8707562975874</v>
      </c>
      <c r="K269" s="3">
        <f t="shared" si="19"/>
        <v>2125.681358828077</v>
      </c>
    </row>
    <row r="270" spans="6:11">
      <c r="F270">
        <f t="shared" si="16"/>
        <v>267</v>
      </c>
      <c r="G270" s="2">
        <f t="shared" si="17"/>
        <v>50861</v>
      </c>
      <c r="H270" s="3">
        <f t="shared" si="18"/>
        <v>235443.8075982783</v>
      </c>
      <c r="I270" s="3">
        <f>H270*C$6/12</f>
        <v>853.48380254375877</v>
      </c>
      <c r="J270" s="3">
        <f>$C$8</f>
        <v>2986.8707562975874</v>
      </c>
      <c r="K270" s="3">
        <f t="shared" si="19"/>
        <v>2133.3869537538285</v>
      </c>
    </row>
    <row r="271" spans="6:11">
      <c r="F271">
        <f t="shared" si="16"/>
        <v>268</v>
      </c>
      <c r="G271" s="2">
        <f t="shared" si="17"/>
        <v>50891</v>
      </c>
      <c r="H271" s="3">
        <f t="shared" si="18"/>
        <v>233310.42064452448</v>
      </c>
      <c r="I271" s="3">
        <f>H271*C$6/12</f>
        <v>845.75027483640122</v>
      </c>
      <c r="J271" s="3">
        <f>$C$8</f>
        <v>2986.8707562975874</v>
      </c>
      <c r="K271" s="3">
        <f t="shared" si="19"/>
        <v>2141.120481461186</v>
      </c>
    </row>
    <row r="272" spans="6:11">
      <c r="F272">
        <f t="shared" si="16"/>
        <v>269</v>
      </c>
      <c r="G272" s="2">
        <f t="shared" si="17"/>
        <v>50922</v>
      </c>
      <c r="H272" s="3">
        <f t="shared" si="18"/>
        <v>231169.30016306328</v>
      </c>
      <c r="I272" s="3">
        <f>H272*C$6/12</f>
        <v>837.98871309110427</v>
      </c>
      <c r="J272" s="3">
        <f>$C$8</f>
        <v>2986.8707562975874</v>
      </c>
      <c r="K272" s="3">
        <f t="shared" si="19"/>
        <v>2148.8820432064831</v>
      </c>
    </row>
    <row r="273" spans="6:11">
      <c r="F273">
        <f t="shared" si="16"/>
        <v>270</v>
      </c>
      <c r="G273" s="2">
        <f t="shared" si="17"/>
        <v>50952</v>
      </c>
      <c r="H273" s="3">
        <f t="shared" si="18"/>
        <v>229020.4181198568</v>
      </c>
      <c r="I273" s="3">
        <f>H273*C$6/12</f>
        <v>830.19901568448086</v>
      </c>
      <c r="J273" s="3">
        <f>$C$8</f>
        <v>2986.8707562975874</v>
      </c>
      <c r="K273" s="3">
        <f t="shared" si="19"/>
        <v>2156.6717406131065</v>
      </c>
    </row>
    <row r="274" spans="6:11">
      <c r="F274">
        <f t="shared" si="16"/>
        <v>271</v>
      </c>
      <c r="G274" s="2">
        <f t="shared" si="17"/>
        <v>50983</v>
      </c>
      <c r="H274" s="3">
        <f t="shared" si="18"/>
        <v>226863.74637924368</v>
      </c>
      <c r="I274" s="3">
        <f>H274*C$6/12</f>
        <v>822.38108062475828</v>
      </c>
      <c r="J274" s="3">
        <f>$C$8</f>
        <v>2986.8707562975874</v>
      </c>
      <c r="K274" s="3">
        <f t="shared" si="19"/>
        <v>2164.489675672829</v>
      </c>
    </row>
    <row r="275" spans="6:11">
      <c r="F275">
        <f t="shared" si="16"/>
        <v>272</v>
      </c>
      <c r="G275" s="2">
        <f t="shared" si="17"/>
        <v>51014</v>
      </c>
      <c r="H275" s="3">
        <f t="shared" si="18"/>
        <v>224699.25670357083</v>
      </c>
      <c r="I275" s="3">
        <f>H275*C$6/12</f>
        <v>814.53480555044416</v>
      </c>
      <c r="J275" s="3">
        <f>$C$8</f>
        <v>2986.8707562975874</v>
      </c>
      <c r="K275" s="3">
        <f t="shared" si="19"/>
        <v>2172.3359507471432</v>
      </c>
    </row>
    <row r="276" spans="6:11">
      <c r="F276">
        <f t="shared" si="16"/>
        <v>273</v>
      </c>
      <c r="G276" s="2">
        <f t="shared" si="17"/>
        <v>51044</v>
      </c>
      <c r="H276" s="3">
        <f t="shared" si="18"/>
        <v>222526.9207528237</v>
      </c>
      <c r="I276" s="3">
        <f>H276*C$6/12</f>
        <v>806.66008772898579</v>
      </c>
      <c r="J276" s="3">
        <f>$C$8</f>
        <v>2986.8707562975874</v>
      </c>
      <c r="K276" s="3">
        <f t="shared" si="19"/>
        <v>2180.2106685686017</v>
      </c>
    </row>
    <row r="277" spans="6:11">
      <c r="F277">
        <f t="shared" si="16"/>
        <v>274</v>
      </c>
      <c r="G277" s="2">
        <f t="shared" si="17"/>
        <v>51075</v>
      </c>
      <c r="H277" s="3">
        <f t="shared" si="18"/>
        <v>220346.71008425509</v>
      </c>
      <c r="I277" s="3">
        <f>H277*C$6/12</f>
        <v>798.75682405542466</v>
      </c>
      <c r="J277" s="3">
        <f>$C$8</f>
        <v>2986.8707562975874</v>
      </c>
      <c r="K277" s="3">
        <f t="shared" si="19"/>
        <v>2188.1139322421627</v>
      </c>
    </row>
    <row r="278" spans="6:11">
      <c r="F278">
        <f t="shared" si="16"/>
        <v>275</v>
      </c>
      <c r="G278" s="2">
        <f t="shared" si="17"/>
        <v>51105</v>
      </c>
      <c r="H278" s="3">
        <f t="shared" si="18"/>
        <v>218158.59615201293</v>
      </c>
      <c r="I278" s="3">
        <f>H278*C$6/12</f>
        <v>790.8249110510468</v>
      </c>
      <c r="J278" s="3">
        <f>$C$8</f>
        <v>2986.8707562975874</v>
      </c>
      <c r="K278" s="3">
        <f t="shared" si="19"/>
        <v>2196.0458452465405</v>
      </c>
    </row>
    <row r="279" spans="6:11">
      <c r="F279">
        <f t="shared" si="16"/>
        <v>276</v>
      </c>
      <c r="G279" s="2">
        <f t="shared" si="17"/>
        <v>51136</v>
      </c>
      <c r="H279" s="3">
        <f t="shared" si="18"/>
        <v>215962.55030676638</v>
      </c>
      <c r="I279" s="3">
        <f>H279*C$6/12</f>
        <v>782.86424486202804</v>
      </c>
      <c r="J279" s="3">
        <f>$C$8</f>
        <v>2986.8707562975874</v>
      </c>
      <c r="K279" s="3">
        <f t="shared" si="19"/>
        <v>2204.0065114355593</v>
      </c>
    </row>
    <row r="280" spans="6:11">
      <c r="F280">
        <f t="shared" si="16"/>
        <v>277</v>
      </c>
      <c r="G280" s="2">
        <f t="shared" si="17"/>
        <v>51167</v>
      </c>
      <c r="H280" s="3">
        <f t="shared" si="18"/>
        <v>213758.54379533083</v>
      </c>
      <c r="I280" s="3">
        <f>H280*C$6/12</f>
        <v>774.87472125807426</v>
      </c>
      <c r="J280" s="3">
        <f>$C$8</f>
        <v>2986.8707562975874</v>
      </c>
      <c r="K280" s="3">
        <f t="shared" si="19"/>
        <v>2211.9960350395131</v>
      </c>
    </row>
    <row r="281" spans="6:11">
      <c r="F281">
        <f t="shared" si="16"/>
        <v>278</v>
      </c>
      <c r="G281" s="2">
        <f t="shared" si="17"/>
        <v>51196</v>
      </c>
      <c r="H281" s="3">
        <f t="shared" si="18"/>
        <v>211546.54776029132</v>
      </c>
      <c r="I281" s="3">
        <f>H281*C$6/12</f>
        <v>766.85623563105594</v>
      </c>
      <c r="J281" s="3">
        <f>$C$8</f>
        <v>2986.8707562975874</v>
      </c>
      <c r="K281" s="3">
        <f t="shared" si="19"/>
        <v>2220.0145206665316</v>
      </c>
    </row>
    <row r="282" spans="6:11">
      <c r="F282">
        <f t="shared" si="16"/>
        <v>279</v>
      </c>
      <c r="G282" s="2">
        <f t="shared" si="17"/>
        <v>51227</v>
      </c>
      <c r="H282" s="3">
        <f t="shared" si="18"/>
        <v>209326.53323962478</v>
      </c>
      <c r="I282" s="3">
        <f>H282*C$6/12</f>
        <v>758.80868299363976</v>
      </c>
      <c r="J282" s="3">
        <f>$C$8</f>
        <v>2986.8707562975874</v>
      </c>
      <c r="K282" s="3">
        <f t="shared" si="19"/>
        <v>2228.0620733039477</v>
      </c>
    </row>
    <row r="283" spans="6:11">
      <c r="F283">
        <f t="shared" si="16"/>
        <v>280</v>
      </c>
      <c r="G283" s="2">
        <f t="shared" si="17"/>
        <v>51257</v>
      </c>
      <c r="H283" s="3">
        <f t="shared" si="18"/>
        <v>207098.47116632084</v>
      </c>
      <c r="I283" s="3">
        <f>H283*C$6/12</f>
        <v>750.73195797791311</v>
      </c>
      <c r="J283" s="3">
        <f>$C$8</f>
        <v>2986.8707562975874</v>
      </c>
      <c r="K283" s="3">
        <f t="shared" si="19"/>
        <v>2236.1387983196742</v>
      </c>
    </row>
    <row r="284" spans="6:11">
      <c r="F284">
        <f t="shared" si="16"/>
        <v>281</v>
      </c>
      <c r="G284" s="2">
        <f t="shared" si="17"/>
        <v>51288</v>
      </c>
      <c r="H284" s="3">
        <f t="shared" si="18"/>
        <v>204862.33236800117</v>
      </c>
      <c r="I284" s="3">
        <f>H284*C$6/12</f>
        <v>742.62595483400412</v>
      </c>
      <c r="J284" s="3">
        <f>$C$8</f>
        <v>2986.8707562975874</v>
      </c>
      <c r="K284" s="3">
        <f t="shared" si="19"/>
        <v>2244.2448014635834</v>
      </c>
    </row>
    <row r="285" spans="6:11">
      <c r="F285">
        <f t="shared" si="16"/>
        <v>282</v>
      </c>
      <c r="G285" s="2">
        <f t="shared" si="17"/>
        <v>51318</v>
      </c>
      <c r="H285" s="3">
        <f t="shared" si="18"/>
        <v>202618.08756653758</v>
      </c>
      <c r="I285" s="3">
        <f>H285*C$6/12</f>
        <v>734.49056742869868</v>
      </c>
      <c r="J285" s="3">
        <f>$C$8</f>
        <v>2986.8707562975874</v>
      </c>
      <c r="K285" s="3">
        <f t="shared" si="19"/>
        <v>2252.3801888688886</v>
      </c>
    </row>
    <row r="286" spans="6:11">
      <c r="F286">
        <f t="shared" si="16"/>
        <v>283</v>
      </c>
      <c r="G286" s="2">
        <f t="shared" si="17"/>
        <v>51349</v>
      </c>
      <c r="H286" s="3">
        <f t="shared" si="18"/>
        <v>200365.7073776687</v>
      </c>
      <c r="I286" s="3">
        <f>H286*C$6/12</f>
        <v>726.32568924404904</v>
      </c>
      <c r="J286" s="3">
        <f>$C$8</f>
        <v>2986.8707562975874</v>
      </c>
      <c r="K286" s="3">
        <f t="shared" si="19"/>
        <v>2260.5450670535383</v>
      </c>
    </row>
    <row r="287" spans="6:11">
      <c r="F287">
        <f t="shared" si="16"/>
        <v>284</v>
      </c>
      <c r="G287" s="2">
        <f t="shared" si="17"/>
        <v>51380</v>
      </c>
      <c r="H287" s="3">
        <f t="shared" si="18"/>
        <v>198105.16231061515</v>
      </c>
      <c r="I287" s="3">
        <f>H287*C$6/12</f>
        <v>718.13121337597988</v>
      </c>
      <c r="J287" s="3">
        <f>$C$8</f>
        <v>2986.8707562975874</v>
      </c>
      <c r="K287" s="3">
        <f t="shared" si="19"/>
        <v>2268.7395429216076</v>
      </c>
    </row>
    <row r="288" spans="6:11">
      <c r="F288">
        <f t="shared" si="16"/>
        <v>285</v>
      </c>
      <c r="G288" s="2">
        <f t="shared" si="17"/>
        <v>51410</v>
      </c>
      <c r="H288" s="3">
        <f t="shared" si="18"/>
        <v>195836.42276769356</v>
      </c>
      <c r="I288" s="3">
        <f>H288*C$6/12</f>
        <v>709.90703253288905</v>
      </c>
      <c r="J288" s="3">
        <f>$C$8</f>
        <v>2986.8707562975874</v>
      </c>
      <c r="K288" s="3">
        <f t="shared" si="19"/>
        <v>2276.9637237646984</v>
      </c>
    </row>
    <row r="289" spans="6:11">
      <c r="F289">
        <f t="shared" si="16"/>
        <v>286</v>
      </c>
      <c r="G289" s="2">
        <f t="shared" si="17"/>
        <v>51441</v>
      </c>
      <c r="H289" s="3">
        <f t="shared" si="18"/>
        <v>193559.45904392886</v>
      </c>
      <c r="I289" s="3">
        <f>H289*C$6/12</f>
        <v>701.65303903424217</v>
      </c>
      <c r="J289" s="3">
        <f>$C$8</f>
        <v>2986.8707562975874</v>
      </c>
      <c r="K289" s="3">
        <f t="shared" si="19"/>
        <v>2285.2177172633451</v>
      </c>
    </row>
    <row r="290" spans="6:11">
      <c r="F290">
        <f t="shared" si="16"/>
        <v>287</v>
      </c>
      <c r="G290" s="2">
        <f t="shared" si="17"/>
        <v>51471</v>
      </c>
      <c r="H290" s="3">
        <f t="shared" si="18"/>
        <v>191274.24132666551</v>
      </c>
      <c r="I290" s="3">
        <f>H290*C$6/12</f>
        <v>693.36912480916237</v>
      </c>
      <c r="J290" s="3">
        <f>$C$8</f>
        <v>2986.8707562975874</v>
      </c>
      <c r="K290" s="3">
        <f t="shared" si="19"/>
        <v>2293.5016314884251</v>
      </c>
    </row>
    <row r="291" spans="6:11">
      <c r="F291">
        <f t="shared" si="16"/>
        <v>288</v>
      </c>
      <c r="G291" s="2">
        <f t="shared" si="17"/>
        <v>51502</v>
      </c>
      <c r="H291" s="3">
        <f t="shared" si="18"/>
        <v>188980.73969517709</v>
      </c>
      <c r="I291" s="3">
        <f>H291*C$6/12</f>
        <v>685.05518139501692</v>
      </c>
      <c r="J291" s="3">
        <f>$C$8</f>
        <v>2986.8707562975874</v>
      </c>
      <c r="K291" s="3">
        <f t="shared" si="19"/>
        <v>2301.8155749025705</v>
      </c>
    </row>
    <row r="292" spans="6:11">
      <c r="F292">
        <f t="shared" si="16"/>
        <v>289</v>
      </c>
      <c r="G292" s="2">
        <f t="shared" si="17"/>
        <v>51533</v>
      </c>
      <c r="H292" s="3">
        <f t="shared" si="18"/>
        <v>186678.92412027452</v>
      </c>
      <c r="I292" s="3">
        <f>H292*C$6/12</f>
        <v>676.71109993599509</v>
      </c>
      <c r="J292" s="3">
        <f>$C$8</f>
        <v>2986.8707562975874</v>
      </c>
      <c r="K292" s="3">
        <f t="shared" si="19"/>
        <v>2310.1596563615922</v>
      </c>
    </row>
    <row r="293" spans="6:11">
      <c r="F293">
        <f t="shared" si="16"/>
        <v>290</v>
      </c>
      <c r="G293" s="2">
        <f t="shared" si="17"/>
        <v>51561</v>
      </c>
      <c r="H293" s="3">
        <f t="shared" si="18"/>
        <v>184368.76446391293</v>
      </c>
      <c r="I293" s="3">
        <f>H293*C$6/12</f>
        <v>668.3367711816843</v>
      </c>
      <c r="J293" s="3">
        <f>$C$8</f>
        <v>2986.8707562975874</v>
      </c>
      <c r="K293" s="3">
        <f t="shared" si="19"/>
        <v>2318.5339851159033</v>
      </c>
    </row>
    <row r="294" spans="6:11">
      <c r="F294">
        <f t="shared" si="16"/>
        <v>291</v>
      </c>
      <c r="G294" s="2">
        <f t="shared" si="17"/>
        <v>51592</v>
      </c>
      <c r="H294" s="3">
        <f t="shared" si="18"/>
        <v>182050.23047879702</v>
      </c>
      <c r="I294" s="3">
        <f>H294*C$6/12</f>
        <v>659.93208548563916</v>
      </c>
      <c r="J294" s="3">
        <f>$C$8</f>
        <v>2986.8707562975874</v>
      </c>
      <c r="K294" s="3">
        <f t="shared" si="19"/>
        <v>2326.9386708119482</v>
      </c>
    </row>
    <row r="295" spans="6:11">
      <c r="F295">
        <f t="shared" si="16"/>
        <v>292</v>
      </c>
      <c r="G295" s="2">
        <f t="shared" si="17"/>
        <v>51622</v>
      </c>
      <c r="H295" s="3">
        <f t="shared" si="18"/>
        <v>179723.29180798508</v>
      </c>
      <c r="I295" s="3">
        <f>H295*C$6/12</f>
        <v>651.49693280394592</v>
      </c>
      <c r="J295" s="3">
        <f>$C$8</f>
        <v>2986.8707562975874</v>
      </c>
      <c r="K295" s="3">
        <f t="shared" si="19"/>
        <v>2335.3738234936413</v>
      </c>
    </row>
    <row r="296" spans="6:11">
      <c r="F296">
        <f t="shared" si="16"/>
        <v>293</v>
      </c>
      <c r="G296" s="2">
        <f t="shared" si="17"/>
        <v>51653</v>
      </c>
      <c r="H296" s="3">
        <f t="shared" si="18"/>
        <v>177387.91798449145</v>
      </c>
      <c r="I296" s="3">
        <f>H296*C$6/12</f>
        <v>643.03120269378144</v>
      </c>
      <c r="J296" s="3">
        <f>$C$8</f>
        <v>2986.8707562975874</v>
      </c>
      <c r="K296" s="3">
        <f t="shared" si="19"/>
        <v>2343.8395536038061</v>
      </c>
    </row>
    <row r="297" spans="6:11">
      <c r="F297">
        <f t="shared" si="16"/>
        <v>294</v>
      </c>
      <c r="G297" s="2">
        <f t="shared" si="17"/>
        <v>51683</v>
      </c>
      <c r="H297" s="3">
        <f t="shared" si="18"/>
        <v>175044.07843088763</v>
      </c>
      <c r="I297" s="3">
        <f>H297*C$6/12</f>
        <v>634.53478431196766</v>
      </c>
      <c r="J297" s="3">
        <f>$C$8</f>
        <v>2986.8707562975874</v>
      </c>
      <c r="K297" s="3">
        <f t="shared" si="19"/>
        <v>2352.3359719856198</v>
      </c>
    </row>
    <row r="298" spans="6:11">
      <c r="F298">
        <f t="shared" si="16"/>
        <v>295</v>
      </c>
      <c r="G298" s="2">
        <f t="shared" si="17"/>
        <v>51714</v>
      </c>
      <c r="H298" s="3">
        <f t="shared" si="18"/>
        <v>172691.74245890201</v>
      </c>
      <c r="I298" s="3">
        <f>H298*C$6/12</f>
        <v>626.00756641351973</v>
      </c>
      <c r="J298" s="3">
        <f>$C$8</f>
        <v>2986.8707562975874</v>
      </c>
      <c r="K298" s="3">
        <f t="shared" si="19"/>
        <v>2360.8631898840677</v>
      </c>
    </row>
    <row r="299" spans="6:11">
      <c r="F299">
        <f t="shared" si="16"/>
        <v>296</v>
      </c>
      <c r="G299" s="2">
        <f t="shared" si="17"/>
        <v>51745</v>
      </c>
      <c r="H299" s="3">
        <f t="shared" si="18"/>
        <v>170330.87926901795</v>
      </c>
      <c r="I299" s="3">
        <f>H299*C$6/12</f>
        <v>617.44943735019001</v>
      </c>
      <c r="J299" s="3">
        <f>$C$8</f>
        <v>2986.8707562975874</v>
      </c>
      <c r="K299" s="3">
        <f t="shared" si="19"/>
        <v>2369.4213189473976</v>
      </c>
    </row>
    <row r="300" spans="6:11">
      <c r="F300">
        <f t="shared" si="16"/>
        <v>297</v>
      </c>
      <c r="G300" s="2">
        <f t="shared" si="17"/>
        <v>51775</v>
      </c>
      <c r="H300" s="3">
        <f t="shared" si="18"/>
        <v>167961.45795007056</v>
      </c>
      <c r="I300" s="3">
        <f>H300*C$6/12</f>
        <v>608.86028506900573</v>
      </c>
      <c r="J300" s="3">
        <f>$C$8</f>
        <v>2986.8707562975874</v>
      </c>
      <c r="K300" s="3">
        <f t="shared" si="19"/>
        <v>2378.0104712285815</v>
      </c>
    </row>
    <row r="301" spans="6:11">
      <c r="F301">
        <f t="shared" si="16"/>
        <v>298</v>
      </c>
      <c r="G301" s="2">
        <f t="shared" si="17"/>
        <v>51806</v>
      </c>
      <c r="H301" s="3">
        <f t="shared" si="18"/>
        <v>165583.44747884199</v>
      </c>
      <c r="I301" s="3">
        <f>H301*C$6/12</f>
        <v>600.23999711080216</v>
      </c>
      <c r="J301" s="3">
        <f>$C$8</f>
        <v>2986.8707562975874</v>
      </c>
      <c r="K301" s="3">
        <f t="shared" si="19"/>
        <v>2386.6307591867853</v>
      </c>
    </row>
    <row r="302" spans="6:11">
      <c r="F302">
        <f t="shared" si="16"/>
        <v>299</v>
      </c>
      <c r="G302" s="2">
        <f t="shared" si="17"/>
        <v>51836</v>
      </c>
      <c r="H302" s="3">
        <f t="shared" si="18"/>
        <v>163196.81671965521</v>
      </c>
      <c r="I302" s="3">
        <f>H302*C$6/12</f>
        <v>591.5884606087501</v>
      </c>
      <c r="J302" s="3">
        <f>$C$8</f>
        <v>2986.8707562975874</v>
      </c>
      <c r="K302" s="3">
        <f t="shared" si="19"/>
        <v>2395.2822956888372</v>
      </c>
    </row>
    <row r="303" spans="6:11">
      <c r="F303">
        <f t="shared" si="16"/>
        <v>300</v>
      </c>
      <c r="G303" s="2">
        <f t="shared" si="17"/>
        <v>51867</v>
      </c>
      <c r="H303" s="3">
        <f t="shared" si="18"/>
        <v>160801.53442396637</v>
      </c>
      <c r="I303" s="3">
        <f>H303*C$6/12</f>
        <v>582.90556228687808</v>
      </c>
      <c r="J303" s="3">
        <f>$C$8</f>
        <v>2986.8707562975874</v>
      </c>
      <c r="K303" s="3">
        <f t="shared" si="19"/>
        <v>2403.9651940107092</v>
      </c>
    </row>
    <row r="304" spans="6:11">
      <c r="F304">
        <f t="shared" si="16"/>
        <v>301</v>
      </c>
      <c r="G304" s="2">
        <f t="shared" si="17"/>
        <v>51898</v>
      </c>
      <c r="H304" s="3">
        <f t="shared" si="18"/>
        <v>158397.56922995567</v>
      </c>
      <c r="I304" s="3">
        <f>H304*C$6/12</f>
        <v>574.19118845858929</v>
      </c>
      <c r="J304" s="3">
        <f>$C$8</f>
        <v>2986.8707562975874</v>
      </c>
      <c r="K304" s="3">
        <f t="shared" si="19"/>
        <v>2412.6795678389981</v>
      </c>
    </row>
    <row r="305" spans="6:11">
      <c r="F305">
        <f t="shared" si="16"/>
        <v>302</v>
      </c>
      <c r="G305" s="2">
        <f t="shared" si="17"/>
        <v>51926</v>
      </c>
      <c r="H305" s="3">
        <f t="shared" si="18"/>
        <v>155984.88966211668</v>
      </c>
      <c r="I305" s="3">
        <f>H305*C$6/12</f>
        <v>565.44522502517293</v>
      </c>
      <c r="J305" s="3">
        <f>$C$8</f>
        <v>2986.8707562975874</v>
      </c>
      <c r="K305" s="3">
        <f t="shared" si="19"/>
        <v>2421.4255312724144</v>
      </c>
    </row>
    <row r="306" spans="6:11">
      <c r="F306">
        <f t="shared" si="16"/>
        <v>303</v>
      </c>
      <c r="G306" s="2">
        <f t="shared" si="17"/>
        <v>51957</v>
      </c>
      <c r="H306" s="3">
        <f t="shared" si="18"/>
        <v>153563.46413084425</v>
      </c>
      <c r="I306" s="3">
        <f>H306*C$6/12</f>
        <v>556.66755747431034</v>
      </c>
      <c r="J306" s="3">
        <f>$C$8</f>
        <v>2986.8707562975874</v>
      </c>
      <c r="K306" s="3">
        <f t="shared" si="19"/>
        <v>2430.203198823277</v>
      </c>
    </row>
    <row r="307" spans="6:11">
      <c r="F307">
        <f t="shared" si="16"/>
        <v>304</v>
      </c>
      <c r="G307" s="2">
        <f t="shared" si="17"/>
        <v>51987</v>
      </c>
      <c r="H307" s="3">
        <f t="shared" si="18"/>
        <v>151133.26093202099</v>
      </c>
      <c r="I307" s="3">
        <f>H307*C$6/12</f>
        <v>547.85807087857609</v>
      </c>
      <c r="J307" s="3">
        <f>$C$8</f>
        <v>2986.8707562975874</v>
      </c>
      <c r="K307" s="3">
        <f t="shared" si="19"/>
        <v>2439.0126854190112</v>
      </c>
    </row>
    <row r="308" spans="6:11">
      <c r="F308">
        <f t="shared" si="16"/>
        <v>305</v>
      </c>
      <c r="G308" s="2">
        <f t="shared" si="17"/>
        <v>52018</v>
      </c>
      <c r="H308" s="3">
        <f t="shared" si="18"/>
        <v>148694.24824660199</v>
      </c>
      <c r="I308" s="3">
        <f>H308*C$6/12</f>
        <v>539.01664989393214</v>
      </c>
      <c r="J308" s="3">
        <f>$C$8</f>
        <v>2986.8707562975874</v>
      </c>
      <c r="K308" s="3">
        <f t="shared" si="19"/>
        <v>2447.8541064036554</v>
      </c>
    </row>
    <row r="309" spans="6:11">
      <c r="F309">
        <f t="shared" si="16"/>
        <v>306</v>
      </c>
      <c r="G309" s="2">
        <f t="shared" si="17"/>
        <v>52048</v>
      </c>
      <c r="H309" s="3">
        <f t="shared" si="18"/>
        <v>146246.39414019833</v>
      </c>
      <c r="I309" s="3">
        <f>H309*C$6/12</f>
        <v>530.14317875821894</v>
      </c>
      <c r="J309" s="3">
        <f>$C$8</f>
        <v>2986.8707562975874</v>
      </c>
      <c r="K309" s="3">
        <f t="shared" si="19"/>
        <v>2456.7275775393682</v>
      </c>
    </row>
    <row r="310" spans="6:11">
      <c r="F310">
        <f t="shared" si="16"/>
        <v>307</v>
      </c>
      <c r="G310" s="2">
        <f t="shared" si="17"/>
        <v>52079</v>
      </c>
      <c r="H310" s="3">
        <f t="shared" si="18"/>
        <v>143789.66656265897</v>
      </c>
      <c r="I310" s="3">
        <f>H310*C$6/12</f>
        <v>521.23754128963867</v>
      </c>
      <c r="J310" s="3">
        <f>$C$8</f>
        <v>2986.8707562975874</v>
      </c>
      <c r="K310" s="3">
        <f t="shared" si="19"/>
        <v>2465.6332150079488</v>
      </c>
    </row>
    <row r="311" spans="6:11">
      <c r="F311">
        <f t="shared" si="16"/>
        <v>308</v>
      </c>
      <c r="G311" s="2">
        <f t="shared" si="17"/>
        <v>52110</v>
      </c>
      <c r="H311" s="3">
        <f t="shared" si="18"/>
        <v>141324.03334765101</v>
      </c>
      <c r="I311" s="3">
        <f>H311*C$6/12</f>
        <v>512.29962088523496</v>
      </c>
      <c r="J311" s="3">
        <f>$C$8</f>
        <v>2986.8707562975874</v>
      </c>
      <c r="K311" s="3">
        <f t="shared" si="19"/>
        <v>2474.5711354123523</v>
      </c>
    </row>
    <row r="312" spans="6:11">
      <c r="F312">
        <f t="shared" si="16"/>
        <v>309</v>
      </c>
      <c r="G312" s="2">
        <f t="shared" si="17"/>
        <v>52140</v>
      </c>
      <c r="H312" s="3">
        <f t="shared" si="18"/>
        <v>138849.46221223866</v>
      </c>
      <c r="I312" s="3">
        <f>H312*C$6/12</f>
        <v>503.32930051936518</v>
      </c>
      <c r="J312" s="3">
        <f>$C$8</f>
        <v>2986.8707562975874</v>
      </c>
      <c r="K312" s="3">
        <f t="shared" si="19"/>
        <v>2483.5414557782224</v>
      </c>
    </row>
    <row r="313" spans="6:11">
      <c r="F313">
        <f t="shared" si="16"/>
        <v>310</v>
      </c>
      <c r="G313" s="2">
        <f t="shared" si="17"/>
        <v>52171</v>
      </c>
      <c r="H313" s="3">
        <f t="shared" si="18"/>
        <v>136365.92075646043</v>
      </c>
      <c r="I313" s="3">
        <f>H313*C$6/12</f>
        <v>494.32646274216904</v>
      </c>
      <c r="J313" s="3">
        <f>$C$8</f>
        <v>2986.8707562975874</v>
      </c>
      <c r="K313" s="3">
        <f t="shared" si="19"/>
        <v>2492.5442935554183</v>
      </c>
    </row>
    <row r="314" spans="6:11">
      <c r="F314">
        <f t="shared" si="16"/>
        <v>311</v>
      </c>
      <c r="G314" s="2">
        <f t="shared" si="17"/>
        <v>52201</v>
      </c>
      <c r="H314" s="3">
        <f t="shared" si="18"/>
        <v>133873.376462905</v>
      </c>
      <c r="I314" s="3">
        <f>H314*C$6/12</f>
        <v>485.2909896780306</v>
      </c>
      <c r="J314" s="3">
        <f>$C$8</f>
        <v>2986.8707562975874</v>
      </c>
      <c r="K314" s="3">
        <f t="shared" si="19"/>
        <v>2501.5797666195567</v>
      </c>
    </row>
    <row r="315" spans="6:11">
      <c r="F315">
        <f t="shared" si="16"/>
        <v>312</v>
      </c>
      <c r="G315" s="2">
        <f t="shared" si="17"/>
        <v>52232</v>
      </c>
      <c r="H315" s="3">
        <f t="shared" si="18"/>
        <v>131371.79669628546</v>
      </c>
      <c r="I315" s="3">
        <f>H315*C$6/12</f>
        <v>476.22276302403475</v>
      </c>
      <c r="J315" s="3">
        <f>$C$8</f>
        <v>2986.8707562975874</v>
      </c>
      <c r="K315" s="3">
        <f t="shared" si="19"/>
        <v>2510.6479932735529</v>
      </c>
    </row>
    <row r="316" spans="6:11">
      <c r="F316">
        <f t="shared" si="16"/>
        <v>313</v>
      </c>
      <c r="G316" s="2">
        <f t="shared" si="17"/>
        <v>52263</v>
      </c>
      <c r="H316" s="3">
        <f t="shared" si="18"/>
        <v>128861.1487030119</v>
      </c>
      <c r="I316" s="3">
        <f>H316*C$6/12</f>
        <v>467.1216640484181</v>
      </c>
      <c r="J316" s="3">
        <f>$C$8</f>
        <v>2986.8707562975874</v>
      </c>
      <c r="K316" s="3">
        <f t="shared" si="19"/>
        <v>2519.7490922491693</v>
      </c>
    </row>
    <row r="317" spans="6:11">
      <c r="F317">
        <f t="shared" si="16"/>
        <v>314</v>
      </c>
      <c r="G317" s="2">
        <f t="shared" si="17"/>
        <v>52291</v>
      </c>
      <c r="H317" s="3">
        <f t="shared" si="18"/>
        <v>126341.39961076273</v>
      </c>
      <c r="I317" s="3">
        <f>H317*C$6/12</f>
        <v>457.98757358901486</v>
      </c>
      <c r="J317" s="3">
        <f>$C$8</f>
        <v>2986.8707562975874</v>
      </c>
      <c r="K317" s="3">
        <f t="shared" si="19"/>
        <v>2528.8831827085723</v>
      </c>
    </row>
    <row r="318" spans="6:11">
      <c r="F318">
        <f t="shared" si="16"/>
        <v>315</v>
      </c>
      <c r="G318" s="2">
        <f t="shared" si="17"/>
        <v>52322</v>
      </c>
      <c r="H318" s="3">
        <f t="shared" si="18"/>
        <v>123812.51642805416</v>
      </c>
      <c r="I318" s="3">
        <f>H318*C$6/12</f>
        <v>448.82037205169632</v>
      </c>
      <c r="J318" s="3">
        <f>$C$8</f>
        <v>2986.8707562975874</v>
      </c>
      <c r="K318" s="3">
        <f t="shared" si="19"/>
        <v>2538.0503842458911</v>
      </c>
    </row>
    <row r="319" spans="6:11">
      <c r="F319">
        <f t="shared" si="16"/>
        <v>316</v>
      </c>
      <c r="G319" s="2">
        <f t="shared" si="17"/>
        <v>52352</v>
      </c>
      <c r="H319" s="3">
        <f t="shared" si="18"/>
        <v>121274.46604380828</v>
      </c>
      <c r="I319" s="3">
        <f>H319*C$6/12</f>
        <v>439.61993940880501</v>
      </c>
      <c r="J319" s="3">
        <f>$C$8</f>
        <v>2986.8707562975874</v>
      </c>
      <c r="K319" s="3">
        <f t="shared" si="19"/>
        <v>2547.2508168887825</v>
      </c>
    </row>
    <row r="320" spans="6:11">
      <c r="F320">
        <f t="shared" si="16"/>
        <v>317</v>
      </c>
      <c r="G320" s="2">
        <f t="shared" si="17"/>
        <v>52383</v>
      </c>
      <c r="H320" s="3">
        <f t="shared" si="18"/>
        <v>118727.21522691949</v>
      </c>
      <c r="I320" s="3">
        <f>H320*C$6/12</f>
        <v>430.38615519758309</v>
      </c>
      <c r="J320" s="3">
        <f>$C$8</f>
        <v>2986.8707562975874</v>
      </c>
      <c r="K320" s="3">
        <f t="shared" si="19"/>
        <v>2556.4846011000045</v>
      </c>
    </row>
    <row r="321" spans="6:11">
      <c r="F321">
        <f t="shared" si="16"/>
        <v>318</v>
      </c>
      <c r="G321" s="2">
        <f t="shared" si="17"/>
        <v>52413</v>
      </c>
      <c r="H321" s="3">
        <f t="shared" si="18"/>
        <v>116170.73062581949</v>
      </c>
      <c r="I321" s="3">
        <f>H321*C$6/12</f>
        <v>421.11889851859564</v>
      </c>
      <c r="J321" s="3">
        <f>$C$8</f>
        <v>2986.8707562975874</v>
      </c>
      <c r="K321" s="3">
        <f t="shared" si="19"/>
        <v>2565.7518577789915</v>
      </c>
    </row>
    <row r="322" spans="6:11">
      <c r="F322">
        <f t="shared" si="16"/>
        <v>319</v>
      </c>
      <c r="G322" s="2">
        <f t="shared" si="17"/>
        <v>52444</v>
      </c>
      <c r="H322" s="3">
        <f t="shared" si="18"/>
        <v>113604.9787680405</v>
      </c>
      <c r="I322" s="3">
        <f>H322*C$6/12</f>
        <v>411.81804803414678</v>
      </c>
      <c r="J322" s="3">
        <f>$C$8</f>
        <v>2986.8707562975874</v>
      </c>
      <c r="K322" s="3">
        <f t="shared" si="19"/>
        <v>2575.0527082634408</v>
      </c>
    </row>
    <row r="323" spans="6:11">
      <c r="F323">
        <f t="shared" si="16"/>
        <v>320</v>
      </c>
      <c r="G323" s="2">
        <f t="shared" si="17"/>
        <v>52475</v>
      </c>
      <c r="H323" s="3">
        <f t="shared" si="18"/>
        <v>111029.92605977706</v>
      </c>
      <c r="I323" s="3">
        <f>H323*C$6/12</f>
        <v>402.48348196669184</v>
      </c>
      <c r="J323" s="3">
        <f>$C$8</f>
        <v>2986.8707562975874</v>
      </c>
      <c r="K323" s="3">
        <f t="shared" si="19"/>
        <v>2584.3872743308957</v>
      </c>
    </row>
    <row r="324" spans="6:11">
      <c r="F324">
        <f t="shared" si="16"/>
        <v>321</v>
      </c>
      <c r="G324" s="2">
        <f t="shared" si="17"/>
        <v>52505</v>
      </c>
      <c r="H324" s="3">
        <f t="shared" si="18"/>
        <v>108445.53878544617</v>
      </c>
      <c r="I324" s="3">
        <f>H324*C$6/12</f>
        <v>393.11507809724236</v>
      </c>
      <c r="J324" s="3">
        <f>$C$8</f>
        <v>2986.8707562975874</v>
      </c>
      <c r="K324" s="3">
        <f t="shared" si="19"/>
        <v>2593.7556782003448</v>
      </c>
    </row>
    <row r="325" spans="6:11">
      <c r="F325">
        <f t="shared" ref="F325:F360" si="20">F324+1</f>
        <v>322</v>
      </c>
      <c r="G325" s="2">
        <f t="shared" ref="G325:G360" si="21">EDATE(G324,1)</f>
        <v>52536</v>
      </c>
      <c r="H325" s="3">
        <f t="shared" ref="H325:H345" si="22">H324-K324</f>
        <v>105851.78310724584</v>
      </c>
      <c r="I325" s="3">
        <f>H325*C$6/12</f>
        <v>383.71271376376609</v>
      </c>
      <c r="J325" s="3">
        <f>$C$8</f>
        <v>2986.8707562975874</v>
      </c>
      <c r="K325" s="3">
        <f t="shared" ref="K325:K345" si="23">J325-I325</f>
        <v>2603.1580425338211</v>
      </c>
    </row>
    <row r="326" spans="6:11">
      <c r="F326">
        <f t="shared" si="20"/>
        <v>323</v>
      </c>
      <c r="G326" s="2">
        <f t="shared" si="21"/>
        <v>52566</v>
      </c>
      <c r="H326" s="3">
        <f t="shared" si="22"/>
        <v>103248.62506471202</v>
      </c>
      <c r="I326" s="3">
        <f>H326*C$6/12</f>
        <v>374.27626585958109</v>
      </c>
      <c r="J326" s="3">
        <f>$C$8</f>
        <v>2986.8707562975874</v>
      </c>
      <c r="K326" s="3">
        <f t="shared" si="23"/>
        <v>2612.5944904380062</v>
      </c>
    </row>
    <row r="327" spans="6:11">
      <c r="F327">
        <f t="shared" si="20"/>
        <v>324</v>
      </c>
      <c r="G327" s="2">
        <f t="shared" si="21"/>
        <v>52597</v>
      </c>
      <c r="H327" s="3">
        <f t="shared" si="22"/>
        <v>100636.03057427402</v>
      </c>
      <c r="I327" s="3">
        <f>H327*C$6/12</f>
        <v>364.80561083174325</v>
      </c>
      <c r="J327" s="3">
        <f>$C$8</f>
        <v>2986.8707562975874</v>
      </c>
      <c r="K327" s="3">
        <f t="shared" si="23"/>
        <v>2622.0651454658441</v>
      </c>
    </row>
    <row r="328" spans="6:11">
      <c r="F328">
        <f t="shared" si="20"/>
        <v>325</v>
      </c>
      <c r="G328" s="2">
        <f t="shared" si="21"/>
        <v>52628</v>
      </c>
      <c r="H328" s="3">
        <f t="shared" si="22"/>
        <v>98013.965428808166</v>
      </c>
      <c r="I328" s="3">
        <f>H328*C$6/12</f>
        <v>355.30062467942957</v>
      </c>
      <c r="J328" s="3">
        <f>$C$8</f>
        <v>2986.8707562975874</v>
      </c>
      <c r="K328" s="3">
        <f t="shared" si="23"/>
        <v>2631.5701316181576</v>
      </c>
    </row>
    <row r="329" spans="6:11">
      <c r="F329">
        <f t="shared" si="20"/>
        <v>326</v>
      </c>
      <c r="G329" s="2">
        <f t="shared" si="21"/>
        <v>52657</v>
      </c>
      <c r="H329" s="3">
        <f t="shared" si="22"/>
        <v>95382.395297190014</v>
      </c>
      <c r="I329" s="3">
        <f>H329*C$6/12</f>
        <v>345.76118295231373</v>
      </c>
      <c r="J329" s="3">
        <f>$C$8</f>
        <v>2986.8707562975874</v>
      </c>
      <c r="K329" s="3">
        <f t="shared" si="23"/>
        <v>2641.1095733452735</v>
      </c>
    </row>
    <row r="330" spans="6:11">
      <c r="F330">
        <f t="shared" si="20"/>
        <v>327</v>
      </c>
      <c r="G330" s="2">
        <f t="shared" si="21"/>
        <v>52688</v>
      </c>
      <c r="H330" s="3">
        <f t="shared" si="22"/>
        <v>92741.285723844747</v>
      </c>
      <c r="I330" s="3">
        <f>H330*C$6/12</f>
        <v>336.18716074893717</v>
      </c>
      <c r="J330" s="3">
        <f>$C$8</f>
        <v>2986.8707562975874</v>
      </c>
      <c r="K330" s="3">
        <f t="shared" si="23"/>
        <v>2650.6835955486504</v>
      </c>
    </row>
    <row r="331" spans="6:11">
      <c r="F331">
        <f t="shared" si="20"/>
        <v>328</v>
      </c>
      <c r="G331" s="2">
        <f t="shared" si="21"/>
        <v>52718</v>
      </c>
      <c r="H331" s="3">
        <f t="shared" si="22"/>
        <v>90090.602128296101</v>
      </c>
      <c r="I331" s="3">
        <f>H331*C$6/12</f>
        <v>326.57843271507335</v>
      </c>
      <c r="J331" s="3">
        <f>$C$8</f>
        <v>2986.8707562975874</v>
      </c>
      <c r="K331" s="3">
        <f t="shared" si="23"/>
        <v>2660.2923235825142</v>
      </c>
    </row>
    <row r="332" spans="6:11">
      <c r="F332">
        <f t="shared" si="20"/>
        <v>329</v>
      </c>
      <c r="G332" s="2">
        <f t="shared" si="21"/>
        <v>52749</v>
      </c>
      <c r="H332" s="3">
        <f t="shared" si="22"/>
        <v>87430.309804713586</v>
      </c>
      <c r="I332" s="3">
        <f>H332*C$6/12</f>
        <v>316.93487304208674</v>
      </c>
      <c r="J332" s="3">
        <f>$C$8</f>
        <v>2986.8707562975874</v>
      </c>
      <c r="K332" s="3">
        <f t="shared" si="23"/>
        <v>2669.9358832555008</v>
      </c>
    </row>
    <row r="333" spans="6:11">
      <c r="F333">
        <f t="shared" si="20"/>
        <v>330</v>
      </c>
      <c r="G333" s="2">
        <f t="shared" si="21"/>
        <v>52779</v>
      </c>
      <c r="H333" s="3">
        <f t="shared" si="22"/>
        <v>84760.373921458086</v>
      </c>
      <c r="I333" s="3">
        <f>H333*C$6/12</f>
        <v>307.25635546528554</v>
      </c>
      <c r="J333" s="3">
        <f>$C$8</f>
        <v>2986.8707562975874</v>
      </c>
      <c r="K333" s="3">
        <f t="shared" si="23"/>
        <v>2679.6144008323017</v>
      </c>
    </row>
    <row r="334" spans="6:11">
      <c r="F334">
        <f t="shared" si="20"/>
        <v>331</v>
      </c>
      <c r="G334" s="2">
        <f t="shared" si="21"/>
        <v>52810</v>
      </c>
      <c r="H334" s="3">
        <f t="shared" si="22"/>
        <v>82080.759520625783</v>
      </c>
      <c r="I334" s="3">
        <f>H334*C$6/12</f>
        <v>297.54275326226843</v>
      </c>
      <c r="J334" s="3">
        <f>$C$8</f>
        <v>2986.8707562975874</v>
      </c>
      <c r="K334" s="3">
        <f t="shared" si="23"/>
        <v>2689.3280030353189</v>
      </c>
    </row>
    <row r="335" spans="6:11">
      <c r="F335">
        <f t="shared" si="20"/>
        <v>332</v>
      </c>
      <c r="G335" s="2">
        <f t="shared" si="21"/>
        <v>52841</v>
      </c>
      <c r="H335" s="3">
        <f t="shared" si="22"/>
        <v>79391.431517590463</v>
      </c>
      <c r="I335" s="3">
        <f>H335*C$6/12</f>
        <v>287.79393925126539</v>
      </c>
      <c r="J335" s="3">
        <f>$C$8</f>
        <v>2986.8707562975874</v>
      </c>
      <c r="K335" s="3">
        <f t="shared" si="23"/>
        <v>2699.076817046322</v>
      </c>
    </row>
    <row r="336" spans="6:11">
      <c r="F336">
        <f t="shared" si="20"/>
        <v>333</v>
      </c>
      <c r="G336" s="2">
        <f t="shared" si="21"/>
        <v>52871</v>
      </c>
      <c r="H336" s="3">
        <f t="shared" si="22"/>
        <v>76692.354700544136</v>
      </c>
      <c r="I336" s="3">
        <f>H336*C$6/12</f>
        <v>278.00978578947246</v>
      </c>
      <c r="J336" s="3">
        <f>$C$8</f>
        <v>2986.8707562975874</v>
      </c>
      <c r="K336" s="3">
        <f t="shared" si="23"/>
        <v>2708.8609705081149</v>
      </c>
    </row>
    <row r="337" spans="3:11">
      <c r="F337">
        <f t="shared" si="20"/>
        <v>334</v>
      </c>
      <c r="G337" s="2">
        <f t="shared" si="21"/>
        <v>52902</v>
      </c>
      <c r="H337" s="3">
        <f t="shared" si="22"/>
        <v>73983.493730036018</v>
      </c>
      <c r="I337" s="3">
        <f>H337*C$6/12</f>
        <v>268.19016477138058</v>
      </c>
      <c r="J337" s="3">
        <f>$C$8</f>
        <v>2986.8707562975874</v>
      </c>
      <c r="K337" s="3">
        <f t="shared" si="23"/>
        <v>2718.6805915262066</v>
      </c>
    </row>
    <row r="338" spans="3:11">
      <c r="F338">
        <f t="shared" si="20"/>
        <v>335</v>
      </c>
      <c r="G338" s="2">
        <f t="shared" si="21"/>
        <v>52932</v>
      </c>
      <c r="H338" s="3">
        <f t="shared" si="22"/>
        <v>71264.81313850981</v>
      </c>
      <c r="I338" s="3">
        <f>H338*C$6/12</f>
        <v>258.33494762709807</v>
      </c>
      <c r="J338" s="3">
        <f>$C$8</f>
        <v>2986.8707562975874</v>
      </c>
      <c r="K338" s="3">
        <f t="shared" si="23"/>
        <v>2728.5358086704891</v>
      </c>
    </row>
    <row r="339" spans="3:11">
      <c r="F339">
        <f t="shared" si="20"/>
        <v>336</v>
      </c>
      <c r="G339" s="2">
        <f t="shared" si="21"/>
        <v>52963</v>
      </c>
      <c r="H339" s="3">
        <f t="shared" si="22"/>
        <v>68536.277329839315</v>
      </c>
      <c r="I339" s="3">
        <f>H339*C$6/12</f>
        <v>248.44400532066751</v>
      </c>
      <c r="J339" s="3">
        <f>$C$8</f>
        <v>2986.8707562975874</v>
      </c>
      <c r="K339" s="3">
        <f t="shared" si="23"/>
        <v>2738.4267509769197</v>
      </c>
    </row>
    <row r="340" spans="3:11">
      <c r="F340">
        <f t="shared" si="20"/>
        <v>337</v>
      </c>
      <c r="G340" s="2">
        <f t="shared" si="21"/>
        <v>52994</v>
      </c>
      <c r="H340" s="3">
        <f t="shared" si="22"/>
        <v>65797.850578862388</v>
      </c>
      <c r="I340" s="3">
        <f>H340*C$6/12</f>
        <v>238.51720834837613</v>
      </c>
      <c r="J340" s="3">
        <f>$C$8</f>
        <v>2986.8707562975874</v>
      </c>
      <c r="K340" s="3">
        <f t="shared" si="23"/>
        <v>2748.3535479492111</v>
      </c>
    </row>
    <row r="341" spans="3:11">
      <c r="F341">
        <f t="shared" si="20"/>
        <v>338</v>
      </c>
      <c r="G341" s="2">
        <f t="shared" si="21"/>
        <v>53022</v>
      </c>
      <c r="H341" s="3">
        <f t="shared" si="22"/>
        <v>63049.497030913175</v>
      </c>
      <c r="I341" s="3">
        <f>H341*C$6/12</f>
        <v>228.55442673706023</v>
      </c>
      <c r="J341" s="3">
        <f>$C$8</f>
        <v>2986.8707562975874</v>
      </c>
      <c r="K341" s="3">
        <f t="shared" si="23"/>
        <v>2758.3163295605273</v>
      </c>
    </row>
    <row r="342" spans="3:11">
      <c r="F342">
        <f t="shared" si="20"/>
        <v>339</v>
      </c>
      <c r="G342" s="2">
        <f t="shared" si="21"/>
        <v>53053</v>
      </c>
      <c r="H342" s="3">
        <f t="shared" si="22"/>
        <v>60291.180701352649</v>
      </c>
      <c r="I342" s="3">
        <f>H342*C$6/12</f>
        <v>218.55553004240335</v>
      </c>
      <c r="J342" s="3">
        <f>$C$8</f>
        <v>2986.8707562975874</v>
      </c>
      <c r="K342" s="3">
        <f t="shared" si="23"/>
        <v>2768.3152262551839</v>
      </c>
    </row>
    <row r="343" spans="3:11">
      <c r="F343">
        <f t="shared" si="20"/>
        <v>340</v>
      </c>
      <c r="G343" s="2">
        <f t="shared" si="21"/>
        <v>53083</v>
      </c>
      <c r="H343" s="3">
        <f t="shared" si="22"/>
        <v>57522.865475097467</v>
      </c>
      <c r="I343" s="3">
        <f>H343*C$6/12</f>
        <v>208.52038734722831</v>
      </c>
      <c r="J343" s="3">
        <f>$C$8</f>
        <v>2986.8707562975874</v>
      </c>
      <c r="K343" s="3">
        <f t="shared" si="23"/>
        <v>2778.3503689503591</v>
      </c>
    </row>
    <row r="344" spans="3:11">
      <c r="F344">
        <f t="shared" si="20"/>
        <v>341</v>
      </c>
      <c r="G344" s="2">
        <f t="shared" si="21"/>
        <v>53114</v>
      </c>
      <c r="H344" s="3">
        <f t="shared" si="22"/>
        <v>54744.515106147112</v>
      </c>
      <c r="I344" s="3">
        <f>H344*C$6/12</f>
        <v>198.44886725978327</v>
      </c>
      <c r="J344" s="3">
        <f>$C$8</f>
        <v>2986.8707562975874</v>
      </c>
      <c r="K344" s="3">
        <f t="shared" si="23"/>
        <v>2788.4218890378042</v>
      </c>
    </row>
    <row r="345" spans="3:11">
      <c r="F345">
        <f t="shared" si="20"/>
        <v>342</v>
      </c>
      <c r="G345" s="2">
        <f t="shared" si="21"/>
        <v>53144</v>
      </c>
      <c r="H345" s="3">
        <f t="shared" si="22"/>
        <v>51956.093217109308</v>
      </c>
      <c r="I345" s="3">
        <f>H345*C$6/12</f>
        <v>188.34083791202124</v>
      </c>
      <c r="J345" s="3">
        <f>$C$8</f>
        <v>2986.8707562975874</v>
      </c>
      <c r="K345" s="3">
        <f t="shared" si="23"/>
        <v>2798.5299183855659</v>
      </c>
    </row>
    <row r="346" spans="3:11">
      <c r="F346">
        <f t="shared" ref="F346:F363" si="24">F345+1</f>
        <v>343</v>
      </c>
      <c r="G346" s="2">
        <f t="shared" ref="G346:G363" si="25">EDATE(G345,1)</f>
        <v>53175</v>
      </c>
      <c r="H346" s="3">
        <f t="shared" ref="H346:H363" si="26">H345-K345</f>
        <v>49157.56329872374</v>
      </c>
      <c r="I346" s="3">
        <f t="shared" ref="I346:I363" si="27">H346*C$6/12</f>
        <v>178.19616695787354</v>
      </c>
      <c r="J346" s="3">
        <f t="shared" ref="J346:J366" si="28">$C$8</f>
        <v>2986.8707562975874</v>
      </c>
      <c r="K346" s="3">
        <f t="shared" ref="K346:K363" si="29">J346-I346</f>
        <v>2808.6745893397137</v>
      </c>
    </row>
    <row r="347" spans="3:11">
      <c r="C347" s="2"/>
      <c r="D347" s="3"/>
      <c r="E347" s="3"/>
      <c r="F347">
        <f t="shared" si="24"/>
        <v>344</v>
      </c>
      <c r="G347" s="2">
        <f t="shared" si="25"/>
        <v>53206</v>
      </c>
      <c r="H347" s="3">
        <f t="shared" si="26"/>
        <v>46348.888709384024</v>
      </c>
      <c r="I347" s="3">
        <f t="shared" si="27"/>
        <v>168.01472157151707</v>
      </c>
      <c r="J347" s="3">
        <f t="shared" si="28"/>
        <v>2986.8707562975874</v>
      </c>
      <c r="K347" s="3">
        <f t="shared" si="29"/>
        <v>2818.8560347260704</v>
      </c>
    </row>
    <row r="348" spans="3:11">
      <c r="C348" s="2"/>
      <c r="D348" s="3"/>
      <c r="E348" s="3"/>
      <c r="F348">
        <f t="shared" si="24"/>
        <v>345</v>
      </c>
      <c r="G348" s="2">
        <f t="shared" si="25"/>
        <v>53236</v>
      </c>
      <c r="H348" s="3">
        <f t="shared" si="26"/>
        <v>43530.032674657952</v>
      </c>
      <c r="I348" s="3">
        <f t="shared" si="27"/>
        <v>157.79636844563507</v>
      </c>
      <c r="J348" s="3">
        <f t="shared" si="28"/>
        <v>2986.8707562975874</v>
      </c>
      <c r="K348" s="3">
        <f t="shared" si="29"/>
        <v>2829.0743878519525</v>
      </c>
    </row>
    <row r="349" spans="3:11">
      <c r="C349" s="2"/>
      <c r="D349" s="3"/>
      <c r="E349" s="3"/>
      <c r="F349">
        <f t="shared" si="24"/>
        <v>346</v>
      </c>
      <c r="G349" s="2">
        <f t="shared" si="25"/>
        <v>53267</v>
      </c>
      <c r="H349" s="3">
        <f t="shared" si="26"/>
        <v>40700.958286806002</v>
      </c>
      <c r="I349" s="3">
        <f t="shared" si="27"/>
        <v>147.54097378967177</v>
      </c>
      <c r="J349" s="3">
        <f t="shared" si="28"/>
        <v>2986.8707562975874</v>
      </c>
      <c r="K349" s="3">
        <f t="shared" si="29"/>
        <v>2839.3297825079158</v>
      </c>
    </row>
    <row r="350" spans="3:11">
      <c r="C350" s="2"/>
      <c r="D350" s="3"/>
      <c r="E350" s="3"/>
      <c r="F350">
        <f t="shared" si="24"/>
        <v>347</v>
      </c>
      <c r="G350" s="2">
        <f t="shared" si="25"/>
        <v>53297</v>
      </c>
      <c r="H350" s="3">
        <f t="shared" si="26"/>
        <v>37861.628504298089</v>
      </c>
      <c r="I350" s="3">
        <f t="shared" si="27"/>
        <v>137.24840332808057</v>
      </c>
      <c r="J350" s="3">
        <f t="shared" si="28"/>
        <v>2986.8707562975874</v>
      </c>
      <c r="K350" s="3">
        <f t="shared" si="29"/>
        <v>2849.6223529695067</v>
      </c>
    </row>
    <row r="351" spans="3:11">
      <c r="F351">
        <f t="shared" si="24"/>
        <v>348</v>
      </c>
      <c r="G351" s="2">
        <f t="shared" si="25"/>
        <v>53328</v>
      </c>
      <c r="H351" s="3">
        <f t="shared" si="26"/>
        <v>35012.006151328584</v>
      </c>
      <c r="I351" s="3">
        <f t="shared" si="27"/>
        <v>126.91852229856612</v>
      </c>
      <c r="J351" s="3">
        <f t="shared" si="28"/>
        <v>2986.8707562975874</v>
      </c>
      <c r="K351" s="3">
        <f t="shared" si="29"/>
        <v>2859.9522339990212</v>
      </c>
    </row>
    <row r="352" spans="3:11">
      <c r="F352">
        <f t="shared" si="24"/>
        <v>349</v>
      </c>
      <c r="G352" s="2">
        <f t="shared" si="25"/>
        <v>53359</v>
      </c>
      <c r="H352" s="3">
        <f t="shared" si="26"/>
        <v>32152.053917329562</v>
      </c>
      <c r="I352" s="3">
        <f t="shared" si="27"/>
        <v>116.55119545031965</v>
      </c>
      <c r="J352" s="3">
        <f t="shared" si="28"/>
        <v>2986.8707562975874</v>
      </c>
      <c r="K352" s="3">
        <f t="shared" si="29"/>
        <v>2870.3195608472679</v>
      </c>
    </row>
    <row r="353" spans="6:11">
      <c r="F353">
        <f t="shared" si="24"/>
        <v>350</v>
      </c>
      <c r="G353" s="2">
        <f t="shared" si="25"/>
        <v>53387</v>
      </c>
      <c r="H353" s="3">
        <f t="shared" si="26"/>
        <v>29281.734356482295</v>
      </c>
      <c r="I353" s="3">
        <f t="shared" si="27"/>
        <v>106.14628704224832</v>
      </c>
      <c r="J353" s="3">
        <f t="shared" si="28"/>
        <v>2986.8707562975874</v>
      </c>
      <c r="K353" s="3">
        <f t="shared" si="29"/>
        <v>2880.724469255339</v>
      </c>
    </row>
    <row r="354" spans="6:11">
      <c r="F354">
        <f t="shared" si="24"/>
        <v>351</v>
      </c>
      <c r="G354" s="2">
        <f t="shared" si="25"/>
        <v>53418</v>
      </c>
      <c r="H354" s="3">
        <f t="shared" si="26"/>
        <v>26401.009887226955</v>
      </c>
      <c r="I354" s="3">
        <f t="shared" si="27"/>
        <v>95.703660841197703</v>
      </c>
      <c r="J354" s="3">
        <f t="shared" si="28"/>
        <v>2986.8707562975874</v>
      </c>
      <c r="K354" s="3">
        <f t="shared" si="29"/>
        <v>2891.1670954563897</v>
      </c>
    </row>
    <row r="355" spans="6:11">
      <c r="F355">
        <f t="shared" si="24"/>
        <v>352</v>
      </c>
      <c r="G355" s="2">
        <f t="shared" si="25"/>
        <v>53448</v>
      </c>
      <c r="H355" s="3">
        <f t="shared" si="26"/>
        <v>23509.842791770567</v>
      </c>
      <c r="I355" s="3">
        <f t="shared" si="27"/>
        <v>85.223180120168294</v>
      </c>
      <c r="J355" s="3">
        <f t="shared" si="28"/>
        <v>2986.8707562975874</v>
      </c>
      <c r="K355" s="3">
        <f t="shared" si="29"/>
        <v>2901.6475761774191</v>
      </c>
    </row>
    <row r="356" spans="6:11">
      <c r="F356">
        <f t="shared" si="24"/>
        <v>353</v>
      </c>
      <c r="G356" s="2">
        <f t="shared" si="25"/>
        <v>53479</v>
      </c>
      <c r="H356" s="3">
        <f t="shared" si="26"/>
        <v>20608.195215593147</v>
      </c>
      <c r="I356" s="3">
        <f t="shared" si="27"/>
        <v>74.704707656525144</v>
      </c>
      <c r="J356" s="3">
        <f t="shared" si="28"/>
        <v>2986.8707562975874</v>
      </c>
      <c r="K356" s="3">
        <f t="shared" si="29"/>
        <v>2912.1660486410624</v>
      </c>
    </row>
    <row r="357" spans="6:11">
      <c r="F357">
        <f t="shared" si="24"/>
        <v>354</v>
      </c>
      <c r="G357" s="2">
        <f t="shared" si="25"/>
        <v>53509</v>
      </c>
      <c r="H357" s="3">
        <f t="shared" si="26"/>
        <v>17696.029166952085</v>
      </c>
      <c r="I357" s="3">
        <f t="shared" si="27"/>
        <v>64.148105730201294</v>
      </c>
      <c r="J357" s="3">
        <f t="shared" si="28"/>
        <v>2986.8707562975874</v>
      </c>
      <c r="K357" s="3">
        <f t="shared" si="29"/>
        <v>2922.7226505673862</v>
      </c>
    </row>
    <row r="358" spans="6:11">
      <c r="F358">
        <f t="shared" si="24"/>
        <v>355</v>
      </c>
      <c r="G358" s="2">
        <f t="shared" si="25"/>
        <v>53540</v>
      </c>
      <c r="H358" s="3">
        <f t="shared" si="26"/>
        <v>14773.306516384699</v>
      </c>
      <c r="I358" s="3">
        <f t="shared" si="27"/>
        <v>53.553236121894535</v>
      </c>
      <c r="J358" s="3">
        <f t="shared" si="28"/>
        <v>2986.8707562975874</v>
      </c>
      <c r="K358" s="3">
        <f t="shared" si="29"/>
        <v>2933.3175201756931</v>
      </c>
    </row>
    <row r="359" spans="6:11">
      <c r="F359">
        <f t="shared" si="24"/>
        <v>356</v>
      </c>
      <c r="G359" s="2">
        <f t="shared" si="25"/>
        <v>53571</v>
      </c>
      <c r="H359" s="3">
        <f t="shared" si="26"/>
        <v>11839.988996209006</v>
      </c>
      <c r="I359" s="3">
        <f t="shared" si="27"/>
        <v>42.919960111257645</v>
      </c>
      <c r="J359" s="3">
        <f t="shared" si="28"/>
        <v>2986.8707562975874</v>
      </c>
      <c r="K359" s="3">
        <f t="shared" si="29"/>
        <v>2943.9507961863296</v>
      </c>
    </row>
    <row r="360" spans="6:11">
      <c r="F360">
        <f t="shared" si="24"/>
        <v>357</v>
      </c>
      <c r="G360" s="2">
        <f t="shared" si="25"/>
        <v>53601</v>
      </c>
      <c r="H360" s="3">
        <f t="shared" si="26"/>
        <v>8896.0382000226764</v>
      </c>
      <c r="I360" s="3">
        <f t="shared" si="27"/>
        <v>32.2481384750822</v>
      </c>
      <c r="J360" s="3">
        <f t="shared" si="28"/>
        <v>2986.8707562975874</v>
      </c>
      <c r="K360" s="3">
        <f t="shared" si="29"/>
        <v>2954.6226178225052</v>
      </c>
    </row>
    <row r="361" spans="6:11">
      <c r="F361">
        <f t="shared" si="24"/>
        <v>358</v>
      </c>
      <c r="G361" s="2">
        <f t="shared" si="25"/>
        <v>53632</v>
      </c>
      <c r="H361" s="3">
        <f t="shared" si="26"/>
        <v>5941.4155822001712</v>
      </c>
      <c r="I361" s="3">
        <f t="shared" si="27"/>
        <v>21.537631485475618</v>
      </c>
      <c r="J361" s="3">
        <f t="shared" si="28"/>
        <v>2986.8707562975874</v>
      </c>
      <c r="K361" s="3">
        <f t="shared" si="29"/>
        <v>2965.3331248121117</v>
      </c>
    </row>
    <row r="362" spans="6:11">
      <c r="F362">
        <f t="shared" si="24"/>
        <v>359</v>
      </c>
      <c r="G362" s="2">
        <f t="shared" si="25"/>
        <v>53662</v>
      </c>
      <c r="H362" s="3">
        <f t="shared" si="26"/>
        <v>2976.0824573880595</v>
      </c>
      <c r="I362" s="3">
        <f t="shared" si="27"/>
        <v>10.788298908031715</v>
      </c>
      <c r="J362" s="3">
        <f t="shared" si="28"/>
        <v>2986.8707562975874</v>
      </c>
      <c r="K362" s="3">
        <f t="shared" si="29"/>
        <v>2976.0824573895557</v>
      </c>
    </row>
    <row r="363" spans="6:11">
      <c r="F363">
        <f t="shared" si="24"/>
        <v>360</v>
      </c>
      <c r="G363" s="2">
        <f t="shared" si="25"/>
        <v>53693</v>
      </c>
      <c r="H363" s="3">
        <f t="shared" si="26"/>
        <v>-1.496118784416467E-9</v>
      </c>
      <c r="I363" s="3">
        <f t="shared" si="27"/>
        <v>-5.4234305935096917E-12</v>
      </c>
      <c r="J363" s="3">
        <f t="shared" si="28"/>
        <v>2986.8707562975874</v>
      </c>
      <c r="K363" s="3">
        <f t="shared" si="29"/>
        <v>2986.8707562975928</v>
      </c>
    </row>
    <row r="364" spans="6:11">
      <c r="F364">
        <f t="shared" ref="F364:F366" si="30">F363+1</f>
        <v>361</v>
      </c>
      <c r="G364" s="2">
        <f t="shared" ref="G364:G366" si="31">EDATE(G363,1)</f>
        <v>53724</v>
      </c>
      <c r="H364" s="3">
        <f t="shared" ref="H364:H366" si="32">H363-K363</f>
        <v>-2986.870756299089</v>
      </c>
      <c r="I364" s="3">
        <f t="shared" ref="I364:I366" si="33">H364*C$6/12</f>
        <v>-10.827406491584197</v>
      </c>
      <c r="J364" s="3">
        <f t="shared" si="28"/>
        <v>2986.8707562975874</v>
      </c>
      <c r="K364" s="3">
        <f t="shared" ref="K364:K366" si="34">J364-I364</f>
        <v>2997.6981627891714</v>
      </c>
    </row>
    <row r="365" spans="6:11">
      <c r="F365">
        <f t="shared" si="30"/>
        <v>362</v>
      </c>
      <c r="G365" s="2">
        <f t="shared" si="31"/>
        <v>53752</v>
      </c>
      <c r="H365" s="3">
        <f t="shared" si="32"/>
        <v>-5984.5689190882604</v>
      </c>
      <c r="I365" s="3">
        <f t="shared" si="33"/>
        <v>-21.694062331694941</v>
      </c>
      <c r="J365" s="3">
        <f t="shared" si="28"/>
        <v>2986.8707562975874</v>
      </c>
      <c r="K365" s="3">
        <f t="shared" si="34"/>
        <v>3008.5648186292824</v>
      </c>
    </row>
    <row r="366" spans="6:11">
      <c r="F366">
        <f t="shared" si="30"/>
        <v>363</v>
      </c>
      <c r="G366" s="2">
        <f t="shared" si="31"/>
        <v>53783</v>
      </c>
      <c r="H366" s="3">
        <f t="shared" si="32"/>
        <v>-8993.1337377175423</v>
      </c>
      <c r="I366" s="3">
        <f t="shared" si="33"/>
        <v>-32.60010979922609</v>
      </c>
      <c r="J366" s="3">
        <f t="shared" si="28"/>
        <v>2986.8707562975874</v>
      </c>
      <c r="K366" s="3">
        <f t="shared" si="34"/>
        <v>3019.4708660968136</v>
      </c>
    </row>
  </sheetData>
  <conditionalFormatting sqref="F3:F339">
    <cfRule type="expression" dxfId="16" priority="5">
      <formula>MOD(F3,12)=0</formula>
    </cfRule>
  </conditionalFormatting>
  <conditionalFormatting sqref="F340:F345">
    <cfRule type="expression" dxfId="15" priority="4">
      <formula>MOD(F340,12)=0</formula>
    </cfRule>
  </conditionalFormatting>
  <conditionalFormatting sqref="F346:F360">
    <cfRule type="expression" dxfId="5" priority="3">
      <formula>MOD(F346,12)=0</formula>
    </cfRule>
  </conditionalFormatting>
  <conditionalFormatting sqref="F361:F363">
    <cfRule type="expression" dxfId="3" priority="2">
      <formula>MOD(F361,12)=0</formula>
    </cfRule>
  </conditionalFormatting>
  <conditionalFormatting sqref="F364:F366">
    <cfRule type="expression" dxfId="1" priority="1">
      <formula>MOD(F364,12)=0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9:C10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66"/>
  <sheetViews>
    <sheetView workbookViewId="0">
      <pane ySplit="2" topLeftCell="A3" activePane="bottomLeft" state="frozen"/>
      <selection pane="bottomLeft" activeCell="H13" sqref="H13"/>
    </sheetView>
  </sheetViews>
  <sheetFormatPr baseColWidth="10" defaultRowHeight="15" x14ac:dyDescent="0"/>
  <cols>
    <col min="2" max="2" width="15.5" bestFit="1" customWidth="1"/>
    <col min="4" max="4" width="9.6640625" customWidth="1"/>
    <col min="5" max="5" width="4.83203125" customWidth="1"/>
    <col min="6" max="6" width="7" bestFit="1" customWidth="1"/>
    <col min="8" max="8" width="15.33203125" bestFit="1" customWidth="1"/>
    <col min="9" max="11" width="11.83203125" customWidth="1"/>
  </cols>
  <sheetData>
    <row r="2" spans="2:11"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4</v>
      </c>
    </row>
    <row r="3" spans="2:11">
      <c r="B3" t="s">
        <v>6</v>
      </c>
      <c r="F3">
        <v>0</v>
      </c>
      <c r="G3" s="2">
        <v>42736</v>
      </c>
      <c r="H3" s="3">
        <f>-C4</f>
        <v>-600000</v>
      </c>
      <c r="I3" s="3">
        <f>H3*C$6/12</f>
        <v>-2175</v>
      </c>
      <c r="J3" s="3">
        <f>C$4/(C$5*12)</f>
        <v>1666.6666666666667</v>
      </c>
      <c r="K3" s="3">
        <f>J3-I3</f>
        <v>3841.666666666667</v>
      </c>
    </row>
    <row r="4" spans="2:11">
      <c r="B4" s="1" t="s">
        <v>7</v>
      </c>
      <c r="C4" s="4">
        <v>600000</v>
      </c>
      <c r="F4">
        <f>F3+1</f>
        <v>1</v>
      </c>
      <c r="G4" s="2">
        <f>EDATE(G3,1)</f>
        <v>42767</v>
      </c>
      <c r="H4" s="3">
        <f>H3+J3</f>
        <v>-598333.33333333337</v>
      </c>
      <c r="I4" s="3">
        <f>H4*C$6/12</f>
        <v>-2168.9583333333335</v>
      </c>
      <c r="J4" s="3">
        <f>C$4/(C$5*12)</f>
        <v>1666.6666666666667</v>
      </c>
      <c r="K4" s="3">
        <f>J4-I4</f>
        <v>3835.625</v>
      </c>
    </row>
    <row r="5" spans="2:11">
      <c r="B5" s="1" t="s">
        <v>8</v>
      </c>
      <c r="C5" s="4">
        <v>30</v>
      </c>
      <c r="F5">
        <f t="shared" ref="F5:F68" si="0">F4+1</f>
        <v>2</v>
      </c>
      <c r="G5" s="2">
        <f t="shared" ref="G5:G68" si="1">EDATE(G4,1)</f>
        <v>42795</v>
      </c>
      <c r="H5" s="3">
        <f>H4+J4</f>
        <v>-596666.66666666674</v>
      </c>
      <c r="I5" s="3">
        <f>H5*C$6/12</f>
        <v>-2162.9166666666665</v>
      </c>
      <c r="J5" s="3">
        <f>C$4/(C$5*12)</f>
        <v>1666.6666666666667</v>
      </c>
      <c r="K5" s="3">
        <f>J5-I5</f>
        <v>3829.583333333333</v>
      </c>
    </row>
    <row r="6" spans="2:11">
      <c r="B6" s="1" t="s">
        <v>9</v>
      </c>
      <c r="C6" s="6">
        <v>4.3499999999999997E-2</v>
      </c>
      <c r="F6">
        <f t="shared" si="0"/>
        <v>3</v>
      </c>
      <c r="G6" s="2">
        <f t="shared" si="1"/>
        <v>42826</v>
      </c>
      <c r="H6" s="3">
        <f>H5+J5</f>
        <v>-595000.00000000012</v>
      </c>
      <c r="I6" s="3">
        <f>H6*C$6/12</f>
        <v>-2156.8750000000005</v>
      </c>
      <c r="J6" s="3">
        <f>C$4/(C$5*12)</f>
        <v>1666.6666666666667</v>
      </c>
      <c r="K6" s="3">
        <f>J6-I6</f>
        <v>3823.541666666667</v>
      </c>
    </row>
    <row r="7" spans="2:11">
      <c r="F7">
        <f t="shared" si="0"/>
        <v>4</v>
      </c>
      <c r="G7" s="2">
        <f t="shared" si="1"/>
        <v>42856</v>
      </c>
      <c r="H7" s="3">
        <f>H6+J6</f>
        <v>-593333.33333333349</v>
      </c>
      <c r="I7" s="3">
        <f>H7*C$6/12</f>
        <v>-2150.8333333333335</v>
      </c>
      <c r="J7" s="3">
        <f>C$4/(C$5*12)</f>
        <v>1666.6666666666667</v>
      </c>
      <c r="K7" s="3">
        <f>J7-I7</f>
        <v>3817.5</v>
      </c>
    </row>
    <row r="8" spans="2:11">
      <c r="B8" s="1" t="s">
        <v>12</v>
      </c>
      <c r="C8" s="3">
        <f>-SUMIF(I3:I1024,"&lt;0")</f>
        <v>392587.50000000023</v>
      </c>
      <c r="D8" s="6">
        <f>C8/C4</f>
        <v>0.65431250000000041</v>
      </c>
      <c r="F8">
        <f t="shared" si="0"/>
        <v>5</v>
      </c>
      <c r="G8" s="2">
        <f t="shared" si="1"/>
        <v>42887</v>
      </c>
      <c r="H8" s="3">
        <f>H7+J7</f>
        <v>-591666.66666666686</v>
      </c>
      <c r="I8" s="3">
        <f>H8*C$6/12</f>
        <v>-2144.7916666666674</v>
      </c>
      <c r="J8" s="3">
        <f>C$4/(C$5*12)</f>
        <v>1666.6666666666667</v>
      </c>
      <c r="K8" s="3">
        <f>J8-I8</f>
        <v>3811.4583333333339</v>
      </c>
    </row>
    <row r="9" spans="2:11">
      <c r="B9" s="1" t="s">
        <v>13</v>
      </c>
      <c r="C9" s="3">
        <f>COUNTIF(H3:H339,"&lt;0")</f>
        <v>337</v>
      </c>
      <c r="D9" s="5">
        <f>C9/12</f>
        <v>28.083333333333332</v>
      </c>
      <c r="F9">
        <f t="shared" si="0"/>
        <v>6</v>
      </c>
      <c r="G9" s="2">
        <f t="shared" si="1"/>
        <v>42917</v>
      </c>
      <c r="H9" s="3">
        <f>H8+J8</f>
        <v>-590000.00000000023</v>
      </c>
      <c r="I9" s="3">
        <f>H9*C$6/12</f>
        <v>-2138.7500000000005</v>
      </c>
      <c r="J9" s="3">
        <f>C$4/(C$5*12)</f>
        <v>1666.6666666666667</v>
      </c>
      <c r="K9" s="3">
        <f>J9-I9</f>
        <v>3805.416666666667</v>
      </c>
    </row>
    <row r="10" spans="2:11">
      <c r="B10" s="1" t="s">
        <v>14</v>
      </c>
      <c r="C10" s="3">
        <f>AVERAGE(K3:K1024)</f>
        <v>2745.1041666666674</v>
      </c>
      <c r="F10">
        <f t="shared" si="0"/>
        <v>7</v>
      </c>
      <c r="G10" s="2">
        <f t="shared" si="1"/>
        <v>42948</v>
      </c>
      <c r="H10" s="3">
        <f>H9+J9</f>
        <v>-588333.3333333336</v>
      </c>
      <c r="I10" s="3">
        <f>H10*C$6/12</f>
        <v>-2132.7083333333344</v>
      </c>
      <c r="J10" s="3">
        <f>C$4/(C$5*12)</f>
        <v>1666.6666666666667</v>
      </c>
      <c r="K10" s="3">
        <f>J10-I10</f>
        <v>3799.3750000000009</v>
      </c>
    </row>
    <row r="11" spans="2:11">
      <c r="F11">
        <f t="shared" si="0"/>
        <v>8</v>
      </c>
      <c r="G11" s="2">
        <f t="shared" si="1"/>
        <v>42979</v>
      </c>
      <c r="H11" s="3">
        <f>H10+J10</f>
        <v>-586666.66666666698</v>
      </c>
      <c r="I11" s="3">
        <f>H11*C$6/12</f>
        <v>-2126.6666666666674</v>
      </c>
      <c r="J11" s="3">
        <f>C$4/(C$5*12)</f>
        <v>1666.6666666666667</v>
      </c>
      <c r="K11" s="3">
        <f>J11-I11</f>
        <v>3793.3333333333339</v>
      </c>
    </row>
    <row r="12" spans="2:11">
      <c r="F12">
        <f t="shared" si="0"/>
        <v>9</v>
      </c>
      <c r="G12" s="2">
        <f t="shared" si="1"/>
        <v>43009</v>
      </c>
      <c r="H12" s="3">
        <f>H11+J11</f>
        <v>-585000.00000000035</v>
      </c>
      <c r="I12" s="3">
        <f>H12*C$6/12</f>
        <v>-2120.6250000000014</v>
      </c>
      <c r="J12" s="3">
        <f>C$4/(C$5*12)</f>
        <v>1666.6666666666667</v>
      </c>
      <c r="K12" s="3">
        <f>J12-I12</f>
        <v>3787.2916666666679</v>
      </c>
    </row>
    <row r="13" spans="2:11">
      <c r="F13">
        <f t="shared" si="0"/>
        <v>10</v>
      </c>
      <c r="G13" s="2">
        <f t="shared" si="1"/>
        <v>43040</v>
      </c>
      <c r="H13" s="3">
        <f>H12+J12</f>
        <v>-583333.33333333372</v>
      </c>
      <c r="I13" s="3">
        <f>H13*C$6/12</f>
        <v>-2114.5833333333344</v>
      </c>
      <c r="J13" s="3">
        <f>C$4/(C$5*12)</f>
        <v>1666.6666666666667</v>
      </c>
      <c r="K13" s="3">
        <f>J13-I13</f>
        <v>3781.2500000000009</v>
      </c>
    </row>
    <row r="14" spans="2:11">
      <c r="F14">
        <f t="shared" si="0"/>
        <v>11</v>
      </c>
      <c r="G14" s="2">
        <f t="shared" si="1"/>
        <v>43070</v>
      </c>
      <c r="H14" s="3">
        <f>H13+J13</f>
        <v>-581666.66666666709</v>
      </c>
      <c r="I14" s="3">
        <f>H14*C$6/12</f>
        <v>-2108.5416666666683</v>
      </c>
      <c r="J14" s="3">
        <f>C$4/(C$5*12)</f>
        <v>1666.6666666666667</v>
      </c>
      <c r="K14" s="3">
        <f>J14-I14</f>
        <v>3775.2083333333348</v>
      </c>
    </row>
    <row r="15" spans="2:11">
      <c r="F15">
        <f t="shared" si="0"/>
        <v>12</v>
      </c>
      <c r="G15" s="2">
        <f t="shared" si="1"/>
        <v>43101</v>
      </c>
      <c r="H15" s="3">
        <f>H14+J14</f>
        <v>-580000.00000000047</v>
      </c>
      <c r="I15" s="3">
        <f>H15*C$6/12</f>
        <v>-2102.5000000000014</v>
      </c>
      <c r="J15" s="3">
        <f>C$4/(C$5*12)</f>
        <v>1666.6666666666667</v>
      </c>
      <c r="K15" s="3">
        <f>J15-I15</f>
        <v>3769.1666666666679</v>
      </c>
    </row>
    <row r="16" spans="2:11">
      <c r="F16">
        <f t="shared" si="0"/>
        <v>13</v>
      </c>
      <c r="G16" s="2">
        <f t="shared" si="1"/>
        <v>43132</v>
      </c>
      <c r="H16" s="3">
        <f>H15+J15</f>
        <v>-578333.33333333384</v>
      </c>
      <c r="I16" s="3">
        <f>H16*C$6/12</f>
        <v>-2096.4583333333353</v>
      </c>
      <c r="J16" s="3">
        <f>C$4/(C$5*12)</f>
        <v>1666.6666666666667</v>
      </c>
      <c r="K16" s="3">
        <f>J16-I16</f>
        <v>3763.1250000000018</v>
      </c>
    </row>
    <row r="17" spans="6:11">
      <c r="F17">
        <f t="shared" si="0"/>
        <v>14</v>
      </c>
      <c r="G17" s="2">
        <f t="shared" si="1"/>
        <v>43160</v>
      </c>
      <c r="H17" s="3">
        <f>H16+J16</f>
        <v>-576666.66666666721</v>
      </c>
      <c r="I17" s="3">
        <f>H17*C$6/12</f>
        <v>-2090.4166666666683</v>
      </c>
      <c r="J17" s="3">
        <f>C$4/(C$5*12)</f>
        <v>1666.6666666666667</v>
      </c>
      <c r="K17" s="3">
        <f>J17-I17</f>
        <v>3757.0833333333348</v>
      </c>
    </row>
    <row r="18" spans="6:11">
      <c r="F18">
        <f t="shared" si="0"/>
        <v>15</v>
      </c>
      <c r="G18" s="2">
        <f t="shared" si="1"/>
        <v>43191</v>
      </c>
      <c r="H18" s="3">
        <f>H17+J17</f>
        <v>-575000.00000000058</v>
      </c>
      <c r="I18" s="3">
        <f>H18*C$6/12</f>
        <v>-2084.3750000000018</v>
      </c>
      <c r="J18" s="3">
        <f>C$4/(C$5*12)</f>
        <v>1666.6666666666667</v>
      </c>
      <c r="K18" s="3">
        <f>J18-I18</f>
        <v>3751.0416666666688</v>
      </c>
    </row>
    <row r="19" spans="6:11">
      <c r="F19">
        <f t="shared" si="0"/>
        <v>16</v>
      </c>
      <c r="G19" s="2">
        <f t="shared" si="1"/>
        <v>43221</v>
      </c>
      <c r="H19" s="3">
        <f>H18+J18</f>
        <v>-573333.33333333395</v>
      </c>
      <c r="I19" s="3">
        <f>H19*C$6/12</f>
        <v>-2078.3333333333353</v>
      </c>
      <c r="J19" s="3">
        <f>C$4/(C$5*12)</f>
        <v>1666.6666666666667</v>
      </c>
      <c r="K19" s="3">
        <f>J19-I19</f>
        <v>3745.0000000000018</v>
      </c>
    </row>
    <row r="20" spans="6:11">
      <c r="F20">
        <f t="shared" si="0"/>
        <v>17</v>
      </c>
      <c r="G20" s="2">
        <f t="shared" si="1"/>
        <v>43252</v>
      </c>
      <c r="H20" s="3">
        <f>H19+J19</f>
        <v>-571666.66666666733</v>
      </c>
      <c r="I20" s="3">
        <f>H20*C$6/12</f>
        <v>-2072.2916666666688</v>
      </c>
      <c r="J20" s="3">
        <f>C$4/(C$5*12)</f>
        <v>1666.6666666666667</v>
      </c>
      <c r="K20" s="3">
        <f>J20-I20</f>
        <v>3738.9583333333358</v>
      </c>
    </row>
    <row r="21" spans="6:11">
      <c r="F21">
        <f t="shared" si="0"/>
        <v>18</v>
      </c>
      <c r="G21" s="2">
        <f t="shared" si="1"/>
        <v>43282</v>
      </c>
      <c r="H21" s="3">
        <f>H20+J20</f>
        <v>-570000.0000000007</v>
      </c>
      <c r="I21" s="3">
        <f>H21*C$6/12</f>
        <v>-2066.2500000000023</v>
      </c>
      <c r="J21" s="3">
        <f>C$4/(C$5*12)</f>
        <v>1666.6666666666667</v>
      </c>
      <c r="K21" s="3">
        <f>J21-I21</f>
        <v>3732.9166666666688</v>
      </c>
    </row>
    <row r="22" spans="6:11">
      <c r="F22">
        <f t="shared" si="0"/>
        <v>19</v>
      </c>
      <c r="G22" s="2">
        <f t="shared" si="1"/>
        <v>43313</v>
      </c>
      <c r="H22" s="3">
        <f>H21+J21</f>
        <v>-568333.33333333407</v>
      </c>
      <c r="I22" s="3">
        <f>H22*C$6/12</f>
        <v>-2060.2083333333358</v>
      </c>
      <c r="J22" s="3">
        <f>C$4/(C$5*12)</f>
        <v>1666.6666666666667</v>
      </c>
      <c r="K22" s="3">
        <f>J22-I22</f>
        <v>3726.8750000000027</v>
      </c>
    </row>
    <row r="23" spans="6:11">
      <c r="F23">
        <f t="shared" si="0"/>
        <v>20</v>
      </c>
      <c r="G23" s="2">
        <f t="shared" si="1"/>
        <v>43344</v>
      </c>
      <c r="H23" s="3">
        <f>H22+J22</f>
        <v>-566666.66666666744</v>
      </c>
      <c r="I23" s="3">
        <f>H23*C$6/12</f>
        <v>-2054.1666666666692</v>
      </c>
      <c r="J23" s="3">
        <f>C$4/(C$5*12)</f>
        <v>1666.6666666666667</v>
      </c>
      <c r="K23" s="3">
        <f>J23-I23</f>
        <v>3720.8333333333358</v>
      </c>
    </row>
    <row r="24" spans="6:11">
      <c r="F24">
        <f t="shared" si="0"/>
        <v>21</v>
      </c>
      <c r="G24" s="2">
        <f t="shared" si="1"/>
        <v>43374</v>
      </c>
      <c r="H24" s="3">
        <f>H23+J23</f>
        <v>-565000.00000000081</v>
      </c>
      <c r="I24" s="3">
        <f>H24*C$6/12</f>
        <v>-2048.1250000000027</v>
      </c>
      <c r="J24" s="3">
        <f>C$4/(C$5*12)</f>
        <v>1666.6666666666667</v>
      </c>
      <c r="K24" s="3">
        <f>J24-I24</f>
        <v>3714.7916666666697</v>
      </c>
    </row>
    <row r="25" spans="6:11">
      <c r="F25">
        <f t="shared" si="0"/>
        <v>22</v>
      </c>
      <c r="G25" s="2">
        <f t="shared" si="1"/>
        <v>43405</v>
      </c>
      <c r="H25" s="3">
        <f>H24+J24</f>
        <v>-563333.33333333419</v>
      </c>
      <c r="I25" s="3">
        <f>H25*C$6/12</f>
        <v>-2042.0833333333364</v>
      </c>
      <c r="J25" s="3">
        <f>C$4/(C$5*12)</f>
        <v>1666.6666666666667</v>
      </c>
      <c r="K25" s="3">
        <f>J25-I25</f>
        <v>3708.7500000000032</v>
      </c>
    </row>
    <row r="26" spans="6:11">
      <c r="F26">
        <f t="shared" si="0"/>
        <v>23</v>
      </c>
      <c r="G26" s="2">
        <f t="shared" si="1"/>
        <v>43435</v>
      </c>
      <c r="H26" s="3">
        <f>H25+J25</f>
        <v>-561666.66666666756</v>
      </c>
      <c r="I26" s="3">
        <f>H26*C$6/12</f>
        <v>-2036.0416666666697</v>
      </c>
      <c r="J26" s="3">
        <f>C$4/(C$5*12)</f>
        <v>1666.6666666666667</v>
      </c>
      <c r="K26" s="3">
        <f>J26-I26</f>
        <v>3702.7083333333367</v>
      </c>
    </row>
    <row r="27" spans="6:11">
      <c r="F27">
        <f t="shared" si="0"/>
        <v>24</v>
      </c>
      <c r="G27" s="2">
        <f t="shared" si="1"/>
        <v>43466</v>
      </c>
      <c r="H27" s="3">
        <f>H26+J26</f>
        <v>-560000.00000000093</v>
      </c>
      <c r="I27" s="3">
        <f>H27*C$6/12</f>
        <v>-2030.0000000000034</v>
      </c>
      <c r="J27" s="3">
        <f>C$4/(C$5*12)</f>
        <v>1666.6666666666667</v>
      </c>
      <c r="K27" s="3">
        <f>J27-I27</f>
        <v>3696.6666666666702</v>
      </c>
    </row>
    <row r="28" spans="6:11">
      <c r="F28">
        <f t="shared" si="0"/>
        <v>25</v>
      </c>
      <c r="G28" s="2">
        <f t="shared" si="1"/>
        <v>43497</v>
      </c>
      <c r="H28" s="3">
        <f>H27+J27</f>
        <v>-558333.3333333343</v>
      </c>
      <c r="I28" s="3">
        <f>H28*C$6/12</f>
        <v>-2023.9583333333367</v>
      </c>
      <c r="J28" s="3">
        <f>C$4/(C$5*12)</f>
        <v>1666.6666666666667</v>
      </c>
      <c r="K28" s="3">
        <f>J28-I28</f>
        <v>3690.6250000000036</v>
      </c>
    </row>
    <row r="29" spans="6:11">
      <c r="F29">
        <f t="shared" si="0"/>
        <v>26</v>
      </c>
      <c r="G29" s="2">
        <f t="shared" si="1"/>
        <v>43525</v>
      </c>
      <c r="H29" s="3">
        <f>H28+J28</f>
        <v>-556666.66666666768</v>
      </c>
      <c r="I29" s="3">
        <f>H29*C$6/12</f>
        <v>-2017.9166666666704</v>
      </c>
      <c r="J29" s="3">
        <f>C$4/(C$5*12)</f>
        <v>1666.6666666666667</v>
      </c>
      <c r="K29" s="3">
        <f>J29-I29</f>
        <v>3684.5833333333371</v>
      </c>
    </row>
    <row r="30" spans="6:11">
      <c r="F30">
        <f t="shared" si="0"/>
        <v>27</v>
      </c>
      <c r="G30" s="2">
        <f t="shared" si="1"/>
        <v>43556</v>
      </c>
      <c r="H30" s="3">
        <f>H29+J29</f>
        <v>-555000.00000000105</v>
      </c>
      <c r="I30" s="3">
        <f>H30*C$6/12</f>
        <v>-2011.8750000000036</v>
      </c>
      <c r="J30" s="3">
        <f>C$4/(C$5*12)</f>
        <v>1666.6666666666667</v>
      </c>
      <c r="K30" s="3">
        <f>J30-I30</f>
        <v>3678.5416666666706</v>
      </c>
    </row>
    <row r="31" spans="6:11">
      <c r="F31">
        <f t="shared" si="0"/>
        <v>28</v>
      </c>
      <c r="G31" s="2">
        <f t="shared" si="1"/>
        <v>43586</v>
      </c>
      <c r="H31" s="3">
        <f>H30+J30</f>
        <v>-553333.33333333442</v>
      </c>
      <c r="I31" s="3">
        <f>H31*C$6/12</f>
        <v>-2005.8333333333374</v>
      </c>
      <c r="J31" s="3">
        <f>C$4/(C$5*12)</f>
        <v>1666.6666666666667</v>
      </c>
      <c r="K31" s="3">
        <f>J31-I31</f>
        <v>3672.5000000000041</v>
      </c>
    </row>
    <row r="32" spans="6:11">
      <c r="F32">
        <f t="shared" si="0"/>
        <v>29</v>
      </c>
      <c r="G32" s="2">
        <f t="shared" si="1"/>
        <v>43617</v>
      </c>
      <c r="H32" s="3">
        <f>H31+J31</f>
        <v>-551666.66666666779</v>
      </c>
      <c r="I32" s="3">
        <f>H32*C$6/12</f>
        <v>-1999.7916666666706</v>
      </c>
      <c r="J32" s="3">
        <f>C$4/(C$5*12)</f>
        <v>1666.6666666666667</v>
      </c>
      <c r="K32" s="3">
        <f>J32-I32</f>
        <v>3666.4583333333376</v>
      </c>
    </row>
    <row r="33" spans="6:11">
      <c r="F33">
        <f t="shared" si="0"/>
        <v>30</v>
      </c>
      <c r="G33" s="2">
        <f t="shared" si="1"/>
        <v>43647</v>
      </c>
      <c r="H33" s="3">
        <f>H32+J32</f>
        <v>-550000.00000000116</v>
      </c>
      <c r="I33" s="3">
        <f>H33*C$6/12</f>
        <v>-1993.7500000000039</v>
      </c>
      <c r="J33" s="3">
        <f>C$4/(C$5*12)</f>
        <v>1666.6666666666667</v>
      </c>
      <c r="K33" s="3">
        <f>J33-I33</f>
        <v>3660.4166666666706</v>
      </c>
    </row>
    <row r="34" spans="6:11">
      <c r="F34">
        <f t="shared" si="0"/>
        <v>31</v>
      </c>
      <c r="G34" s="2">
        <f t="shared" si="1"/>
        <v>43678</v>
      </c>
      <c r="H34" s="3">
        <f>H33+J33</f>
        <v>-548333.33333333454</v>
      </c>
      <c r="I34" s="3">
        <f>H34*C$6/12</f>
        <v>-1987.7083333333376</v>
      </c>
      <c r="J34" s="3">
        <f>C$4/(C$5*12)</f>
        <v>1666.6666666666667</v>
      </c>
      <c r="K34" s="3">
        <f>J34-I34</f>
        <v>3654.3750000000045</v>
      </c>
    </row>
    <row r="35" spans="6:11">
      <c r="F35">
        <f t="shared" si="0"/>
        <v>32</v>
      </c>
      <c r="G35" s="2">
        <f t="shared" si="1"/>
        <v>43709</v>
      </c>
      <c r="H35" s="3">
        <f>H34+J34</f>
        <v>-546666.66666666791</v>
      </c>
      <c r="I35" s="3">
        <f>H35*C$6/12</f>
        <v>-1981.6666666666708</v>
      </c>
      <c r="J35" s="3">
        <f>C$4/(C$5*12)</f>
        <v>1666.6666666666667</v>
      </c>
      <c r="K35" s="3">
        <f>J35-I35</f>
        <v>3648.3333333333376</v>
      </c>
    </row>
    <row r="36" spans="6:11">
      <c r="F36">
        <f t="shared" si="0"/>
        <v>33</v>
      </c>
      <c r="G36" s="2">
        <f t="shared" si="1"/>
        <v>43739</v>
      </c>
      <c r="H36" s="3">
        <f>H35+J35</f>
        <v>-545000.00000000128</v>
      </c>
      <c r="I36" s="3">
        <f>H36*C$6/12</f>
        <v>-1975.6250000000045</v>
      </c>
      <c r="J36" s="3">
        <f>C$4/(C$5*12)</f>
        <v>1666.6666666666667</v>
      </c>
      <c r="K36" s="3">
        <f>J36-I36</f>
        <v>3642.2916666666715</v>
      </c>
    </row>
    <row r="37" spans="6:11">
      <c r="F37">
        <f t="shared" si="0"/>
        <v>34</v>
      </c>
      <c r="G37" s="2">
        <f t="shared" si="1"/>
        <v>43770</v>
      </c>
      <c r="H37" s="3">
        <f>H36+J36</f>
        <v>-543333.33333333465</v>
      </c>
      <c r="I37" s="3">
        <f>H37*C$6/12</f>
        <v>-1969.5833333333378</v>
      </c>
      <c r="J37" s="3">
        <f>C$4/(C$5*12)</f>
        <v>1666.6666666666667</v>
      </c>
      <c r="K37" s="3">
        <f>J37-I37</f>
        <v>3636.2500000000045</v>
      </c>
    </row>
    <row r="38" spans="6:11">
      <c r="F38">
        <f t="shared" si="0"/>
        <v>35</v>
      </c>
      <c r="G38" s="2">
        <f t="shared" si="1"/>
        <v>43800</v>
      </c>
      <c r="H38" s="3">
        <f>H37+J37</f>
        <v>-541666.66666666802</v>
      </c>
      <c r="I38" s="3">
        <f>H38*C$6/12</f>
        <v>-1963.5416666666715</v>
      </c>
      <c r="J38" s="3">
        <f>C$4/(C$5*12)</f>
        <v>1666.6666666666667</v>
      </c>
      <c r="K38" s="3">
        <f>J38-I38</f>
        <v>3630.2083333333385</v>
      </c>
    </row>
    <row r="39" spans="6:11">
      <c r="F39">
        <f t="shared" si="0"/>
        <v>36</v>
      </c>
      <c r="G39" s="2">
        <f t="shared" si="1"/>
        <v>43831</v>
      </c>
      <c r="H39" s="3">
        <f>H38+J38</f>
        <v>-540000.0000000014</v>
      </c>
      <c r="I39" s="3">
        <f>H39*C$6/12</f>
        <v>-1957.5000000000048</v>
      </c>
      <c r="J39" s="3">
        <f>C$4/(C$5*12)</f>
        <v>1666.6666666666667</v>
      </c>
      <c r="K39" s="3">
        <f>J39-I39</f>
        <v>3624.1666666666715</v>
      </c>
    </row>
    <row r="40" spans="6:11">
      <c r="F40">
        <f t="shared" si="0"/>
        <v>37</v>
      </c>
      <c r="G40" s="2">
        <f t="shared" si="1"/>
        <v>43862</v>
      </c>
      <c r="H40" s="3">
        <f>H39+J39</f>
        <v>-538333.33333333477</v>
      </c>
      <c r="I40" s="3">
        <f>H40*C$6/12</f>
        <v>-1951.4583333333385</v>
      </c>
      <c r="J40" s="3">
        <f>C$4/(C$5*12)</f>
        <v>1666.6666666666667</v>
      </c>
      <c r="K40" s="3">
        <f>J40-I40</f>
        <v>3618.1250000000055</v>
      </c>
    </row>
    <row r="41" spans="6:11">
      <c r="F41">
        <f t="shared" si="0"/>
        <v>38</v>
      </c>
      <c r="G41" s="2">
        <f t="shared" si="1"/>
        <v>43891</v>
      </c>
      <c r="H41" s="3">
        <f>H40+J40</f>
        <v>-536666.66666666814</v>
      </c>
      <c r="I41" s="3">
        <f>H41*C$6/12</f>
        <v>-1945.4166666666717</v>
      </c>
      <c r="J41" s="3">
        <f>C$4/(C$5*12)</f>
        <v>1666.6666666666667</v>
      </c>
      <c r="K41" s="3">
        <f>J41-I41</f>
        <v>3612.0833333333385</v>
      </c>
    </row>
    <row r="42" spans="6:11">
      <c r="F42">
        <f t="shared" si="0"/>
        <v>39</v>
      </c>
      <c r="G42" s="2">
        <f t="shared" si="1"/>
        <v>43922</v>
      </c>
      <c r="H42" s="3">
        <f>H41+J41</f>
        <v>-535000.00000000151</v>
      </c>
      <c r="I42" s="3">
        <f>H42*C$6/12</f>
        <v>-1939.3750000000055</v>
      </c>
      <c r="J42" s="3">
        <f>C$4/(C$5*12)</f>
        <v>1666.6666666666667</v>
      </c>
      <c r="K42" s="3">
        <f>J42-I42</f>
        <v>3606.0416666666724</v>
      </c>
    </row>
    <row r="43" spans="6:11">
      <c r="F43">
        <f t="shared" si="0"/>
        <v>40</v>
      </c>
      <c r="G43" s="2">
        <f t="shared" si="1"/>
        <v>43952</v>
      </c>
      <c r="H43" s="3">
        <f>H42+J42</f>
        <v>-533333.33333333489</v>
      </c>
      <c r="I43" s="3">
        <f>H43*C$6/12</f>
        <v>-1933.3333333333387</v>
      </c>
      <c r="J43" s="3">
        <f>C$4/(C$5*12)</f>
        <v>1666.6666666666667</v>
      </c>
      <c r="K43" s="3">
        <f>J43-I43</f>
        <v>3600.0000000000055</v>
      </c>
    </row>
    <row r="44" spans="6:11">
      <c r="F44">
        <f t="shared" si="0"/>
        <v>41</v>
      </c>
      <c r="G44" s="2">
        <f t="shared" si="1"/>
        <v>43983</v>
      </c>
      <c r="H44" s="3">
        <f>H43+J43</f>
        <v>-531666.66666666826</v>
      </c>
      <c r="I44" s="3">
        <f>H44*C$6/12</f>
        <v>-1927.2916666666724</v>
      </c>
      <c r="J44" s="3">
        <f>C$4/(C$5*12)</f>
        <v>1666.6666666666667</v>
      </c>
      <c r="K44" s="3">
        <f>J44-I44</f>
        <v>3593.9583333333394</v>
      </c>
    </row>
    <row r="45" spans="6:11">
      <c r="F45">
        <f t="shared" si="0"/>
        <v>42</v>
      </c>
      <c r="G45" s="2">
        <f t="shared" si="1"/>
        <v>44013</v>
      </c>
      <c r="H45" s="3">
        <f>H44+J44</f>
        <v>-530000.00000000163</v>
      </c>
      <c r="I45" s="3">
        <f>H45*C$6/12</f>
        <v>-1921.2500000000057</v>
      </c>
      <c r="J45" s="3">
        <f>C$4/(C$5*12)</f>
        <v>1666.6666666666667</v>
      </c>
      <c r="K45" s="3">
        <f>J45-I45</f>
        <v>3587.9166666666724</v>
      </c>
    </row>
    <row r="46" spans="6:11">
      <c r="F46">
        <f t="shared" si="0"/>
        <v>43</v>
      </c>
      <c r="G46" s="2">
        <f t="shared" si="1"/>
        <v>44044</v>
      </c>
      <c r="H46" s="3">
        <f>H45+J45</f>
        <v>-528333.333333335</v>
      </c>
      <c r="I46" s="3">
        <f>H46*C$6/12</f>
        <v>-1915.2083333333394</v>
      </c>
      <c r="J46" s="3">
        <f>C$4/(C$5*12)</f>
        <v>1666.6666666666667</v>
      </c>
      <c r="K46" s="3">
        <f>J46-I46</f>
        <v>3581.8750000000064</v>
      </c>
    </row>
    <row r="47" spans="6:11">
      <c r="F47">
        <f t="shared" si="0"/>
        <v>44</v>
      </c>
      <c r="G47" s="2">
        <f t="shared" si="1"/>
        <v>44075</v>
      </c>
      <c r="H47" s="3">
        <f>H46+J46</f>
        <v>-526666.66666666837</v>
      </c>
      <c r="I47" s="3">
        <f>H47*C$6/12</f>
        <v>-1909.1666666666727</v>
      </c>
      <c r="J47" s="3">
        <f>C$4/(C$5*12)</f>
        <v>1666.6666666666667</v>
      </c>
      <c r="K47" s="3">
        <f>J47-I47</f>
        <v>3575.8333333333394</v>
      </c>
    </row>
    <row r="48" spans="6:11">
      <c r="F48">
        <f t="shared" si="0"/>
        <v>45</v>
      </c>
      <c r="G48" s="2">
        <f t="shared" si="1"/>
        <v>44105</v>
      </c>
      <c r="H48" s="3">
        <f>H47+J47</f>
        <v>-525000.00000000175</v>
      </c>
      <c r="I48" s="3">
        <f>H48*C$6/12</f>
        <v>-1903.1250000000061</v>
      </c>
      <c r="J48" s="3">
        <f>C$4/(C$5*12)</f>
        <v>1666.6666666666667</v>
      </c>
      <c r="K48" s="3">
        <f>J48-I48</f>
        <v>3569.7916666666729</v>
      </c>
    </row>
    <row r="49" spans="6:11">
      <c r="F49">
        <f t="shared" si="0"/>
        <v>46</v>
      </c>
      <c r="G49" s="2">
        <f t="shared" si="1"/>
        <v>44136</v>
      </c>
      <c r="H49" s="3">
        <f>H48+J48</f>
        <v>-523333.33333333506</v>
      </c>
      <c r="I49" s="3">
        <f>H49*C$6/12</f>
        <v>-1897.0833333333394</v>
      </c>
      <c r="J49" s="3">
        <f>C$4/(C$5*12)</f>
        <v>1666.6666666666667</v>
      </c>
      <c r="K49" s="3">
        <f>J49-I49</f>
        <v>3563.7500000000064</v>
      </c>
    </row>
    <row r="50" spans="6:11">
      <c r="F50">
        <f t="shared" si="0"/>
        <v>47</v>
      </c>
      <c r="G50" s="2">
        <f t="shared" si="1"/>
        <v>44166</v>
      </c>
      <c r="H50" s="3">
        <f>H49+J49</f>
        <v>-521666.66666666837</v>
      </c>
      <c r="I50" s="3">
        <f>H50*C$6/12</f>
        <v>-1891.0416666666727</v>
      </c>
      <c r="J50" s="3">
        <f>C$4/(C$5*12)</f>
        <v>1666.6666666666667</v>
      </c>
      <c r="K50" s="3">
        <f>J50-I50</f>
        <v>3557.7083333333394</v>
      </c>
    </row>
    <row r="51" spans="6:11">
      <c r="F51">
        <f t="shared" si="0"/>
        <v>48</v>
      </c>
      <c r="G51" s="2">
        <f t="shared" si="1"/>
        <v>44197</v>
      </c>
      <c r="H51" s="3">
        <f>H50+J50</f>
        <v>-520000.00000000169</v>
      </c>
      <c r="I51" s="3">
        <f>H51*C$6/12</f>
        <v>-1885.0000000000061</v>
      </c>
      <c r="J51" s="3">
        <f>C$4/(C$5*12)</f>
        <v>1666.6666666666667</v>
      </c>
      <c r="K51" s="3">
        <f>J51-I51</f>
        <v>3551.6666666666729</v>
      </c>
    </row>
    <row r="52" spans="6:11">
      <c r="F52">
        <f t="shared" si="0"/>
        <v>49</v>
      </c>
      <c r="G52" s="2">
        <f t="shared" si="1"/>
        <v>44228</v>
      </c>
      <c r="H52" s="3">
        <f>H51+J51</f>
        <v>-518333.333333335</v>
      </c>
      <c r="I52" s="3">
        <f>H52*C$6/12</f>
        <v>-1878.9583333333394</v>
      </c>
      <c r="J52" s="3">
        <f>C$4/(C$5*12)</f>
        <v>1666.6666666666667</v>
      </c>
      <c r="K52" s="3">
        <f>J52-I52</f>
        <v>3545.6250000000064</v>
      </c>
    </row>
    <row r="53" spans="6:11">
      <c r="F53">
        <f t="shared" si="0"/>
        <v>50</v>
      </c>
      <c r="G53" s="2">
        <f t="shared" si="1"/>
        <v>44256</v>
      </c>
      <c r="H53" s="3">
        <f>H52+J52</f>
        <v>-516666.66666666832</v>
      </c>
      <c r="I53" s="3">
        <f>H53*C$6/12</f>
        <v>-1872.9166666666724</v>
      </c>
      <c r="J53" s="3">
        <f>C$4/(C$5*12)</f>
        <v>1666.6666666666667</v>
      </c>
      <c r="K53" s="3">
        <f>J53-I53</f>
        <v>3539.5833333333394</v>
      </c>
    </row>
    <row r="54" spans="6:11">
      <c r="F54">
        <f t="shared" si="0"/>
        <v>51</v>
      </c>
      <c r="G54" s="2">
        <f t="shared" si="1"/>
        <v>44287</v>
      </c>
      <c r="H54" s="3">
        <f>H53+J53</f>
        <v>-515000.00000000163</v>
      </c>
      <c r="I54" s="3">
        <f>H54*C$6/12</f>
        <v>-1866.8750000000057</v>
      </c>
      <c r="J54" s="3">
        <f>C$4/(C$5*12)</f>
        <v>1666.6666666666667</v>
      </c>
      <c r="K54" s="3">
        <f>J54-I54</f>
        <v>3533.5416666666724</v>
      </c>
    </row>
    <row r="55" spans="6:11">
      <c r="F55">
        <f t="shared" si="0"/>
        <v>52</v>
      </c>
      <c r="G55" s="2">
        <f t="shared" si="1"/>
        <v>44317</v>
      </c>
      <c r="H55" s="3">
        <f>H54+J54</f>
        <v>-513333.33333333494</v>
      </c>
      <c r="I55" s="3">
        <f>H55*C$6/12</f>
        <v>-1860.8333333333392</v>
      </c>
      <c r="J55" s="3">
        <f>C$4/(C$5*12)</f>
        <v>1666.6666666666667</v>
      </c>
      <c r="K55" s="3">
        <f>J55-I55</f>
        <v>3527.5000000000059</v>
      </c>
    </row>
    <row r="56" spans="6:11">
      <c r="F56">
        <f t="shared" si="0"/>
        <v>53</v>
      </c>
      <c r="G56" s="2">
        <f t="shared" si="1"/>
        <v>44348</v>
      </c>
      <c r="H56" s="3">
        <f>H55+J55</f>
        <v>-511666.66666666826</v>
      </c>
      <c r="I56" s="3">
        <f>H56*C$6/12</f>
        <v>-1854.7916666666724</v>
      </c>
      <c r="J56" s="3">
        <f>C$4/(C$5*12)</f>
        <v>1666.6666666666667</v>
      </c>
      <c r="K56" s="3">
        <f>J56-I56</f>
        <v>3521.4583333333394</v>
      </c>
    </row>
    <row r="57" spans="6:11">
      <c r="F57">
        <f t="shared" si="0"/>
        <v>54</v>
      </c>
      <c r="G57" s="2">
        <f t="shared" si="1"/>
        <v>44378</v>
      </c>
      <c r="H57" s="3">
        <f>H56+J56</f>
        <v>-510000.00000000157</v>
      </c>
      <c r="I57" s="3">
        <f>H57*C$6/12</f>
        <v>-1848.7500000000055</v>
      </c>
      <c r="J57" s="3">
        <f>C$4/(C$5*12)</f>
        <v>1666.6666666666667</v>
      </c>
      <c r="K57" s="3">
        <f>J57-I57</f>
        <v>3515.4166666666724</v>
      </c>
    </row>
    <row r="58" spans="6:11">
      <c r="F58">
        <f t="shared" si="0"/>
        <v>55</v>
      </c>
      <c r="G58" s="2">
        <f t="shared" si="1"/>
        <v>44409</v>
      </c>
      <c r="H58" s="3">
        <f>H57+J57</f>
        <v>-508333.33333333489</v>
      </c>
      <c r="I58" s="3">
        <f>H58*C$6/12</f>
        <v>-1842.7083333333387</v>
      </c>
      <c r="J58" s="3">
        <f>C$4/(C$5*12)</f>
        <v>1666.6666666666667</v>
      </c>
      <c r="K58" s="3">
        <f>J58-I58</f>
        <v>3509.3750000000055</v>
      </c>
    </row>
    <row r="59" spans="6:11">
      <c r="F59">
        <f t="shared" si="0"/>
        <v>56</v>
      </c>
      <c r="G59" s="2">
        <f t="shared" si="1"/>
        <v>44440</v>
      </c>
      <c r="H59" s="3">
        <f>H58+J58</f>
        <v>-506666.6666666682</v>
      </c>
      <c r="I59" s="3">
        <f>H59*C$6/12</f>
        <v>-1836.6666666666722</v>
      </c>
      <c r="J59" s="3">
        <f>C$4/(C$5*12)</f>
        <v>1666.6666666666667</v>
      </c>
      <c r="K59" s="3">
        <f>J59-I59</f>
        <v>3503.3333333333389</v>
      </c>
    </row>
    <row r="60" spans="6:11">
      <c r="F60">
        <f t="shared" si="0"/>
        <v>57</v>
      </c>
      <c r="G60" s="2">
        <f t="shared" si="1"/>
        <v>44470</v>
      </c>
      <c r="H60" s="3">
        <f>H59+J59</f>
        <v>-505000.00000000151</v>
      </c>
      <c r="I60" s="3">
        <f>H60*C$6/12</f>
        <v>-1830.6250000000055</v>
      </c>
      <c r="J60" s="3">
        <f>C$4/(C$5*12)</f>
        <v>1666.6666666666667</v>
      </c>
      <c r="K60" s="3">
        <f>J60-I60</f>
        <v>3497.2916666666724</v>
      </c>
    </row>
    <row r="61" spans="6:11">
      <c r="F61">
        <f t="shared" si="0"/>
        <v>58</v>
      </c>
      <c r="G61" s="2">
        <f t="shared" si="1"/>
        <v>44501</v>
      </c>
      <c r="H61" s="3">
        <f>H60+J60</f>
        <v>-503333.33333333483</v>
      </c>
      <c r="I61" s="3">
        <f>H61*C$6/12</f>
        <v>-1824.5833333333385</v>
      </c>
      <c r="J61" s="3">
        <f>C$4/(C$5*12)</f>
        <v>1666.6666666666667</v>
      </c>
      <c r="K61" s="3">
        <f>J61-I61</f>
        <v>3491.2500000000055</v>
      </c>
    </row>
    <row r="62" spans="6:11">
      <c r="F62">
        <f t="shared" si="0"/>
        <v>59</v>
      </c>
      <c r="G62" s="2">
        <f t="shared" si="1"/>
        <v>44531</v>
      </c>
      <c r="H62" s="3">
        <f>H61+J61</f>
        <v>-501666.66666666814</v>
      </c>
      <c r="I62" s="3">
        <f>H62*C$6/12</f>
        <v>-1818.5416666666717</v>
      </c>
      <c r="J62" s="3">
        <f>C$4/(C$5*12)</f>
        <v>1666.6666666666667</v>
      </c>
      <c r="K62" s="3">
        <f>J62-I62</f>
        <v>3485.2083333333385</v>
      </c>
    </row>
    <row r="63" spans="6:11">
      <c r="F63">
        <f t="shared" si="0"/>
        <v>60</v>
      </c>
      <c r="G63" s="2">
        <f t="shared" si="1"/>
        <v>44562</v>
      </c>
      <c r="H63" s="3">
        <f>H62+J62</f>
        <v>-500000.00000000146</v>
      </c>
      <c r="I63" s="3">
        <f>H63*C$6/12</f>
        <v>-1812.5000000000052</v>
      </c>
      <c r="J63" s="3">
        <f>C$4/(C$5*12)</f>
        <v>1666.6666666666667</v>
      </c>
      <c r="K63" s="3">
        <f>J63-I63</f>
        <v>3479.166666666672</v>
      </c>
    </row>
    <row r="64" spans="6:11">
      <c r="F64">
        <f t="shared" si="0"/>
        <v>61</v>
      </c>
      <c r="G64" s="2">
        <f t="shared" si="1"/>
        <v>44593</v>
      </c>
      <c r="H64" s="3">
        <f>H63+J63</f>
        <v>-498333.33333333477</v>
      </c>
      <c r="I64" s="3">
        <f>H64*C$6/12</f>
        <v>-1806.4583333333385</v>
      </c>
      <c r="J64" s="3">
        <f>C$4/(C$5*12)</f>
        <v>1666.6666666666667</v>
      </c>
      <c r="K64" s="3">
        <f>J64-I64</f>
        <v>3473.1250000000055</v>
      </c>
    </row>
    <row r="65" spans="6:11">
      <c r="F65">
        <f t="shared" si="0"/>
        <v>62</v>
      </c>
      <c r="G65" s="2">
        <f t="shared" si="1"/>
        <v>44621</v>
      </c>
      <c r="H65" s="3">
        <f>H64+J64</f>
        <v>-496666.66666666808</v>
      </c>
      <c r="I65" s="3">
        <f>H65*C$6/12</f>
        <v>-1800.4166666666717</v>
      </c>
      <c r="J65" s="3">
        <f>C$4/(C$5*12)</f>
        <v>1666.6666666666667</v>
      </c>
      <c r="K65" s="3">
        <f>J65-I65</f>
        <v>3467.0833333333385</v>
      </c>
    </row>
    <row r="66" spans="6:11">
      <c r="F66">
        <f t="shared" si="0"/>
        <v>63</v>
      </c>
      <c r="G66" s="2">
        <f t="shared" si="1"/>
        <v>44652</v>
      </c>
      <c r="H66" s="3">
        <f>H65+J65</f>
        <v>-495000.0000000014</v>
      </c>
      <c r="I66" s="3">
        <f>H66*C$6/12</f>
        <v>-1794.3750000000048</v>
      </c>
      <c r="J66" s="3">
        <f>C$4/(C$5*12)</f>
        <v>1666.6666666666667</v>
      </c>
      <c r="K66" s="3">
        <f>J66-I66</f>
        <v>3461.0416666666715</v>
      </c>
    </row>
    <row r="67" spans="6:11">
      <c r="F67">
        <f t="shared" si="0"/>
        <v>64</v>
      </c>
      <c r="G67" s="2">
        <f t="shared" si="1"/>
        <v>44682</v>
      </c>
      <c r="H67" s="3">
        <f>H66+J66</f>
        <v>-493333.33333333471</v>
      </c>
      <c r="I67" s="3">
        <f>H67*C$6/12</f>
        <v>-1788.3333333333383</v>
      </c>
      <c r="J67" s="3">
        <f>C$4/(C$5*12)</f>
        <v>1666.6666666666667</v>
      </c>
      <c r="K67" s="3">
        <f>J67-I67</f>
        <v>3455.000000000005</v>
      </c>
    </row>
    <row r="68" spans="6:11">
      <c r="F68">
        <f t="shared" si="0"/>
        <v>65</v>
      </c>
      <c r="G68" s="2">
        <f t="shared" si="1"/>
        <v>44713</v>
      </c>
      <c r="H68" s="3">
        <f>H67+J67</f>
        <v>-491666.66666666802</v>
      </c>
      <c r="I68" s="3">
        <f>H68*C$6/12</f>
        <v>-1782.2916666666715</v>
      </c>
      <c r="J68" s="3">
        <f>C$4/(C$5*12)</f>
        <v>1666.6666666666667</v>
      </c>
      <c r="K68" s="3">
        <f>J68-I68</f>
        <v>3448.9583333333385</v>
      </c>
    </row>
    <row r="69" spans="6:11">
      <c r="F69">
        <f t="shared" ref="F69:F132" si="2">F68+1</f>
        <v>66</v>
      </c>
      <c r="G69" s="2">
        <f t="shared" ref="G69:G132" si="3">EDATE(G68,1)</f>
        <v>44743</v>
      </c>
      <c r="H69" s="3">
        <f>H68+J68</f>
        <v>-490000.00000000134</v>
      </c>
      <c r="I69" s="3">
        <f>H69*C$6/12</f>
        <v>-1776.2500000000048</v>
      </c>
      <c r="J69" s="3">
        <f>C$4/(C$5*12)</f>
        <v>1666.6666666666667</v>
      </c>
      <c r="K69" s="3">
        <f>J69-I69</f>
        <v>3442.9166666666715</v>
      </c>
    </row>
    <row r="70" spans="6:11">
      <c r="F70">
        <f t="shared" si="2"/>
        <v>67</v>
      </c>
      <c r="G70" s="2">
        <f t="shared" si="3"/>
        <v>44774</v>
      </c>
      <c r="H70" s="3">
        <f>H69+J69</f>
        <v>-488333.33333333465</v>
      </c>
      <c r="I70" s="3">
        <f>H70*C$6/12</f>
        <v>-1770.2083333333378</v>
      </c>
      <c r="J70" s="3">
        <f>C$4/(C$5*12)</f>
        <v>1666.6666666666667</v>
      </c>
      <c r="K70" s="3">
        <f>J70-I70</f>
        <v>3436.8750000000045</v>
      </c>
    </row>
    <row r="71" spans="6:11">
      <c r="F71">
        <f t="shared" si="2"/>
        <v>68</v>
      </c>
      <c r="G71" s="2">
        <f t="shared" si="3"/>
        <v>44805</v>
      </c>
      <c r="H71" s="3">
        <f>H70+J70</f>
        <v>-486666.66666666797</v>
      </c>
      <c r="I71" s="3">
        <f>H71*C$6/12</f>
        <v>-1764.1666666666713</v>
      </c>
      <c r="J71" s="3">
        <f>C$4/(C$5*12)</f>
        <v>1666.6666666666667</v>
      </c>
      <c r="K71" s="3">
        <f>J71-I71</f>
        <v>3430.833333333338</v>
      </c>
    </row>
    <row r="72" spans="6:11">
      <c r="F72">
        <f t="shared" si="2"/>
        <v>69</v>
      </c>
      <c r="G72" s="2">
        <f t="shared" si="3"/>
        <v>44835</v>
      </c>
      <c r="H72" s="3">
        <f>H71+J71</f>
        <v>-485000.00000000128</v>
      </c>
      <c r="I72" s="3">
        <f>H72*C$6/12</f>
        <v>-1758.1250000000045</v>
      </c>
      <c r="J72" s="3">
        <f>C$4/(C$5*12)</f>
        <v>1666.6666666666667</v>
      </c>
      <c r="K72" s="3">
        <f>J72-I72</f>
        <v>3424.7916666666715</v>
      </c>
    </row>
    <row r="73" spans="6:11">
      <c r="F73">
        <f t="shared" si="2"/>
        <v>70</v>
      </c>
      <c r="G73" s="2">
        <f t="shared" si="3"/>
        <v>44866</v>
      </c>
      <c r="H73" s="3">
        <f>H72+J72</f>
        <v>-483333.33333333459</v>
      </c>
      <c r="I73" s="3">
        <f>H73*C$6/12</f>
        <v>-1752.0833333333378</v>
      </c>
      <c r="J73" s="3">
        <f>C$4/(C$5*12)</f>
        <v>1666.6666666666667</v>
      </c>
      <c r="K73" s="3">
        <f>J73-I73</f>
        <v>3418.7500000000045</v>
      </c>
    </row>
    <row r="74" spans="6:11">
      <c r="F74">
        <f t="shared" si="2"/>
        <v>71</v>
      </c>
      <c r="G74" s="2">
        <f t="shared" si="3"/>
        <v>44896</v>
      </c>
      <c r="H74" s="3">
        <f>H73+J73</f>
        <v>-481666.66666666791</v>
      </c>
      <c r="I74" s="3">
        <f>H74*C$6/12</f>
        <v>-1746.0416666666708</v>
      </c>
      <c r="J74" s="3">
        <f>C$4/(C$5*12)</f>
        <v>1666.6666666666667</v>
      </c>
      <c r="K74" s="3">
        <f>J74-I74</f>
        <v>3412.7083333333376</v>
      </c>
    </row>
    <row r="75" spans="6:11">
      <c r="F75">
        <f t="shared" si="2"/>
        <v>72</v>
      </c>
      <c r="G75" s="2">
        <f t="shared" si="3"/>
        <v>44927</v>
      </c>
      <c r="H75" s="3">
        <f>H74+J74</f>
        <v>-480000.00000000122</v>
      </c>
      <c r="I75" s="3">
        <f>H75*C$6/12</f>
        <v>-1740.0000000000043</v>
      </c>
      <c r="J75" s="3">
        <f>C$4/(C$5*12)</f>
        <v>1666.6666666666667</v>
      </c>
      <c r="K75" s="3">
        <f>J75-I75</f>
        <v>3406.6666666666711</v>
      </c>
    </row>
    <row r="76" spans="6:11">
      <c r="F76">
        <f t="shared" si="2"/>
        <v>73</v>
      </c>
      <c r="G76" s="2">
        <f t="shared" si="3"/>
        <v>44958</v>
      </c>
      <c r="H76" s="3">
        <f>H75+J75</f>
        <v>-478333.33333333454</v>
      </c>
      <c r="I76" s="3">
        <f>H76*C$6/12</f>
        <v>-1733.9583333333376</v>
      </c>
      <c r="J76" s="3">
        <f>C$4/(C$5*12)</f>
        <v>1666.6666666666667</v>
      </c>
      <c r="K76" s="3">
        <f>J76-I76</f>
        <v>3400.6250000000045</v>
      </c>
    </row>
    <row r="77" spans="6:11">
      <c r="F77">
        <f t="shared" si="2"/>
        <v>74</v>
      </c>
      <c r="G77" s="2">
        <f t="shared" si="3"/>
        <v>44986</v>
      </c>
      <c r="H77" s="3">
        <f>H76+J76</f>
        <v>-476666.66666666785</v>
      </c>
      <c r="I77" s="3">
        <f>H77*C$6/12</f>
        <v>-1727.9166666666708</v>
      </c>
      <c r="J77" s="3">
        <f>C$4/(C$5*12)</f>
        <v>1666.6666666666667</v>
      </c>
      <c r="K77" s="3">
        <f>J77-I77</f>
        <v>3394.5833333333376</v>
      </c>
    </row>
    <row r="78" spans="6:11">
      <c r="F78">
        <f t="shared" si="2"/>
        <v>75</v>
      </c>
      <c r="G78" s="2">
        <f t="shared" si="3"/>
        <v>45017</v>
      </c>
      <c r="H78" s="3">
        <f>H77+J77</f>
        <v>-475000.00000000116</v>
      </c>
      <c r="I78" s="3">
        <f>H78*C$6/12</f>
        <v>-1721.8750000000043</v>
      </c>
      <c r="J78" s="3">
        <f>C$4/(C$5*12)</f>
        <v>1666.6666666666667</v>
      </c>
      <c r="K78" s="3">
        <f>J78-I78</f>
        <v>3388.5416666666711</v>
      </c>
    </row>
    <row r="79" spans="6:11">
      <c r="F79">
        <f t="shared" si="2"/>
        <v>76</v>
      </c>
      <c r="G79" s="2">
        <f t="shared" si="3"/>
        <v>45047</v>
      </c>
      <c r="H79" s="3">
        <f>H78+J78</f>
        <v>-473333.33333333448</v>
      </c>
      <c r="I79" s="3">
        <f>H79*C$6/12</f>
        <v>-1715.8333333333374</v>
      </c>
      <c r="J79" s="3">
        <f>C$4/(C$5*12)</f>
        <v>1666.6666666666667</v>
      </c>
      <c r="K79" s="3">
        <f>J79-I79</f>
        <v>3382.5000000000041</v>
      </c>
    </row>
    <row r="80" spans="6:11">
      <c r="F80">
        <f t="shared" si="2"/>
        <v>77</v>
      </c>
      <c r="G80" s="2">
        <f t="shared" si="3"/>
        <v>45078</v>
      </c>
      <c r="H80" s="3">
        <f>H79+J79</f>
        <v>-471666.66666666779</v>
      </c>
      <c r="I80" s="3">
        <f>H80*C$6/12</f>
        <v>-1709.7916666666706</v>
      </c>
      <c r="J80" s="3">
        <f>C$4/(C$5*12)</f>
        <v>1666.6666666666667</v>
      </c>
      <c r="K80" s="3">
        <f>J80-I80</f>
        <v>3376.4583333333376</v>
      </c>
    </row>
    <row r="81" spans="6:11">
      <c r="F81">
        <f t="shared" si="2"/>
        <v>78</v>
      </c>
      <c r="G81" s="2">
        <f t="shared" si="3"/>
        <v>45108</v>
      </c>
      <c r="H81" s="3">
        <f>H80+J80</f>
        <v>-470000.00000000111</v>
      </c>
      <c r="I81" s="3">
        <f>H81*C$6/12</f>
        <v>-1703.7500000000039</v>
      </c>
      <c r="J81" s="3">
        <f>C$4/(C$5*12)</f>
        <v>1666.6666666666667</v>
      </c>
      <c r="K81" s="3">
        <f>J81-I81</f>
        <v>3370.4166666666706</v>
      </c>
    </row>
    <row r="82" spans="6:11">
      <c r="F82">
        <f t="shared" si="2"/>
        <v>79</v>
      </c>
      <c r="G82" s="2">
        <f t="shared" si="3"/>
        <v>45139</v>
      </c>
      <c r="H82" s="3">
        <f>H81+J81</f>
        <v>-468333.33333333442</v>
      </c>
      <c r="I82" s="3">
        <f>H82*C$6/12</f>
        <v>-1697.7083333333374</v>
      </c>
      <c r="J82" s="3">
        <f>C$4/(C$5*12)</f>
        <v>1666.6666666666667</v>
      </c>
      <c r="K82" s="3">
        <f>J82-I82</f>
        <v>3364.3750000000041</v>
      </c>
    </row>
    <row r="83" spans="6:11">
      <c r="F83">
        <f t="shared" si="2"/>
        <v>80</v>
      </c>
      <c r="G83" s="2">
        <f t="shared" si="3"/>
        <v>45170</v>
      </c>
      <c r="H83" s="3">
        <f>H82+J82</f>
        <v>-466666.66666666773</v>
      </c>
      <c r="I83" s="3">
        <f>H83*C$6/12</f>
        <v>-1691.6666666666704</v>
      </c>
      <c r="J83" s="3">
        <f>C$4/(C$5*12)</f>
        <v>1666.6666666666667</v>
      </c>
      <c r="K83" s="3">
        <f>J83-I83</f>
        <v>3358.3333333333371</v>
      </c>
    </row>
    <row r="84" spans="6:11">
      <c r="F84">
        <f t="shared" si="2"/>
        <v>81</v>
      </c>
      <c r="G84" s="2">
        <f t="shared" si="3"/>
        <v>45200</v>
      </c>
      <c r="H84" s="3">
        <f>H83+J83</f>
        <v>-465000.00000000105</v>
      </c>
      <c r="I84" s="3">
        <f>H84*C$6/12</f>
        <v>-1685.6250000000036</v>
      </c>
      <c r="J84" s="3">
        <f>C$4/(C$5*12)</f>
        <v>1666.6666666666667</v>
      </c>
      <c r="K84" s="3">
        <f>J84-I84</f>
        <v>3352.2916666666706</v>
      </c>
    </row>
    <row r="85" spans="6:11">
      <c r="F85">
        <f t="shared" si="2"/>
        <v>82</v>
      </c>
      <c r="G85" s="2">
        <f t="shared" si="3"/>
        <v>45231</v>
      </c>
      <c r="H85" s="3">
        <f>H84+J84</f>
        <v>-463333.33333333436</v>
      </c>
      <c r="I85" s="3">
        <f>H85*C$6/12</f>
        <v>-1679.5833333333369</v>
      </c>
      <c r="J85" s="3">
        <f>C$4/(C$5*12)</f>
        <v>1666.6666666666667</v>
      </c>
      <c r="K85" s="3">
        <f>J85-I85</f>
        <v>3346.2500000000036</v>
      </c>
    </row>
    <row r="86" spans="6:11">
      <c r="F86">
        <f t="shared" si="2"/>
        <v>83</v>
      </c>
      <c r="G86" s="2">
        <f t="shared" si="3"/>
        <v>45261</v>
      </c>
      <c r="H86" s="3">
        <f>H85+J85</f>
        <v>-461666.66666666768</v>
      </c>
      <c r="I86" s="3">
        <f>H86*C$6/12</f>
        <v>-1673.5416666666704</v>
      </c>
      <c r="J86" s="3">
        <f>C$4/(C$5*12)</f>
        <v>1666.6666666666667</v>
      </c>
      <c r="K86" s="3">
        <f>J86-I86</f>
        <v>3340.2083333333371</v>
      </c>
    </row>
    <row r="87" spans="6:11">
      <c r="F87">
        <f t="shared" si="2"/>
        <v>84</v>
      </c>
      <c r="G87" s="2">
        <f t="shared" si="3"/>
        <v>45292</v>
      </c>
      <c r="H87" s="3">
        <f>H86+J86</f>
        <v>-460000.00000000099</v>
      </c>
      <c r="I87" s="3">
        <f>H87*C$6/12</f>
        <v>-1667.5000000000034</v>
      </c>
      <c r="J87" s="3">
        <f>C$4/(C$5*12)</f>
        <v>1666.6666666666667</v>
      </c>
      <c r="K87" s="3">
        <f>J87-I87</f>
        <v>3334.1666666666702</v>
      </c>
    </row>
    <row r="88" spans="6:11">
      <c r="F88">
        <f t="shared" si="2"/>
        <v>85</v>
      </c>
      <c r="G88" s="2">
        <f t="shared" si="3"/>
        <v>45323</v>
      </c>
      <c r="H88" s="3">
        <f>H87+J87</f>
        <v>-458333.3333333343</v>
      </c>
      <c r="I88" s="3">
        <f>H88*C$6/12</f>
        <v>-1661.4583333333367</v>
      </c>
      <c r="J88" s="3">
        <f>C$4/(C$5*12)</f>
        <v>1666.6666666666667</v>
      </c>
      <c r="K88" s="3">
        <f>J88-I88</f>
        <v>3328.1250000000036</v>
      </c>
    </row>
    <row r="89" spans="6:11">
      <c r="F89">
        <f t="shared" si="2"/>
        <v>86</v>
      </c>
      <c r="G89" s="2">
        <f t="shared" si="3"/>
        <v>45352</v>
      </c>
      <c r="H89" s="3">
        <f>H88+J88</f>
        <v>-456666.66666666762</v>
      </c>
      <c r="I89" s="3">
        <f>H89*C$6/12</f>
        <v>-1655.4166666666699</v>
      </c>
      <c r="J89" s="3">
        <f>C$4/(C$5*12)</f>
        <v>1666.6666666666667</v>
      </c>
      <c r="K89" s="3">
        <f>J89-I89</f>
        <v>3322.0833333333367</v>
      </c>
    </row>
    <row r="90" spans="6:11">
      <c r="F90">
        <f t="shared" si="2"/>
        <v>87</v>
      </c>
      <c r="G90" s="2">
        <f t="shared" si="3"/>
        <v>45383</v>
      </c>
      <c r="H90" s="3">
        <f>H89+J89</f>
        <v>-455000.00000000093</v>
      </c>
      <c r="I90" s="3">
        <f>H90*C$6/12</f>
        <v>-1649.3750000000034</v>
      </c>
      <c r="J90" s="3">
        <f>C$4/(C$5*12)</f>
        <v>1666.6666666666667</v>
      </c>
      <c r="K90" s="3">
        <f>J90-I90</f>
        <v>3316.0416666666702</v>
      </c>
    </row>
    <row r="91" spans="6:11">
      <c r="F91">
        <f t="shared" si="2"/>
        <v>88</v>
      </c>
      <c r="G91" s="2">
        <f t="shared" si="3"/>
        <v>45413</v>
      </c>
      <c r="H91" s="3">
        <f>H90+J90</f>
        <v>-453333.33333333425</v>
      </c>
      <c r="I91" s="3">
        <f>H91*C$6/12</f>
        <v>-1643.3333333333367</v>
      </c>
      <c r="J91" s="3">
        <f>C$4/(C$5*12)</f>
        <v>1666.6666666666667</v>
      </c>
      <c r="K91" s="3">
        <f>J91-I91</f>
        <v>3310.0000000000036</v>
      </c>
    </row>
    <row r="92" spans="6:11">
      <c r="F92">
        <f t="shared" si="2"/>
        <v>89</v>
      </c>
      <c r="G92" s="2">
        <f t="shared" si="3"/>
        <v>45444</v>
      </c>
      <c r="H92" s="3">
        <f>H91+J91</f>
        <v>-451666.66666666756</v>
      </c>
      <c r="I92" s="3">
        <f>H92*C$6/12</f>
        <v>-1637.2916666666697</v>
      </c>
      <c r="J92" s="3">
        <f>C$4/(C$5*12)</f>
        <v>1666.6666666666667</v>
      </c>
      <c r="K92" s="3">
        <f>J92-I92</f>
        <v>3303.9583333333367</v>
      </c>
    </row>
    <row r="93" spans="6:11">
      <c r="F93">
        <f t="shared" si="2"/>
        <v>90</v>
      </c>
      <c r="G93" s="2">
        <f t="shared" si="3"/>
        <v>45474</v>
      </c>
      <c r="H93" s="3">
        <f>H92+J92</f>
        <v>-450000.00000000087</v>
      </c>
      <c r="I93" s="3">
        <f>H93*C$6/12</f>
        <v>-1631.250000000003</v>
      </c>
      <c r="J93" s="3">
        <f>C$4/(C$5*12)</f>
        <v>1666.6666666666667</v>
      </c>
      <c r="K93" s="3">
        <f>J93-I93</f>
        <v>3297.9166666666697</v>
      </c>
    </row>
    <row r="94" spans="6:11">
      <c r="F94">
        <f t="shared" si="2"/>
        <v>91</v>
      </c>
      <c r="G94" s="2">
        <f t="shared" si="3"/>
        <v>45505</v>
      </c>
      <c r="H94" s="3">
        <f>H93+J93</f>
        <v>-448333.33333333419</v>
      </c>
      <c r="I94" s="3">
        <f>H94*C$6/12</f>
        <v>-1625.2083333333364</v>
      </c>
      <c r="J94" s="3">
        <f>C$4/(C$5*12)</f>
        <v>1666.6666666666667</v>
      </c>
      <c r="K94" s="3">
        <f>J94-I94</f>
        <v>3291.8750000000032</v>
      </c>
    </row>
    <row r="95" spans="6:11">
      <c r="F95">
        <f t="shared" si="2"/>
        <v>92</v>
      </c>
      <c r="G95" s="2">
        <f t="shared" si="3"/>
        <v>45536</v>
      </c>
      <c r="H95" s="3">
        <f>H94+J94</f>
        <v>-446666.6666666675</v>
      </c>
      <c r="I95" s="3">
        <f>H95*C$6/12</f>
        <v>-1619.1666666666697</v>
      </c>
      <c r="J95" s="3">
        <f>C$4/(C$5*12)</f>
        <v>1666.6666666666667</v>
      </c>
      <c r="K95" s="3">
        <f>J95-I95</f>
        <v>3285.8333333333367</v>
      </c>
    </row>
    <row r="96" spans="6:11">
      <c r="F96">
        <f t="shared" si="2"/>
        <v>93</v>
      </c>
      <c r="G96" s="2">
        <f t="shared" si="3"/>
        <v>45566</v>
      </c>
      <c r="H96" s="3">
        <f>H95+J95</f>
        <v>-445000.00000000081</v>
      </c>
      <c r="I96" s="3">
        <f>H96*C$6/12</f>
        <v>-1613.1250000000027</v>
      </c>
      <c r="J96" s="3">
        <f>C$4/(C$5*12)</f>
        <v>1666.6666666666667</v>
      </c>
      <c r="K96" s="3">
        <f>J96-I96</f>
        <v>3279.7916666666697</v>
      </c>
    </row>
    <row r="97" spans="6:11">
      <c r="F97">
        <f t="shared" si="2"/>
        <v>94</v>
      </c>
      <c r="G97" s="2">
        <f t="shared" si="3"/>
        <v>45597</v>
      </c>
      <c r="H97" s="3">
        <f>H96+J96</f>
        <v>-443333.33333333413</v>
      </c>
      <c r="I97" s="3">
        <f>H97*C$6/12</f>
        <v>-1607.083333333336</v>
      </c>
      <c r="J97" s="3">
        <f>C$4/(C$5*12)</f>
        <v>1666.6666666666667</v>
      </c>
      <c r="K97" s="3">
        <f>J97-I97</f>
        <v>3273.7500000000027</v>
      </c>
    </row>
    <row r="98" spans="6:11">
      <c r="F98">
        <f t="shared" si="2"/>
        <v>95</v>
      </c>
      <c r="G98" s="2">
        <f t="shared" si="3"/>
        <v>45627</v>
      </c>
      <c r="H98" s="3">
        <f>H97+J97</f>
        <v>-441666.66666666744</v>
      </c>
      <c r="I98" s="3">
        <f>H98*C$6/12</f>
        <v>-1601.0416666666695</v>
      </c>
      <c r="J98" s="3">
        <f>C$4/(C$5*12)</f>
        <v>1666.6666666666667</v>
      </c>
      <c r="K98" s="3">
        <f>J98-I98</f>
        <v>3267.7083333333362</v>
      </c>
    </row>
    <row r="99" spans="6:11">
      <c r="F99">
        <f t="shared" si="2"/>
        <v>96</v>
      </c>
      <c r="G99" s="2">
        <f t="shared" si="3"/>
        <v>45658</v>
      </c>
      <c r="H99" s="3">
        <f>H98+J98</f>
        <v>-440000.00000000076</v>
      </c>
      <c r="I99" s="3">
        <f>H99*C$6/12</f>
        <v>-1595.0000000000027</v>
      </c>
      <c r="J99" s="3">
        <f>C$4/(C$5*12)</f>
        <v>1666.6666666666667</v>
      </c>
      <c r="K99" s="3">
        <f>J99-I99</f>
        <v>3261.6666666666697</v>
      </c>
    </row>
    <row r="100" spans="6:11">
      <c r="F100">
        <f t="shared" si="2"/>
        <v>97</v>
      </c>
      <c r="G100" s="2">
        <f t="shared" si="3"/>
        <v>45689</v>
      </c>
      <c r="H100" s="3">
        <f>H99+J99</f>
        <v>-438333.33333333407</v>
      </c>
      <c r="I100" s="3">
        <f>H100*C$6/12</f>
        <v>-1588.9583333333358</v>
      </c>
      <c r="J100" s="3">
        <f>C$4/(C$5*12)</f>
        <v>1666.6666666666667</v>
      </c>
      <c r="K100" s="3">
        <f>J100-I100</f>
        <v>3255.6250000000027</v>
      </c>
    </row>
    <row r="101" spans="6:11">
      <c r="F101">
        <f t="shared" si="2"/>
        <v>98</v>
      </c>
      <c r="G101" s="2">
        <f t="shared" si="3"/>
        <v>45717</v>
      </c>
      <c r="H101" s="3">
        <f>H100+J100</f>
        <v>-436666.66666666738</v>
      </c>
      <c r="I101" s="3">
        <f>H101*C$6/12</f>
        <v>-1582.916666666669</v>
      </c>
      <c r="J101" s="3">
        <f>C$4/(C$5*12)</f>
        <v>1666.6666666666667</v>
      </c>
      <c r="K101" s="3">
        <f>J101-I101</f>
        <v>3249.5833333333358</v>
      </c>
    </row>
    <row r="102" spans="6:11">
      <c r="F102">
        <f t="shared" si="2"/>
        <v>99</v>
      </c>
      <c r="G102" s="2">
        <f t="shared" si="3"/>
        <v>45748</v>
      </c>
      <c r="H102" s="3">
        <f>H101+J101</f>
        <v>-435000.0000000007</v>
      </c>
      <c r="I102" s="3">
        <f>H102*C$6/12</f>
        <v>-1576.8750000000025</v>
      </c>
      <c r="J102" s="3">
        <f>C$4/(C$5*12)</f>
        <v>1666.6666666666667</v>
      </c>
      <c r="K102" s="3">
        <f>J102-I102</f>
        <v>3243.5416666666692</v>
      </c>
    </row>
    <row r="103" spans="6:11">
      <c r="F103">
        <f t="shared" si="2"/>
        <v>100</v>
      </c>
      <c r="G103" s="2">
        <f t="shared" si="3"/>
        <v>45778</v>
      </c>
      <c r="H103" s="3">
        <f>H102+J102</f>
        <v>-433333.33333333401</v>
      </c>
      <c r="I103" s="3">
        <f>H103*C$6/12</f>
        <v>-1570.8333333333358</v>
      </c>
      <c r="J103" s="3">
        <f>C$4/(C$5*12)</f>
        <v>1666.6666666666667</v>
      </c>
      <c r="K103" s="3">
        <f>J103-I103</f>
        <v>3237.5000000000027</v>
      </c>
    </row>
    <row r="104" spans="6:11">
      <c r="F104">
        <f t="shared" si="2"/>
        <v>101</v>
      </c>
      <c r="G104" s="2">
        <f t="shared" si="3"/>
        <v>45809</v>
      </c>
      <c r="H104" s="3">
        <f>H103+J103</f>
        <v>-431666.66666666733</v>
      </c>
      <c r="I104" s="3">
        <f>H104*C$6/12</f>
        <v>-1564.791666666669</v>
      </c>
      <c r="J104" s="3">
        <f>C$4/(C$5*12)</f>
        <v>1666.6666666666667</v>
      </c>
      <c r="K104" s="3">
        <f>J104-I104</f>
        <v>3231.4583333333358</v>
      </c>
    </row>
    <row r="105" spans="6:11">
      <c r="F105">
        <f t="shared" si="2"/>
        <v>102</v>
      </c>
      <c r="G105" s="2">
        <f t="shared" si="3"/>
        <v>45839</v>
      </c>
      <c r="H105" s="3">
        <f>H104+J104</f>
        <v>-430000.00000000064</v>
      </c>
      <c r="I105" s="3">
        <f>H105*C$6/12</f>
        <v>-1558.750000000002</v>
      </c>
      <c r="J105" s="3">
        <f>C$4/(C$5*12)</f>
        <v>1666.6666666666667</v>
      </c>
      <c r="K105" s="3">
        <f>J105-I105</f>
        <v>3225.4166666666688</v>
      </c>
    </row>
    <row r="106" spans="6:11">
      <c r="F106">
        <f t="shared" si="2"/>
        <v>103</v>
      </c>
      <c r="G106" s="2">
        <f t="shared" si="3"/>
        <v>45870</v>
      </c>
      <c r="H106" s="3">
        <f>H105+J105</f>
        <v>-428333.33333333395</v>
      </c>
      <c r="I106" s="3">
        <f>H106*C$6/12</f>
        <v>-1552.7083333333355</v>
      </c>
      <c r="J106" s="3">
        <f>C$4/(C$5*12)</f>
        <v>1666.6666666666667</v>
      </c>
      <c r="K106" s="3">
        <f>J106-I106</f>
        <v>3219.3750000000023</v>
      </c>
    </row>
    <row r="107" spans="6:11">
      <c r="F107">
        <f t="shared" si="2"/>
        <v>104</v>
      </c>
      <c r="G107" s="2">
        <f t="shared" si="3"/>
        <v>45901</v>
      </c>
      <c r="H107" s="3">
        <f>H106+J106</f>
        <v>-426666.66666666727</v>
      </c>
      <c r="I107" s="3">
        <f>H107*C$6/12</f>
        <v>-1546.6666666666688</v>
      </c>
      <c r="J107" s="3">
        <f>C$4/(C$5*12)</f>
        <v>1666.6666666666667</v>
      </c>
      <c r="K107" s="3">
        <f>J107-I107</f>
        <v>3213.3333333333358</v>
      </c>
    </row>
    <row r="108" spans="6:11">
      <c r="F108">
        <f t="shared" si="2"/>
        <v>105</v>
      </c>
      <c r="G108" s="2">
        <f t="shared" si="3"/>
        <v>45931</v>
      </c>
      <c r="H108" s="3">
        <f>H107+J107</f>
        <v>-425000.00000000058</v>
      </c>
      <c r="I108" s="3">
        <f>H108*C$6/12</f>
        <v>-1540.625000000002</v>
      </c>
      <c r="J108" s="3">
        <f>C$4/(C$5*12)</f>
        <v>1666.6666666666667</v>
      </c>
      <c r="K108" s="3">
        <f>J108-I108</f>
        <v>3207.2916666666688</v>
      </c>
    </row>
    <row r="109" spans="6:11">
      <c r="F109">
        <f t="shared" si="2"/>
        <v>106</v>
      </c>
      <c r="G109" s="2">
        <f t="shared" si="3"/>
        <v>45962</v>
      </c>
      <c r="H109" s="3">
        <f>H108+J108</f>
        <v>-423333.3333333339</v>
      </c>
      <c r="I109" s="3">
        <f>H109*C$6/12</f>
        <v>-1534.5833333333351</v>
      </c>
      <c r="J109" s="3">
        <f>C$4/(C$5*12)</f>
        <v>1666.6666666666667</v>
      </c>
      <c r="K109" s="3">
        <f>J109-I109</f>
        <v>3201.2500000000018</v>
      </c>
    </row>
    <row r="110" spans="6:11">
      <c r="F110">
        <f t="shared" si="2"/>
        <v>107</v>
      </c>
      <c r="G110" s="2">
        <f t="shared" si="3"/>
        <v>45992</v>
      </c>
      <c r="H110" s="3">
        <f>H109+J109</f>
        <v>-421666.66666666721</v>
      </c>
      <c r="I110" s="3">
        <f>H110*C$6/12</f>
        <v>-1528.5416666666686</v>
      </c>
      <c r="J110" s="3">
        <f>C$4/(C$5*12)</f>
        <v>1666.6666666666667</v>
      </c>
      <c r="K110" s="3">
        <f>J110-I110</f>
        <v>3195.2083333333353</v>
      </c>
    </row>
    <row r="111" spans="6:11">
      <c r="F111">
        <f t="shared" si="2"/>
        <v>108</v>
      </c>
      <c r="G111" s="2">
        <f t="shared" si="3"/>
        <v>46023</v>
      </c>
      <c r="H111" s="3">
        <f>H110+J110</f>
        <v>-420000.00000000052</v>
      </c>
      <c r="I111" s="3">
        <f>H111*C$6/12</f>
        <v>-1522.5000000000018</v>
      </c>
      <c r="J111" s="3">
        <f>C$4/(C$5*12)</f>
        <v>1666.6666666666667</v>
      </c>
      <c r="K111" s="3">
        <f>J111-I111</f>
        <v>3189.1666666666688</v>
      </c>
    </row>
    <row r="112" spans="6:11">
      <c r="F112">
        <f t="shared" si="2"/>
        <v>109</v>
      </c>
      <c r="G112" s="2">
        <f t="shared" si="3"/>
        <v>46054</v>
      </c>
      <c r="H112" s="3">
        <f>H111+J111</f>
        <v>-418333.33333333384</v>
      </c>
      <c r="I112" s="3">
        <f>H112*C$6/12</f>
        <v>-1516.4583333333351</v>
      </c>
      <c r="J112" s="3">
        <f>C$4/(C$5*12)</f>
        <v>1666.6666666666667</v>
      </c>
      <c r="K112" s="3">
        <f>J112-I112</f>
        <v>3183.1250000000018</v>
      </c>
    </row>
    <row r="113" spans="6:11">
      <c r="F113">
        <f t="shared" si="2"/>
        <v>110</v>
      </c>
      <c r="G113" s="2">
        <f t="shared" si="3"/>
        <v>46082</v>
      </c>
      <c r="H113" s="3">
        <f>H112+J112</f>
        <v>-416666.66666666715</v>
      </c>
      <c r="I113" s="3">
        <f>H113*C$6/12</f>
        <v>-1510.4166666666681</v>
      </c>
      <c r="J113" s="3">
        <f>C$4/(C$5*12)</f>
        <v>1666.6666666666667</v>
      </c>
      <c r="K113" s="3">
        <f>J113-I113</f>
        <v>3177.0833333333348</v>
      </c>
    </row>
    <row r="114" spans="6:11">
      <c r="F114">
        <f t="shared" si="2"/>
        <v>111</v>
      </c>
      <c r="G114" s="2">
        <f t="shared" si="3"/>
        <v>46113</v>
      </c>
      <c r="H114" s="3">
        <f>H113+J113</f>
        <v>-415000.00000000047</v>
      </c>
      <c r="I114" s="3">
        <f>H114*C$6/12</f>
        <v>-1504.3750000000016</v>
      </c>
      <c r="J114" s="3">
        <f>C$4/(C$5*12)</f>
        <v>1666.6666666666667</v>
      </c>
      <c r="K114" s="3">
        <f>J114-I114</f>
        <v>3171.0416666666683</v>
      </c>
    </row>
    <row r="115" spans="6:11">
      <c r="F115">
        <f t="shared" si="2"/>
        <v>112</v>
      </c>
      <c r="G115" s="2">
        <f t="shared" si="3"/>
        <v>46143</v>
      </c>
      <c r="H115" s="3">
        <f>H114+J114</f>
        <v>-413333.33333333378</v>
      </c>
      <c r="I115" s="3">
        <f>H115*C$6/12</f>
        <v>-1498.3333333333348</v>
      </c>
      <c r="J115" s="3">
        <f>C$4/(C$5*12)</f>
        <v>1666.6666666666667</v>
      </c>
      <c r="K115" s="3">
        <f>J115-I115</f>
        <v>3165.0000000000018</v>
      </c>
    </row>
    <row r="116" spans="6:11">
      <c r="F116">
        <f t="shared" si="2"/>
        <v>113</v>
      </c>
      <c r="G116" s="2">
        <f t="shared" si="3"/>
        <v>46174</v>
      </c>
      <c r="H116" s="3">
        <f>H115+J115</f>
        <v>-411666.66666666709</v>
      </c>
      <c r="I116" s="3">
        <f>H116*C$6/12</f>
        <v>-1492.2916666666681</v>
      </c>
      <c r="J116" s="3">
        <f>C$4/(C$5*12)</f>
        <v>1666.6666666666667</v>
      </c>
      <c r="K116" s="3">
        <f>J116-I116</f>
        <v>3158.9583333333348</v>
      </c>
    </row>
    <row r="117" spans="6:11">
      <c r="F117">
        <f t="shared" si="2"/>
        <v>114</v>
      </c>
      <c r="G117" s="2">
        <f t="shared" si="3"/>
        <v>46204</v>
      </c>
      <c r="H117" s="3">
        <f>H116+J116</f>
        <v>-410000.00000000041</v>
      </c>
      <c r="I117" s="3">
        <f>H117*C$6/12</f>
        <v>-1486.2500000000016</v>
      </c>
      <c r="J117" s="3">
        <f>C$4/(C$5*12)</f>
        <v>1666.6666666666667</v>
      </c>
      <c r="K117" s="3">
        <f>J117-I117</f>
        <v>3152.9166666666683</v>
      </c>
    </row>
    <row r="118" spans="6:11">
      <c r="F118">
        <f t="shared" si="2"/>
        <v>115</v>
      </c>
      <c r="G118" s="2">
        <f t="shared" si="3"/>
        <v>46235</v>
      </c>
      <c r="H118" s="3">
        <f>H117+J117</f>
        <v>-408333.33333333372</v>
      </c>
      <c r="I118" s="3">
        <f>H118*C$6/12</f>
        <v>-1480.2083333333346</v>
      </c>
      <c r="J118" s="3">
        <f>C$4/(C$5*12)</f>
        <v>1666.6666666666667</v>
      </c>
      <c r="K118" s="3">
        <f>J118-I118</f>
        <v>3146.8750000000014</v>
      </c>
    </row>
    <row r="119" spans="6:11">
      <c r="F119">
        <f t="shared" si="2"/>
        <v>116</v>
      </c>
      <c r="G119" s="2">
        <f t="shared" si="3"/>
        <v>46266</v>
      </c>
      <c r="H119" s="3">
        <f>H118+J118</f>
        <v>-406666.66666666704</v>
      </c>
      <c r="I119" s="3">
        <f>H119*C$6/12</f>
        <v>-1474.1666666666679</v>
      </c>
      <c r="J119" s="3">
        <f>C$4/(C$5*12)</f>
        <v>1666.6666666666667</v>
      </c>
      <c r="K119" s="3">
        <f>J119-I119</f>
        <v>3140.8333333333348</v>
      </c>
    </row>
    <row r="120" spans="6:11">
      <c r="F120">
        <f t="shared" si="2"/>
        <v>117</v>
      </c>
      <c r="G120" s="2">
        <f t="shared" si="3"/>
        <v>46296</v>
      </c>
      <c r="H120" s="3">
        <f>H119+J119</f>
        <v>-405000.00000000035</v>
      </c>
      <c r="I120" s="3">
        <f>H120*C$6/12</f>
        <v>-1468.1250000000011</v>
      </c>
      <c r="J120" s="3">
        <f>C$4/(C$5*12)</f>
        <v>1666.6666666666667</v>
      </c>
      <c r="K120" s="3">
        <f>J120-I120</f>
        <v>3134.7916666666679</v>
      </c>
    </row>
    <row r="121" spans="6:11">
      <c r="F121">
        <f t="shared" si="2"/>
        <v>118</v>
      </c>
      <c r="G121" s="2">
        <f t="shared" si="3"/>
        <v>46327</v>
      </c>
      <c r="H121" s="3">
        <f>H120+J120</f>
        <v>-403333.33333333366</v>
      </c>
      <c r="I121" s="3">
        <f>H121*C$6/12</f>
        <v>-1462.0833333333346</v>
      </c>
      <c r="J121" s="3">
        <f>C$4/(C$5*12)</f>
        <v>1666.6666666666667</v>
      </c>
      <c r="K121" s="3">
        <f>J121-I121</f>
        <v>3128.7500000000014</v>
      </c>
    </row>
    <row r="122" spans="6:11">
      <c r="F122">
        <f t="shared" si="2"/>
        <v>119</v>
      </c>
      <c r="G122" s="2">
        <f t="shared" si="3"/>
        <v>46357</v>
      </c>
      <c r="H122" s="3">
        <f>H121+J121</f>
        <v>-401666.66666666698</v>
      </c>
      <c r="I122" s="3">
        <f>H122*C$6/12</f>
        <v>-1456.0416666666677</v>
      </c>
      <c r="J122" s="3">
        <f>C$4/(C$5*12)</f>
        <v>1666.6666666666667</v>
      </c>
      <c r="K122" s="3">
        <f>J122-I122</f>
        <v>3122.7083333333344</v>
      </c>
    </row>
    <row r="123" spans="6:11">
      <c r="F123">
        <f t="shared" si="2"/>
        <v>120</v>
      </c>
      <c r="G123" s="2">
        <f t="shared" si="3"/>
        <v>46388</v>
      </c>
      <c r="H123" s="3">
        <f>H122+J122</f>
        <v>-400000.00000000029</v>
      </c>
      <c r="I123" s="3">
        <f>H123*C$6/12</f>
        <v>-1450.0000000000009</v>
      </c>
      <c r="J123" s="3">
        <f>C$4/(C$5*12)</f>
        <v>1666.6666666666667</v>
      </c>
      <c r="K123" s="3">
        <f>J123-I123</f>
        <v>3116.6666666666679</v>
      </c>
    </row>
    <row r="124" spans="6:11">
      <c r="F124">
        <f t="shared" si="2"/>
        <v>121</v>
      </c>
      <c r="G124" s="2">
        <f t="shared" si="3"/>
        <v>46419</v>
      </c>
      <c r="H124" s="3">
        <f>H123+J123</f>
        <v>-398333.3333333336</v>
      </c>
      <c r="I124" s="3">
        <f>H124*C$6/12</f>
        <v>-1443.9583333333342</v>
      </c>
      <c r="J124" s="3">
        <f>C$4/(C$5*12)</f>
        <v>1666.6666666666667</v>
      </c>
      <c r="K124" s="3">
        <f>J124-I124</f>
        <v>3110.6250000000009</v>
      </c>
    </row>
    <row r="125" spans="6:11">
      <c r="F125">
        <f t="shared" si="2"/>
        <v>122</v>
      </c>
      <c r="G125" s="2">
        <f t="shared" si="3"/>
        <v>46447</v>
      </c>
      <c r="H125" s="3">
        <f>H124+J124</f>
        <v>-396666.66666666692</v>
      </c>
      <c r="I125" s="3">
        <f>H125*C$6/12</f>
        <v>-1437.9166666666677</v>
      </c>
      <c r="J125" s="3">
        <f>C$4/(C$5*12)</f>
        <v>1666.6666666666667</v>
      </c>
      <c r="K125" s="3">
        <f>J125-I125</f>
        <v>3104.5833333333344</v>
      </c>
    </row>
    <row r="126" spans="6:11">
      <c r="F126">
        <f t="shared" si="2"/>
        <v>123</v>
      </c>
      <c r="G126" s="2">
        <f t="shared" si="3"/>
        <v>46478</v>
      </c>
      <c r="H126" s="3">
        <f>H125+J125</f>
        <v>-395000.00000000023</v>
      </c>
      <c r="I126" s="3">
        <f>H126*C$6/12</f>
        <v>-1431.8750000000007</v>
      </c>
      <c r="J126" s="3">
        <f>C$4/(C$5*12)</f>
        <v>1666.6666666666667</v>
      </c>
      <c r="K126" s="3">
        <f>J126-I126</f>
        <v>3098.5416666666674</v>
      </c>
    </row>
    <row r="127" spans="6:11">
      <c r="F127">
        <f t="shared" si="2"/>
        <v>124</v>
      </c>
      <c r="G127" s="2">
        <f t="shared" si="3"/>
        <v>46508</v>
      </c>
      <c r="H127" s="3">
        <f>H126+J126</f>
        <v>-393333.33333333355</v>
      </c>
      <c r="I127" s="3">
        <f>H127*C$6/12</f>
        <v>-1425.8333333333339</v>
      </c>
      <c r="J127" s="3">
        <f>C$4/(C$5*12)</f>
        <v>1666.6666666666667</v>
      </c>
      <c r="K127" s="3">
        <f>J127-I127</f>
        <v>3092.5000000000009</v>
      </c>
    </row>
    <row r="128" spans="6:11">
      <c r="F128">
        <f t="shared" si="2"/>
        <v>125</v>
      </c>
      <c r="G128" s="2">
        <f t="shared" si="3"/>
        <v>46539</v>
      </c>
      <c r="H128" s="3">
        <f>H127+J127</f>
        <v>-391666.66666666686</v>
      </c>
      <c r="I128" s="3">
        <f>H128*C$6/12</f>
        <v>-1419.7916666666672</v>
      </c>
      <c r="J128" s="3">
        <f>C$4/(C$5*12)</f>
        <v>1666.6666666666667</v>
      </c>
      <c r="K128" s="3">
        <f>J128-I128</f>
        <v>3086.4583333333339</v>
      </c>
    </row>
    <row r="129" spans="6:11">
      <c r="F129">
        <f t="shared" si="2"/>
        <v>126</v>
      </c>
      <c r="G129" s="2">
        <f t="shared" si="3"/>
        <v>46569</v>
      </c>
      <c r="H129" s="3">
        <f>H128+J128</f>
        <v>-390000.00000000017</v>
      </c>
      <c r="I129" s="3">
        <f>H129*C$6/12</f>
        <v>-1413.7500000000007</v>
      </c>
      <c r="J129" s="3">
        <f>C$4/(C$5*12)</f>
        <v>1666.6666666666667</v>
      </c>
      <c r="K129" s="3">
        <f>J129-I129</f>
        <v>3080.4166666666674</v>
      </c>
    </row>
    <row r="130" spans="6:11">
      <c r="F130">
        <f t="shared" si="2"/>
        <v>127</v>
      </c>
      <c r="G130" s="2">
        <f t="shared" si="3"/>
        <v>46600</v>
      </c>
      <c r="H130" s="3">
        <f>H129+J129</f>
        <v>-388333.33333333349</v>
      </c>
      <c r="I130" s="3">
        <f>H130*C$6/12</f>
        <v>-1407.7083333333339</v>
      </c>
      <c r="J130" s="3">
        <f>C$4/(C$5*12)</f>
        <v>1666.6666666666667</v>
      </c>
      <c r="K130" s="3">
        <f>J130-I130</f>
        <v>3074.3750000000009</v>
      </c>
    </row>
    <row r="131" spans="6:11">
      <c r="F131">
        <f t="shared" si="2"/>
        <v>128</v>
      </c>
      <c r="G131" s="2">
        <f t="shared" si="3"/>
        <v>46631</v>
      </c>
      <c r="H131" s="3">
        <f>H130+J130</f>
        <v>-386666.6666666668</v>
      </c>
      <c r="I131" s="3">
        <f>H131*C$6/12</f>
        <v>-1401.666666666667</v>
      </c>
      <c r="J131" s="3">
        <f>C$4/(C$5*12)</f>
        <v>1666.6666666666667</v>
      </c>
      <c r="K131" s="3">
        <f>J131-I131</f>
        <v>3068.3333333333339</v>
      </c>
    </row>
    <row r="132" spans="6:11">
      <c r="F132">
        <f t="shared" si="2"/>
        <v>129</v>
      </c>
      <c r="G132" s="2">
        <f t="shared" si="3"/>
        <v>46661</v>
      </c>
      <c r="H132" s="3">
        <f>H131+J131</f>
        <v>-385000.00000000012</v>
      </c>
      <c r="I132" s="3">
        <f>H132*C$6/12</f>
        <v>-1395.6250000000002</v>
      </c>
      <c r="J132" s="3">
        <f>C$4/(C$5*12)</f>
        <v>1666.6666666666667</v>
      </c>
      <c r="K132" s="3">
        <f>J132-I132</f>
        <v>3062.291666666667</v>
      </c>
    </row>
    <row r="133" spans="6:11">
      <c r="F133">
        <f t="shared" ref="F133:F196" si="4">F132+1</f>
        <v>130</v>
      </c>
      <c r="G133" s="2">
        <f t="shared" ref="G133:G196" si="5">EDATE(G132,1)</f>
        <v>46692</v>
      </c>
      <c r="H133" s="3">
        <f>H132+J132</f>
        <v>-383333.33333333343</v>
      </c>
      <c r="I133" s="3">
        <f>H133*C$6/12</f>
        <v>-1389.5833333333337</v>
      </c>
      <c r="J133" s="3">
        <f>C$4/(C$5*12)</f>
        <v>1666.6666666666667</v>
      </c>
      <c r="K133" s="3">
        <f>J133-I133</f>
        <v>3056.2500000000005</v>
      </c>
    </row>
    <row r="134" spans="6:11">
      <c r="F134">
        <f t="shared" si="4"/>
        <v>131</v>
      </c>
      <c r="G134" s="2">
        <f t="shared" si="5"/>
        <v>46722</v>
      </c>
      <c r="H134" s="3">
        <f>H133+J133</f>
        <v>-381666.66666666674</v>
      </c>
      <c r="I134" s="3">
        <f>H134*C$6/12</f>
        <v>-1383.541666666667</v>
      </c>
      <c r="J134" s="3">
        <f>C$4/(C$5*12)</f>
        <v>1666.6666666666667</v>
      </c>
      <c r="K134" s="3">
        <f>J134-I134</f>
        <v>3050.2083333333339</v>
      </c>
    </row>
    <row r="135" spans="6:11">
      <c r="F135">
        <f t="shared" si="4"/>
        <v>132</v>
      </c>
      <c r="G135" s="2">
        <f t="shared" si="5"/>
        <v>46753</v>
      </c>
      <c r="H135" s="3">
        <f>H134+J134</f>
        <v>-380000.00000000006</v>
      </c>
      <c r="I135" s="3">
        <f>H135*C$6/12</f>
        <v>-1377.5</v>
      </c>
      <c r="J135" s="3">
        <f>C$4/(C$5*12)</f>
        <v>1666.6666666666667</v>
      </c>
      <c r="K135" s="3">
        <f>J135-I135</f>
        <v>3044.166666666667</v>
      </c>
    </row>
    <row r="136" spans="6:11">
      <c r="F136">
        <f t="shared" si="4"/>
        <v>133</v>
      </c>
      <c r="G136" s="2">
        <f t="shared" si="5"/>
        <v>46784</v>
      </c>
      <c r="H136" s="3">
        <f>H135+J135</f>
        <v>-378333.33333333337</v>
      </c>
      <c r="I136" s="3">
        <f>H136*C$6/12</f>
        <v>-1371.4583333333333</v>
      </c>
      <c r="J136" s="3">
        <f>C$4/(C$5*12)</f>
        <v>1666.6666666666667</v>
      </c>
      <c r="K136" s="3">
        <f>J136-I136</f>
        <v>3038.125</v>
      </c>
    </row>
    <row r="137" spans="6:11">
      <c r="F137">
        <f t="shared" si="4"/>
        <v>134</v>
      </c>
      <c r="G137" s="2">
        <f t="shared" si="5"/>
        <v>46813</v>
      </c>
      <c r="H137" s="3">
        <f>H136+J136</f>
        <v>-376666.66666666669</v>
      </c>
      <c r="I137" s="3">
        <f>H137*C$6/12</f>
        <v>-1365.4166666666667</v>
      </c>
      <c r="J137" s="3">
        <f>C$4/(C$5*12)</f>
        <v>1666.6666666666667</v>
      </c>
      <c r="K137" s="3">
        <f>J137-I137</f>
        <v>3032.0833333333335</v>
      </c>
    </row>
    <row r="138" spans="6:11">
      <c r="F138">
        <f t="shared" si="4"/>
        <v>135</v>
      </c>
      <c r="G138" s="2">
        <f t="shared" si="5"/>
        <v>46844</v>
      </c>
      <c r="H138" s="3">
        <f>H137+J137</f>
        <v>-375000</v>
      </c>
      <c r="I138" s="3">
        <f>H138*C$6/12</f>
        <v>-1359.3749999999998</v>
      </c>
      <c r="J138" s="3">
        <f>C$4/(C$5*12)</f>
        <v>1666.6666666666667</v>
      </c>
      <c r="K138" s="3">
        <f>J138-I138</f>
        <v>3026.0416666666665</v>
      </c>
    </row>
    <row r="139" spans="6:11">
      <c r="F139">
        <f t="shared" si="4"/>
        <v>136</v>
      </c>
      <c r="G139" s="2">
        <f t="shared" si="5"/>
        <v>46874</v>
      </c>
      <c r="H139" s="3">
        <f>H138+J138</f>
        <v>-373333.33333333331</v>
      </c>
      <c r="I139" s="3">
        <f>H139*C$6/12</f>
        <v>-1353.3333333333333</v>
      </c>
      <c r="J139" s="3">
        <f>C$4/(C$5*12)</f>
        <v>1666.6666666666667</v>
      </c>
      <c r="K139" s="3">
        <f>J139-I139</f>
        <v>3020</v>
      </c>
    </row>
    <row r="140" spans="6:11">
      <c r="F140">
        <f t="shared" si="4"/>
        <v>137</v>
      </c>
      <c r="G140" s="2">
        <f t="shared" si="5"/>
        <v>46905</v>
      </c>
      <c r="H140" s="3">
        <f>H139+J139</f>
        <v>-371666.66666666663</v>
      </c>
      <c r="I140" s="3">
        <f>H140*C$6/12</f>
        <v>-1347.2916666666663</v>
      </c>
      <c r="J140" s="3">
        <f>C$4/(C$5*12)</f>
        <v>1666.6666666666667</v>
      </c>
      <c r="K140" s="3">
        <f>J140-I140</f>
        <v>3013.958333333333</v>
      </c>
    </row>
    <row r="141" spans="6:11">
      <c r="F141">
        <f t="shared" si="4"/>
        <v>138</v>
      </c>
      <c r="G141" s="2">
        <f t="shared" si="5"/>
        <v>46935</v>
      </c>
      <c r="H141" s="3">
        <f>H140+J140</f>
        <v>-369999.99999999994</v>
      </c>
      <c r="I141" s="3">
        <f>H141*C$6/12</f>
        <v>-1341.2499999999998</v>
      </c>
      <c r="J141" s="3">
        <f>C$4/(C$5*12)</f>
        <v>1666.6666666666667</v>
      </c>
      <c r="K141" s="3">
        <f>J141-I141</f>
        <v>3007.9166666666665</v>
      </c>
    </row>
    <row r="142" spans="6:11">
      <c r="F142">
        <f t="shared" si="4"/>
        <v>139</v>
      </c>
      <c r="G142" s="2">
        <f t="shared" si="5"/>
        <v>46966</v>
      </c>
      <c r="H142" s="3">
        <f>H141+J141</f>
        <v>-368333.33333333326</v>
      </c>
      <c r="I142" s="3">
        <f>H142*C$6/12</f>
        <v>-1335.208333333333</v>
      </c>
      <c r="J142" s="3">
        <f>C$4/(C$5*12)</f>
        <v>1666.6666666666667</v>
      </c>
      <c r="K142" s="3">
        <f>J142-I142</f>
        <v>3001.875</v>
      </c>
    </row>
    <row r="143" spans="6:11">
      <c r="F143">
        <f t="shared" si="4"/>
        <v>140</v>
      </c>
      <c r="G143" s="2">
        <f t="shared" si="5"/>
        <v>46997</v>
      </c>
      <c r="H143" s="3">
        <f>H142+J142</f>
        <v>-366666.66666666657</v>
      </c>
      <c r="I143" s="3">
        <f>H143*C$6/12</f>
        <v>-1329.1666666666663</v>
      </c>
      <c r="J143" s="3">
        <f>C$4/(C$5*12)</f>
        <v>1666.6666666666667</v>
      </c>
      <c r="K143" s="3">
        <f>J143-I143</f>
        <v>2995.833333333333</v>
      </c>
    </row>
    <row r="144" spans="6:11">
      <c r="F144">
        <f t="shared" si="4"/>
        <v>141</v>
      </c>
      <c r="G144" s="2">
        <f t="shared" si="5"/>
        <v>47027</v>
      </c>
      <c r="H144" s="3">
        <f>H143+J143</f>
        <v>-364999.99999999988</v>
      </c>
      <c r="I144" s="3">
        <f>H144*C$6/12</f>
        <v>-1323.1249999999995</v>
      </c>
      <c r="J144" s="3">
        <f>C$4/(C$5*12)</f>
        <v>1666.6666666666667</v>
      </c>
      <c r="K144" s="3">
        <f>J144-I144</f>
        <v>2989.7916666666661</v>
      </c>
    </row>
    <row r="145" spans="6:11">
      <c r="F145">
        <f t="shared" si="4"/>
        <v>142</v>
      </c>
      <c r="G145" s="2">
        <f t="shared" si="5"/>
        <v>47058</v>
      </c>
      <c r="H145" s="3">
        <f>H144+J144</f>
        <v>-363333.3333333332</v>
      </c>
      <c r="I145" s="3">
        <f>H145*C$6/12</f>
        <v>-1317.0833333333328</v>
      </c>
      <c r="J145" s="3">
        <f>C$4/(C$5*12)</f>
        <v>1666.6666666666667</v>
      </c>
      <c r="K145" s="3">
        <f>J145-I145</f>
        <v>2983.7499999999995</v>
      </c>
    </row>
    <row r="146" spans="6:11">
      <c r="F146">
        <f t="shared" si="4"/>
        <v>143</v>
      </c>
      <c r="G146" s="2">
        <f t="shared" si="5"/>
        <v>47088</v>
      </c>
      <c r="H146" s="3">
        <f>H145+J145</f>
        <v>-361666.66666666651</v>
      </c>
      <c r="I146" s="3">
        <f>H146*C$6/12</f>
        <v>-1311.0416666666661</v>
      </c>
      <c r="J146" s="3">
        <f>C$4/(C$5*12)</f>
        <v>1666.6666666666667</v>
      </c>
      <c r="K146" s="3">
        <f>J146-I146</f>
        <v>2977.708333333333</v>
      </c>
    </row>
    <row r="147" spans="6:11">
      <c r="F147">
        <f t="shared" si="4"/>
        <v>144</v>
      </c>
      <c r="G147" s="2">
        <f t="shared" si="5"/>
        <v>47119</v>
      </c>
      <c r="H147" s="3">
        <f>H146+J146</f>
        <v>-359999.99999999983</v>
      </c>
      <c r="I147" s="3">
        <f>H147*C$6/12</f>
        <v>-1304.9999999999993</v>
      </c>
      <c r="J147" s="3">
        <f>C$4/(C$5*12)</f>
        <v>1666.6666666666667</v>
      </c>
      <c r="K147" s="3">
        <f>J147-I147</f>
        <v>2971.6666666666661</v>
      </c>
    </row>
    <row r="148" spans="6:11">
      <c r="F148">
        <f t="shared" si="4"/>
        <v>145</v>
      </c>
      <c r="G148" s="2">
        <f t="shared" si="5"/>
        <v>47150</v>
      </c>
      <c r="H148" s="3">
        <f>H147+J147</f>
        <v>-358333.33333333314</v>
      </c>
      <c r="I148" s="3">
        <f>H148*C$6/12</f>
        <v>-1298.9583333333326</v>
      </c>
      <c r="J148" s="3">
        <f>C$4/(C$5*12)</f>
        <v>1666.6666666666667</v>
      </c>
      <c r="K148" s="3">
        <f>J148-I148</f>
        <v>2965.6249999999991</v>
      </c>
    </row>
    <row r="149" spans="6:11">
      <c r="F149">
        <f t="shared" si="4"/>
        <v>146</v>
      </c>
      <c r="G149" s="2">
        <f t="shared" si="5"/>
        <v>47178</v>
      </c>
      <c r="H149" s="3">
        <f>H148+J148</f>
        <v>-356666.66666666645</v>
      </c>
      <c r="I149" s="3">
        <f>H149*C$6/12</f>
        <v>-1292.9166666666658</v>
      </c>
      <c r="J149" s="3">
        <f>C$4/(C$5*12)</f>
        <v>1666.6666666666667</v>
      </c>
      <c r="K149" s="3">
        <f>J149-I149</f>
        <v>2959.5833333333326</v>
      </c>
    </row>
    <row r="150" spans="6:11">
      <c r="F150">
        <f t="shared" si="4"/>
        <v>147</v>
      </c>
      <c r="G150" s="2">
        <f t="shared" si="5"/>
        <v>47209</v>
      </c>
      <c r="H150" s="3">
        <f>H149+J149</f>
        <v>-354999.99999999977</v>
      </c>
      <c r="I150" s="3">
        <f>H150*C$6/12</f>
        <v>-1286.8749999999991</v>
      </c>
      <c r="J150" s="3">
        <f>C$4/(C$5*12)</f>
        <v>1666.6666666666667</v>
      </c>
      <c r="K150" s="3">
        <f>J150-I150</f>
        <v>2953.5416666666661</v>
      </c>
    </row>
    <row r="151" spans="6:11">
      <c r="F151">
        <f t="shared" si="4"/>
        <v>148</v>
      </c>
      <c r="G151" s="2">
        <f t="shared" si="5"/>
        <v>47239</v>
      </c>
      <c r="H151" s="3">
        <f>H150+J150</f>
        <v>-353333.33333333308</v>
      </c>
      <c r="I151" s="3">
        <f>H151*C$6/12</f>
        <v>-1280.8333333333323</v>
      </c>
      <c r="J151" s="3">
        <f>C$4/(C$5*12)</f>
        <v>1666.6666666666667</v>
      </c>
      <c r="K151" s="3">
        <f>J151-I151</f>
        <v>2947.4999999999991</v>
      </c>
    </row>
    <row r="152" spans="6:11">
      <c r="F152">
        <f t="shared" si="4"/>
        <v>149</v>
      </c>
      <c r="G152" s="2">
        <f t="shared" si="5"/>
        <v>47270</v>
      </c>
      <c r="H152" s="3">
        <f>H151+J151</f>
        <v>-351666.6666666664</v>
      </c>
      <c r="I152" s="3">
        <f>H152*C$6/12</f>
        <v>-1274.7916666666656</v>
      </c>
      <c r="J152" s="3">
        <f>C$4/(C$5*12)</f>
        <v>1666.6666666666667</v>
      </c>
      <c r="K152" s="3">
        <f>J152-I152</f>
        <v>2941.4583333333321</v>
      </c>
    </row>
    <row r="153" spans="6:11">
      <c r="F153">
        <f t="shared" si="4"/>
        <v>150</v>
      </c>
      <c r="G153" s="2">
        <f t="shared" si="5"/>
        <v>47300</v>
      </c>
      <c r="H153" s="3">
        <f>H152+J152</f>
        <v>-349999.99999999971</v>
      </c>
      <c r="I153" s="3">
        <f>H153*C$6/12</f>
        <v>-1268.7499999999989</v>
      </c>
      <c r="J153" s="3">
        <f>C$4/(C$5*12)</f>
        <v>1666.6666666666667</v>
      </c>
      <c r="K153" s="3">
        <f>J153-I153</f>
        <v>2935.4166666666656</v>
      </c>
    </row>
    <row r="154" spans="6:11">
      <c r="F154">
        <f t="shared" si="4"/>
        <v>151</v>
      </c>
      <c r="G154" s="2">
        <f t="shared" si="5"/>
        <v>47331</v>
      </c>
      <c r="H154" s="3">
        <f>H153+J153</f>
        <v>-348333.33333333302</v>
      </c>
      <c r="I154" s="3">
        <f>H154*C$6/12</f>
        <v>-1262.7083333333321</v>
      </c>
      <c r="J154" s="3">
        <f>C$4/(C$5*12)</f>
        <v>1666.6666666666667</v>
      </c>
      <c r="K154" s="3">
        <f>J154-I154</f>
        <v>2929.3749999999991</v>
      </c>
    </row>
    <row r="155" spans="6:11">
      <c r="F155">
        <f t="shared" si="4"/>
        <v>152</v>
      </c>
      <c r="G155" s="2">
        <f t="shared" si="5"/>
        <v>47362</v>
      </c>
      <c r="H155" s="3">
        <f>H154+J154</f>
        <v>-346666.66666666634</v>
      </c>
      <c r="I155" s="3">
        <f>H155*C$6/12</f>
        <v>-1256.6666666666654</v>
      </c>
      <c r="J155" s="3">
        <f>C$4/(C$5*12)</f>
        <v>1666.6666666666667</v>
      </c>
      <c r="K155" s="3">
        <f>J155-I155</f>
        <v>2923.3333333333321</v>
      </c>
    </row>
    <row r="156" spans="6:11">
      <c r="F156">
        <f t="shared" si="4"/>
        <v>153</v>
      </c>
      <c r="G156" s="2">
        <f t="shared" si="5"/>
        <v>47392</v>
      </c>
      <c r="H156" s="3">
        <f>H155+J155</f>
        <v>-344999.99999999965</v>
      </c>
      <c r="I156" s="3">
        <f>H156*C$6/12</f>
        <v>-1250.6249999999986</v>
      </c>
      <c r="J156" s="3">
        <f>C$4/(C$5*12)</f>
        <v>1666.6666666666667</v>
      </c>
      <c r="K156" s="3">
        <f>J156-I156</f>
        <v>2917.2916666666652</v>
      </c>
    </row>
    <row r="157" spans="6:11">
      <c r="F157">
        <f t="shared" si="4"/>
        <v>154</v>
      </c>
      <c r="G157" s="2">
        <f t="shared" si="5"/>
        <v>47423</v>
      </c>
      <c r="H157" s="3">
        <f>H156+J156</f>
        <v>-343333.33333333296</v>
      </c>
      <c r="I157" s="3">
        <f>H157*C$6/12</f>
        <v>-1244.5833333333319</v>
      </c>
      <c r="J157" s="3">
        <f>C$4/(C$5*12)</f>
        <v>1666.6666666666667</v>
      </c>
      <c r="K157" s="3">
        <f>J157-I157</f>
        <v>2911.2499999999986</v>
      </c>
    </row>
    <row r="158" spans="6:11">
      <c r="F158">
        <f t="shared" si="4"/>
        <v>155</v>
      </c>
      <c r="G158" s="2">
        <f t="shared" si="5"/>
        <v>47453</v>
      </c>
      <c r="H158" s="3">
        <f>H157+J157</f>
        <v>-341666.66666666628</v>
      </c>
      <c r="I158" s="3">
        <f>H158*C$6/12</f>
        <v>-1238.5416666666652</v>
      </c>
      <c r="J158" s="3">
        <f>C$4/(C$5*12)</f>
        <v>1666.6666666666667</v>
      </c>
      <c r="K158" s="3">
        <f>J158-I158</f>
        <v>2905.2083333333321</v>
      </c>
    </row>
    <row r="159" spans="6:11">
      <c r="F159">
        <f t="shared" si="4"/>
        <v>156</v>
      </c>
      <c r="G159" s="2">
        <f t="shared" si="5"/>
        <v>47484</v>
      </c>
      <c r="H159" s="3">
        <f>H158+J158</f>
        <v>-339999.99999999959</v>
      </c>
      <c r="I159" s="3">
        <f>H159*C$6/12</f>
        <v>-1232.4999999999984</v>
      </c>
      <c r="J159" s="3">
        <f>C$4/(C$5*12)</f>
        <v>1666.6666666666667</v>
      </c>
      <c r="K159" s="3">
        <f>J159-I159</f>
        <v>2899.1666666666652</v>
      </c>
    </row>
    <row r="160" spans="6:11">
      <c r="F160">
        <f t="shared" si="4"/>
        <v>157</v>
      </c>
      <c r="G160" s="2">
        <f t="shared" si="5"/>
        <v>47515</v>
      </c>
      <c r="H160" s="3">
        <f>H159+J159</f>
        <v>-338333.33333333291</v>
      </c>
      <c r="I160" s="3">
        <f>H160*C$6/12</f>
        <v>-1226.4583333333317</v>
      </c>
      <c r="J160" s="3">
        <f>C$4/(C$5*12)</f>
        <v>1666.6666666666667</v>
      </c>
      <c r="K160" s="3">
        <f>J160-I160</f>
        <v>2893.1249999999982</v>
      </c>
    </row>
    <row r="161" spans="6:11">
      <c r="F161">
        <f t="shared" si="4"/>
        <v>158</v>
      </c>
      <c r="G161" s="2">
        <f t="shared" si="5"/>
        <v>47543</v>
      </c>
      <c r="H161" s="3">
        <f>H160+J160</f>
        <v>-336666.66666666622</v>
      </c>
      <c r="I161" s="3">
        <f>H161*C$6/12</f>
        <v>-1220.4166666666649</v>
      </c>
      <c r="J161" s="3">
        <f>C$4/(C$5*12)</f>
        <v>1666.6666666666667</v>
      </c>
      <c r="K161" s="3">
        <f>J161-I161</f>
        <v>2887.0833333333317</v>
      </c>
    </row>
    <row r="162" spans="6:11">
      <c r="F162">
        <f t="shared" si="4"/>
        <v>159</v>
      </c>
      <c r="G162" s="2">
        <f t="shared" si="5"/>
        <v>47574</v>
      </c>
      <c r="H162" s="3">
        <f>H161+J161</f>
        <v>-334999.99999999953</v>
      </c>
      <c r="I162" s="3">
        <f>H162*C$6/12</f>
        <v>-1214.3749999999982</v>
      </c>
      <c r="J162" s="3">
        <f>C$4/(C$5*12)</f>
        <v>1666.6666666666667</v>
      </c>
      <c r="K162" s="3">
        <f>J162-I162</f>
        <v>2881.0416666666652</v>
      </c>
    </row>
    <row r="163" spans="6:11">
      <c r="F163">
        <f t="shared" si="4"/>
        <v>160</v>
      </c>
      <c r="G163" s="2">
        <f t="shared" si="5"/>
        <v>47604</v>
      </c>
      <c r="H163" s="3">
        <f>H162+J162</f>
        <v>-333333.33333333285</v>
      </c>
      <c r="I163" s="3">
        <f>H163*C$6/12</f>
        <v>-1208.3333333333314</v>
      </c>
      <c r="J163" s="3">
        <f>C$4/(C$5*12)</f>
        <v>1666.6666666666667</v>
      </c>
      <c r="K163" s="3">
        <f>J163-I163</f>
        <v>2874.9999999999982</v>
      </c>
    </row>
    <row r="164" spans="6:11">
      <c r="F164">
        <f t="shared" si="4"/>
        <v>161</v>
      </c>
      <c r="G164" s="2">
        <f t="shared" si="5"/>
        <v>47635</v>
      </c>
      <c r="H164" s="3">
        <f>H163+J163</f>
        <v>-331666.66666666616</v>
      </c>
      <c r="I164" s="3">
        <f>H164*C$6/12</f>
        <v>-1202.2916666666647</v>
      </c>
      <c r="J164" s="3">
        <f>C$4/(C$5*12)</f>
        <v>1666.6666666666667</v>
      </c>
      <c r="K164" s="3">
        <f>J164-I164</f>
        <v>2868.9583333333312</v>
      </c>
    </row>
    <row r="165" spans="6:11">
      <c r="F165">
        <f t="shared" si="4"/>
        <v>162</v>
      </c>
      <c r="G165" s="2">
        <f t="shared" si="5"/>
        <v>47665</v>
      </c>
      <c r="H165" s="3">
        <f>H164+J164</f>
        <v>-329999.99999999948</v>
      </c>
      <c r="I165" s="3">
        <f>H165*C$6/12</f>
        <v>-1196.249999999998</v>
      </c>
      <c r="J165" s="3">
        <f>C$4/(C$5*12)</f>
        <v>1666.6666666666667</v>
      </c>
      <c r="K165" s="3">
        <f>J165-I165</f>
        <v>2862.9166666666647</v>
      </c>
    </row>
    <row r="166" spans="6:11">
      <c r="F166">
        <f t="shared" si="4"/>
        <v>163</v>
      </c>
      <c r="G166" s="2">
        <f t="shared" si="5"/>
        <v>47696</v>
      </c>
      <c r="H166" s="3">
        <f>H165+J165</f>
        <v>-328333.33333333279</v>
      </c>
      <c r="I166" s="3">
        <f>H166*C$6/12</f>
        <v>-1190.2083333333312</v>
      </c>
      <c r="J166" s="3">
        <f>C$4/(C$5*12)</f>
        <v>1666.6666666666667</v>
      </c>
      <c r="K166" s="3">
        <f>J166-I166</f>
        <v>2856.8749999999982</v>
      </c>
    </row>
    <row r="167" spans="6:11">
      <c r="F167">
        <f t="shared" si="4"/>
        <v>164</v>
      </c>
      <c r="G167" s="2">
        <f t="shared" si="5"/>
        <v>47727</v>
      </c>
      <c r="H167" s="3">
        <f>H166+J166</f>
        <v>-326666.6666666661</v>
      </c>
      <c r="I167" s="3">
        <f>H167*C$6/12</f>
        <v>-1184.1666666666645</v>
      </c>
      <c r="J167" s="3">
        <f>C$4/(C$5*12)</f>
        <v>1666.6666666666667</v>
      </c>
      <c r="K167" s="3">
        <f>J167-I167</f>
        <v>2850.8333333333312</v>
      </c>
    </row>
    <row r="168" spans="6:11">
      <c r="F168">
        <f t="shared" si="4"/>
        <v>165</v>
      </c>
      <c r="G168" s="2">
        <f t="shared" si="5"/>
        <v>47757</v>
      </c>
      <c r="H168" s="3">
        <f>H167+J167</f>
        <v>-324999.99999999942</v>
      </c>
      <c r="I168" s="3">
        <f>H168*C$6/12</f>
        <v>-1178.124999999998</v>
      </c>
      <c r="J168" s="3">
        <f>C$4/(C$5*12)</f>
        <v>1666.6666666666667</v>
      </c>
      <c r="K168" s="3">
        <f>J168-I168</f>
        <v>2844.7916666666647</v>
      </c>
    </row>
    <row r="169" spans="6:11">
      <c r="F169">
        <f t="shared" si="4"/>
        <v>166</v>
      </c>
      <c r="G169" s="2">
        <f t="shared" si="5"/>
        <v>47788</v>
      </c>
      <c r="H169" s="3">
        <f>H168+J168</f>
        <v>-323333.33333333273</v>
      </c>
      <c r="I169" s="3">
        <f>H169*C$6/12</f>
        <v>-1172.083333333331</v>
      </c>
      <c r="J169" s="3">
        <f>C$4/(C$5*12)</f>
        <v>1666.6666666666667</v>
      </c>
      <c r="K169" s="3">
        <f>J169-I169</f>
        <v>2838.7499999999977</v>
      </c>
    </row>
    <row r="170" spans="6:11">
      <c r="F170">
        <f t="shared" si="4"/>
        <v>167</v>
      </c>
      <c r="G170" s="2">
        <f t="shared" si="5"/>
        <v>47818</v>
      </c>
      <c r="H170" s="3">
        <f>H169+J169</f>
        <v>-321666.66666666605</v>
      </c>
      <c r="I170" s="3">
        <f>H170*C$6/12</f>
        <v>-1166.0416666666645</v>
      </c>
      <c r="J170" s="3">
        <f>C$4/(C$5*12)</f>
        <v>1666.6666666666667</v>
      </c>
      <c r="K170" s="3">
        <f>J170-I170</f>
        <v>2832.7083333333312</v>
      </c>
    </row>
    <row r="171" spans="6:11">
      <c r="F171">
        <f t="shared" si="4"/>
        <v>168</v>
      </c>
      <c r="G171" s="2">
        <f t="shared" si="5"/>
        <v>47849</v>
      </c>
      <c r="H171" s="3">
        <f>H170+J170</f>
        <v>-319999.99999999936</v>
      </c>
      <c r="I171" s="3">
        <f>H171*C$6/12</f>
        <v>-1159.9999999999975</v>
      </c>
      <c r="J171" s="3">
        <f>C$4/(C$5*12)</f>
        <v>1666.6666666666667</v>
      </c>
      <c r="K171" s="3">
        <f>J171-I171</f>
        <v>2826.6666666666642</v>
      </c>
    </row>
    <row r="172" spans="6:11">
      <c r="F172">
        <f t="shared" si="4"/>
        <v>169</v>
      </c>
      <c r="G172" s="2">
        <f t="shared" si="5"/>
        <v>47880</v>
      </c>
      <c r="H172" s="3">
        <f>H171+J171</f>
        <v>-318333.33333333267</v>
      </c>
      <c r="I172" s="3">
        <f>H172*C$6/12</f>
        <v>-1153.958333333331</v>
      </c>
      <c r="J172" s="3">
        <f>C$4/(C$5*12)</f>
        <v>1666.6666666666667</v>
      </c>
      <c r="K172" s="3">
        <f>J172-I172</f>
        <v>2820.6249999999977</v>
      </c>
    </row>
    <row r="173" spans="6:11">
      <c r="F173">
        <f t="shared" si="4"/>
        <v>170</v>
      </c>
      <c r="G173" s="2">
        <f t="shared" si="5"/>
        <v>47908</v>
      </c>
      <c r="H173" s="3">
        <f>H172+J172</f>
        <v>-316666.66666666599</v>
      </c>
      <c r="I173" s="3">
        <f>H173*C$6/12</f>
        <v>-1147.916666666664</v>
      </c>
      <c r="J173" s="3">
        <f>C$4/(C$5*12)</f>
        <v>1666.6666666666667</v>
      </c>
      <c r="K173" s="3">
        <f>J173-I173</f>
        <v>2814.5833333333308</v>
      </c>
    </row>
    <row r="174" spans="6:11">
      <c r="F174">
        <f t="shared" si="4"/>
        <v>171</v>
      </c>
      <c r="G174" s="2">
        <f t="shared" si="5"/>
        <v>47939</v>
      </c>
      <c r="H174" s="3">
        <f>H173+J173</f>
        <v>-314999.9999999993</v>
      </c>
      <c r="I174" s="3">
        <f>H174*C$6/12</f>
        <v>-1141.8749999999975</v>
      </c>
      <c r="J174" s="3">
        <f>C$4/(C$5*12)</f>
        <v>1666.6666666666667</v>
      </c>
      <c r="K174" s="3">
        <f>J174-I174</f>
        <v>2808.5416666666642</v>
      </c>
    </row>
    <row r="175" spans="6:11">
      <c r="F175">
        <f t="shared" si="4"/>
        <v>172</v>
      </c>
      <c r="G175" s="2">
        <f t="shared" si="5"/>
        <v>47969</v>
      </c>
      <c r="H175" s="3">
        <f>H174+J174</f>
        <v>-313333.33333333262</v>
      </c>
      <c r="I175" s="3">
        <f>H175*C$6/12</f>
        <v>-1135.8333333333305</v>
      </c>
      <c r="J175" s="3">
        <f>C$4/(C$5*12)</f>
        <v>1666.6666666666667</v>
      </c>
      <c r="K175" s="3">
        <f>J175-I175</f>
        <v>2802.4999999999973</v>
      </c>
    </row>
    <row r="176" spans="6:11">
      <c r="F176">
        <f t="shared" si="4"/>
        <v>173</v>
      </c>
      <c r="G176" s="2">
        <f t="shared" si="5"/>
        <v>48000</v>
      </c>
      <c r="H176" s="3">
        <f>H175+J175</f>
        <v>-311666.66666666593</v>
      </c>
      <c r="I176" s="3">
        <f>H176*C$6/12</f>
        <v>-1129.791666666664</v>
      </c>
      <c r="J176" s="3">
        <f>C$4/(C$5*12)</f>
        <v>1666.6666666666667</v>
      </c>
      <c r="K176" s="3">
        <f>J176-I176</f>
        <v>2796.4583333333308</v>
      </c>
    </row>
    <row r="177" spans="6:11">
      <c r="F177">
        <f t="shared" si="4"/>
        <v>174</v>
      </c>
      <c r="G177" s="2">
        <f t="shared" si="5"/>
        <v>48030</v>
      </c>
      <c r="H177" s="3">
        <f>H176+J176</f>
        <v>-309999.99999999924</v>
      </c>
      <c r="I177" s="3">
        <f>H177*C$6/12</f>
        <v>-1123.749999999997</v>
      </c>
      <c r="J177" s="3">
        <f>C$4/(C$5*12)</f>
        <v>1666.6666666666667</v>
      </c>
      <c r="K177" s="3">
        <f>J177-I177</f>
        <v>2790.4166666666638</v>
      </c>
    </row>
    <row r="178" spans="6:11">
      <c r="F178">
        <f t="shared" si="4"/>
        <v>175</v>
      </c>
      <c r="G178" s="2">
        <f t="shared" si="5"/>
        <v>48061</v>
      </c>
      <c r="H178" s="3">
        <f>H177+J177</f>
        <v>-308333.33333333256</v>
      </c>
      <c r="I178" s="3">
        <f>H178*C$6/12</f>
        <v>-1117.7083333333305</v>
      </c>
      <c r="J178" s="3">
        <f>C$4/(C$5*12)</f>
        <v>1666.6666666666667</v>
      </c>
      <c r="K178" s="3">
        <f>J178-I178</f>
        <v>2784.3749999999973</v>
      </c>
    </row>
    <row r="179" spans="6:11">
      <c r="F179">
        <f t="shared" si="4"/>
        <v>176</v>
      </c>
      <c r="G179" s="2">
        <f t="shared" si="5"/>
        <v>48092</v>
      </c>
      <c r="H179" s="3">
        <f>H178+J178</f>
        <v>-306666.66666666587</v>
      </c>
      <c r="I179" s="3">
        <f>H179*C$6/12</f>
        <v>-1111.6666666666636</v>
      </c>
      <c r="J179" s="3">
        <f>C$4/(C$5*12)</f>
        <v>1666.6666666666667</v>
      </c>
      <c r="K179" s="3">
        <f>J179-I179</f>
        <v>2778.3333333333303</v>
      </c>
    </row>
    <row r="180" spans="6:11">
      <c r="F180">
        <f t="shared" si="4"/>
        <v>177</v>
      </c>
      <c r="G180" s="2">
        <f t="shared" si="5"/>
        <v>48122</v>
      </c>
      <c r="H180" s="3">
        <f>H179+J179</f>
        <v>-304999.99999999919</v>
      </c>
      <c r="I180" s="3">
        <f>H180*C$6/12</f>
        <v>-1105.624999999997</v>
      </c>
      <c r="J180" s="3">
        <f>C$4/(C$5*12)</f>
        <v>1666.6666666666667</v>
      </c>
      <c r="K180" s="3">
        <f>J180-I180</f>
        <v>2772.2916666666638</v>
      </c>
    </row>
    <row r="181" spans="6:11">
      <c r="F181">
        <f t="shared" si="4"/>
        <v>178</v>
      </c>
      <c r="G181" s="2">
        <f t="shared" si="5"/>
        <v>48153</v>
      </c>
      <c r="H181" s="3">
        <f>H180+J180</f>
        <v>-303333.3333333325</v>
      </c>
      <c r="I181" s="3">
        <f>H181*C$6/12</f>
        <v>-1099.5833333333303</v>
      </c>
      <c r="J181" s="3">
        <f>C$4/(C$5*12)</f>
        <v>1666.6666666666667</v>
      </c>
      <c r="K181" s="3">
        <f>J181-I181</f>
        <v>2766.2499999999973</v>
      </c>
    </row>
    <row r="182" spans="6:11">
      <c r="F182">
        <f t="shared" si="4"/>
        <v>179</v>
      </c>
      <c r="G182" s="2">
        <f t="shared" si="5"/>
        <v>48183</v>
      </c>
      <c r="H182" s="3">
        <f>H181+J181</f>
        <v>-301666.66666666581</v>
      </c>
      <c r="I182" s="3">
        <f>H182*C$6/12</f>
        <v>-1093.5416666666636</v>
      </c>
      <c r="J182" s="3">
        <f>C$4/(C$5*12)</f>
        <v>1666.6666666666667</v>
      </c>
      <c r="K182" s="3">
        <f>J182-I182</f>
        <v>2760.2083333333303</v>
      </c>
    </row>
    <row r="183" spans="6:11">
      <c r="F183">
        <f t="shared" si="4"/>
        <v>180</v>
      </c>
      <c r="G183" s="2">
        <f t="shared" si="5"/>
        <v>48214</v>
      </c>
      <c r="H183" s="3">
        <f>H182+J182</f>
        <v>-299999.99999999913</v>
      </c>
      <c r="I183" s="3">
        <f>H183*C$6/12</f>
        <v>-1087.4999999999968</v>
      </c>
      <c r="J183" s="3">
        <f>C$4/(C$5*12)</f>
        <v>1666.6666666666667</v>
      </c>
      <c r="K183" s="3">
        <f>J183-I183</f>
        <v>2754.1666666666633</v>
      </c>
    </row>
    <row r="184" spans="6:11">
      <c r="F184">
        <f t="shared" si="4"/>
        <v>181</v>
      </c>
      <c r="G184" s="2">
        <f t="shared" si="5"/>
        <v>48245</v>
      </c>
      <c r="H184" s="3">
        <f>H183+J183</f>
        <v>-298333.33333333244</v>
      </c>
      <c r="I184" s="3">
        <f>H184*C$6/12</f>
        <v>-1081.4583333333301</v>
      </c>
      <c r="J184" s="3">
        <f>C$4/(C$5*12)</f>
        <v>1666.6666666666667</v>
      </c>
      <c r="K184" s="3">
        <f>J184-I184</f>
        <v>2748.1249999999968</v>
      </c>
    </row>
    <row r="185" spans="6:11">
      <c r="F185">
        <f t="shared" si="4"/>
        <v>182</v>
      </c>
      <c r="G185" s="2">
        <f t="shared" si="5"/>
        <v>48274</v>
      </c>
      <c r="H185" s="3">
        <f>H184+J184</f>
        <v>-296666.66666666575</v>
      </c>
      <c r="I185" s="3">
        <f>H185*C$6/12</f>
        <v>-1075.4166666666633</v>
      </c>
      <c r="J185" s="3">
        <f>C$4/(C$5*12)</f>
        <v>1666.6666666666667</v>
      </c>
      <c r="K185" s="3">
        <f>J185-I185</f>
        <v>2742.0833333333303</v>
      </c>
    </row>
    <row r="186" spans="6:11">
      <c r="F186">
        <f t="shared" si="4"/>
        <v>183</v>
      </c>
      <c r="G186" s="2">
        <f t="shared" si="5"/>
        <v>48305</v>
      </c>
      <c r="H186" s="3">
        <f>H185+J185</f>
        <v>-294999.99999999907</v>
      </c>
      <c r="I186" s="3">
        <f>H186*C$6/12</f>
        <v>-1069.3749999999966</v>
      </c>
      <c r="J186" s="3">
        <f>C$4/(C$5*12)</f>
        <v>1666.6666666666667</v>
      </c>
      <c r="K186" s="3">
        <f>J186-I186</f>
        <v>2736.0416666666633</v>
      </c>
    </row>
    <row r="187" spans="6:11">
      <c r="F187">
        <f t="shared" si="4"/>
        <v>184</v>
      </c>
      <c r="G187" s="2">
        <f t="shared" si="5"/>
        <v>48335</v>
      </c>
      <c r="H187" s="3">
        <f>H186+J186</f>
        <v>-293333.33333333238</v>
      </c>
      <c r="I187" s="3">
        <f>H187*C$6/12</f>
        <v>-1063.3333333333298</v>
      </c>
      <c r="J187" s="3">
        <f>C$4/(C$5*12)</f>
        <v>1666.6666666666667</v>
      </c>
      <c r="K187" s="3">
        <f>J187-I187</f>
        <v>2729.9999999999964</v>
      </c>
    </row>
    <row r="188" spans="6:11">
      <c r="F188">
        <f t="shared" si="4"/>
        <v>185</v>
      </c>
      <c r="G188" s="2">
        <f t="shared" si="5"/>
        <v>48366</v>
      </c>
      <c r="H188" s="3">
        <f>H187+J187</f>
        <v>-291666.6666666657</v>
      </c>
      <c r="I188" s="3">
        <f>H188*C$6/12</f>
        <v>-1057.2916666666631</v>
      </c>
      <c r="J188" s="3">
        <f>C$4/(C$5*12)</f>
        <v>1666.6666666666667</v>
      </c>
      <c r="K188" s="3">
        <f>J188-I188</f>
        <v>2723.9583333333298</v>
      </c>
    </row>
    <row r="189" spans="6:11">
      <c r="F189">
        <f t="shared" si="4"/>
        <v>186</v>
      </c>
      <c r="G189" s="2">
        <f t="shared" si="5"/>
        <v>48396</v>
      </c>
      <c r="H189" s="3">
        <f>H188+J188</f>
        <v>-289999.99999999901</v>
      </c>
      <c r="I189" s="3">
        <f>H189*C$6/12</f>
        <v>-1051.2499999999964</v>
      </c>
      <c r="J189" s="3">
        <f>C$4/(C$5*12)</f>
        <v>1666.6666666666667</v>
      </c>
      <c r="K189" s="3">
        <f>J189-I189</f>
        <v>2717.9166666666633</v>
      </c>
    </row>
    <row r="190" spans="6:11">
      <c r="F190">
        <f t="shared" si="4"/>
        <v>187</v>
      </c>
      <c r="G190" s="2">
        <f t="shared" si="5"/>
        <v>48427</v>
      </c>
      <c r="H190" s="3">
        <f>H189+J189</f>
        <v>-288333.33333333232</v>
      </c>
      <c r="I190" s="3">
        <f>H190*C$6/12</f>
        <v>-1045.2083333333296</v>
      </c>
      <c r="J190" s="3">
        <f>C$4/(C$5*12)</f>
        <v>1666.6666666666667</v>
      </c>
      <c r="K190" s="3">
        <f>J190-I190</f>
        <v>2711.8749999999964</v>
      </c>
    </row>
    <row r="191" spans="6:11">
      <c r="F191">
        <f t="shared" si="4"/>
        <v>188</v>
      </c>
      <c r="G191" s="2">
        <f t="shared" si="5"/>
        <v>48458</v>
      </c>
      <c r="H191" s="3">
        <f>H190+J190</f>
        <v>-286666.66666666564</v>
      </c>
      <c r="I191" s="3">
        <f>H191*C$6/12</f>
        <v>-1039.1666666666629</v>
      </c>
      <c r="J191" s="3">
        <f>C$4/(C$5*12)</f>
        <v>1666.6666666666667</v>
      </c>
      <c r="K191" s="3">
        <f>J191-I191</f>
        <v>2705.8333333333294</v>
      </c>
    </row>
    <row r="192" spans="6:11">
      <c r="F192">
        <f t="shared" si="4"/>
        <v>189</v>
      </c>
      <c r="G192" s="2">
        <f t="shared" si="5"/>
        <v>48488</v>
      </c>
      <c r="H192" s="3">
        <f>H191+J191</f>
        <v>-284999.99999999895</v>
      </c>
      <c r="I192" s="3">
        <f>H192*C$6/12</f>
        <v>-1033.1249999999961</v>
      </c>
      <c r="J192" s="3">
        <f>C$4/(C$5*12)</f>
        <v>1666.6666666666667</v>
      </c>
      <c r="K192" s="3">
        <f>J192-I192</f>
        <v>2699.7916666666629</v>
      </c>
    </row>
    <row r="193" spans="6:11">
      <c r="F193">
        <f t="shared" si="4"/>
        <v>190</v>
      </c>
      <c r="G193" s="2">
        <f t="shared" si="5"/>
        <v>48519</v>
      </c>
      <c r="H193" s="3">
        <f>H192+J192</f>
        <v>-283333.33333333227</v>
      </c>
      <c r="I193" s="3">
        <f>H193*C$6/12</f>
        <v>-1027.0833333333294</v>
      </c>
      <c r="J193" s="3">
        <f>C$4/(C$5*12)</f>
        <v>1666.6666666666667</v>
      </c>
      <c r="K193" s="3">
        <f>J193-I193</f>
        <v>2693.7499999999964</v>
      </c>
    </row>
    <row r="194" spans="6:11">
      <c r="F194">
        <f t="shared" si="4"/>
        <v>191</v>
      </c>
      <c r="G194" s="2">
        <f t="shared" si="5"/>
        <v>48549</v>
      </c>
      <c r="H194" s="3">
        <f>H193+J193</f>
        <v>-281666.66666666558</v>
      </c>
      <c r="I194" s="3">
        <f>H194*C$6/12</f>
        <v>-1021.0416666666628</v>
      </c>
      <c r="J194" s="3">
        <f>C$4/(C$5*12)</f>
        <v>1666.6666666666667</v>
      </c>
      <c r="K194" s="3">
        <f>J194-I194</f>
        <v>2687.7083333333294</v>
      </c>
    </row>
    <row r="195" spans="6:11">
      <c r="F195">
        <f t="shared" si="4"/>
        <v>192</v>
      </c>
      <c r="G195" s="2">
        <f t="shared" si="5"/>
        <v>48580</v>
      </c>
      <c r="H195" s="3">
        <f>H194+J194</f>
        <v>-279999.99999999889</v>
      </c>
      <c r="I195" s="3">
        <f>H195*C$6/12</f>
        <v>-1014.9999999999959</v>
      </c>
      <c r="J195" s="3">
        <f>C$4/(C$5*12)</f>
        <v>1666.6666666666667</v>
      </c>
      <c r="K195" s="3">
        <f>J195-I195</f>
        <v>2681.6666666666624</v>
      </c>
    </row>
    <row r="196" spans="6:11">
      <c r="F196">
        <f t="shared" si="4"/>
        <v>193</v>
      </c>
      <c r="G196" s="2">
        <f t="shared" si="5"/>
        <v>48611</v>
      </c>
      <c r="H196" s="3">
        <f>H195+J195</f>
        <v>-278333.33333333221</v>
      </c>
      <c r="I196" s="3">
        <f>H196*C$6/12</f>
        <v>-1008.9583333333293</v>
      </c>
      <c r="J196" s="3">
        <f>C$4/(C$5*12)</f>
        <v>1666.6666666666667</v>
      </c>
      <c r="K196" s="3">
        <f>J196-I196</f>
        <v>2675.6249999999959</v>
      </c>
    </row>
    <row r="197" spans="6:11">
      <c r="F197">
        <f t="shared" ref="F197:F260" si="6">F196+1</f>
        <v>194</v>
      </c>
      <c r="G197" s="2">
        <f t="shared" ref="G197:G260" si="7">EDATE(G196,1)</f>
        <v>48639</v>
      </c>
      <c r="H197" s="3">
        <f>H196+J196</f>
        <v>-276666.66666666552</v>
      </c>
      <c r="I197" s="3">
        <f>H197*C$6/12</f>
        <v>-1002.9166666666624</v>
      </c>
      <c r="J197" s="3">
        <f>C$4/(C$5*12)</f>
        <v>1666.6666666666667</v>
      </c>
      <c r="K197" s="3">
        <f>J197-I197</f>
        <v>2669.5833333333294</v>
      </c>
    </row>
    <row r="198" spans="6:11">
      <c r="F198">
        <f t="shared" si="6"/>
        <v>195</v>
      </c>
      <c r="G198" s="2">
        <f t="shared" si="7"/>
        <v>48670</v>
      </c>
      <c r="H198" s="3">
        <f>H197+J197</f>
        <v>-274999.99999999884</v>
      </c>
      <c r="I198" s="3">
        <f>H198*C$6/12</f>
        <v>-996.87499999999579</v>
      </c>
      <c r="J198" s="3">
        <f>C$4/(C$5*12)</f>
        <v>1666.6666666666667</v>
      </c>
      <c r="K198" s="3">
        <f>J198-I198</f>
        <v>2663.5416666666624</v>
      </c>
    </row>
    <row r="199" spans="6:11">
      <c r="F199">
        <f t="shared" si="6"/>
        <v>196</v>
      </c>
      <c r="G199" s="2">
        <f t="shared" si="7"/>
        <v>48700</v>
      </c>
      <c r="H199" s="3">
        <f>H198+J198</f>
        <v>-273333.33333333215</v>
      </c>
      <c r="I199" s="3">
        <f>H199*C$6/12</f>
        <v>-990.83333333332894</v>
      </c>
      <c r="J199" s="3">
        <f>C$4/(C$5*12)</f>
        <v>1666.6666666666667</v>
      </c>
      <c r="K199" s="3">
        <f>J199-I199</f>
        <v>2657.4999999999955</v>
      </c>
    </row>
    <row r="200" spans="6:11">
      <c r="F200">
        <f t="shared" si="6"/>
        <v>197</v>
      </c>
      <c r="G200" s="2">
        <f t="shared" si="7"/>
        <v>48731</v>
      </c>
      <c r="H200" s="3">
        <f>H199+J199</f>
        <v>-271666.66666666546</v>
      </c>
      <c r="I200" s="3">
        <f>H200*C$6/12</f>
        <v>-984.79166666666231</v>
      </c>
      <c r="J200" s="3">
        <f>C$4/(C$5*12)</f>
        <v>1666.6666666666667</v>
      </c>
      <c r="K200" s="3">
        <f>J200-I200</f>
        <v>2651.4583333333289</v>
      </c>
    </row>
    <row r="201" spans="6:11">
      <c r="F201">
        <f t="shared" si="6"/>
        <v>198</v>
      </c>
      <c r="G201" s="2">
        <f t="shared" si="7"/>
        <v>48761</v>
      </c>
      <c r="H201" s="3">
        <f>H200+J200</f>
        <v>-269999.99999999878</v>
      </c>
      <c r="I201" s="3">
        <f>H201*C$6/12</f>
        <v>-978.74999999999545</v>
      </c>
      <c r="J201" s="3">
        <f>C$4/(C$5*12)</f>
        <v>1666.6666666666667</v>
      </c>
      <c r="K201" s="3">
        <f>J201-I201</f>
        <v>2645.4166666666624</v>
      </c>
    </row>
    <row r="202" spans="6:11">
      <c r="F202">
        <f t="shared" si="6"/>
        <v>199</v>
      </c>
      <c r="G202" s="2">
        <f t="shared" si="7"/>
        <v>48792</v>
      </c>
      <c r="H202" s="3">
        <f>H201+J201</f>
        <v>-268333.33333333209</v>
      </c>
      <c r="I202" s="3">
        <f>H202*C$6/12</f>
        <v>-972.70833333332882</v>
      </c>
      <c r="J202" s="3">
        <f>C$4/(C$5*12)</f>
        <v>1666.6666666666667</v>
      </c>
      <c r="K202" s="3">
        <f>J202-I202</f>
        <v>2639.3749999999955</v>
      </c>
    </row>
    <row r="203" spans="6:11">
      <c r="F203">
        <f t="shared" si="6"/>
        <v>200</v>
      </c>
      <c r="G203" s="2">
        <f t="shared" si="7"/>
        <v>48823</v>
      </c>
      <c r="H203" s="3">
        <f>H202+J202</f>
        <v>-266666.66666666541</v>
      </c>
      <c r="I203" s="3">
        <f>H203*C$6/12</f>
        <v>-966.66666666666197</v>
      </c>
      <c r="J203" s="3">
        <f>C$4/(C$5*12)</f>
        <v>1666.6666666666667</v>
      </c>
      <c r="K203" s="3">
        <f>J203-I203</f>
        <v>2633.3333333333285</v>
      </c>
    </row>
    <row r="204" spans="6:11">
      <c r="F204">
        <f t="shared" si="6"/>
        <v>201</v>
      </c>
      <c r="G204" s="2">
        <f t="shared" si="7"/>
        <v>48853</v>
      </c>
      <c r="H204" s="3">
        <f>H203+J203</f>
        <v>-264999.99999999872</v>
      </c>
      <c r="I204" s="3">
        <f>H204*C$6/12</f>
        <v>-960.62499999999534</v>
      </c>
      <c r="J204" s="3">
        <f>C$4/(C$5*12)</f>
        <v>1666.6666666666667</v>
      </c>
      <c r="K204" s="3">
        <f>J204-I204</f>
        <v>2627.291666666662</v>
      </c>
    </row>
    <row r="205" spans="6:11">
      <c r="F205">
        <f t="shared" si="6"/>
        <v>202</v>
      </c>
      <c r="G205" s="2">
        <f t="shared" si="7"/>
        <v>48884</v>
      </c>
      <c r="H205" s="3">
        <f>H204+J204</f>
        <v>-263333.33333333203</v>
      </c>
      <c r="I205" s="3">
        <f>H205*C$6/12</f>
        <v>-954.58333333332848</v>
      </c>
      <c r="J205" s="3">
        <f>C$4/(C$5*12)</f>
        <v>1666.6666666666667</v>
      </c>
      <c r="K205" s="3">
        <f>J205-I205</f>
        <v>2621.2499999999955</v>
      </c>
    </row>
    <row r="206" spans="6:11">
      <c r="F206">
        <f t="shared" si="6"/>
        <v>203</v>
      </c>
      <c r="G206" s="2">
        <f t="shared" si="7"/>
        <v>48914</v>
      </c>
      <c r="H206" s="3">
        <f>H205+J205</f>
        <v>-261666.66666666538</v>
      </c>
      <c r="I206" s="3">
        <f>H206*C$6/12</f>
        <v>-948.54166666666197</v>
      </c>
      <c r="J206" s="3">
        <f>C$4/(C$5*12)</f>
        <v>1666.6666666666667</v>
      </c>
      <c r="K206" s="3">
        <f>J206-I206</f>
        <v>2615.2083333333285</v>
      </c>
    </row>
    <row r="207" spans="6:11">
      <c r="F207">
        <f t="shared" si="6"/>
        <v>204</v>
      </c>
      <c r="G207" s="2">
        <f t="shared" si="7"/>
        <v>48945</v>
      </c>
      <c r="H207" s="3">
        <f>H206+J206</f>
        <v>-259999.99999999872</v>
      </c>
      <c r="I207" s="3">
        <f>H207*C$6/12</f>
        <v>-942.49999999999534</v>
      </c>
      <c r="J207" s="3">
        <f>C$4/(C$5*12)</f>
        <v>1666.6666666666667</v>
      </c>
      <c r="K207" s="3">
        <f>J207-I207</f>
        <v>2609.166666666662</v>
      </c>
    </row>
    <row r="208" spans="6:11">
      <c r="F208">
        <f t="shared" si="6"/>
        <v>205</v>
      </c>
      <c r="G208" s="2">
        <f t="shared" si="7"/>
        <v>48976</v>
      </c>
      <c r="H208" s="3">
        <f>H207+J207</f>
        <v>-258333.33333333206</v>
      </c>
      <c r="I208" s="3">
        <f>H208*C$6/12</f>
        <v>-936.4583333333286</v>
      </c>
      <c r="J208" s="3">
        <f>C$4/(C$5*12)</f>
        <v>1666.6666666666667</v>
      </c>
      <c r="K208" s="3">
        <f>J208-I208</f>
        <v>2603.1249999999955</v>
      </c>
    </row>
    <row r="209" spans="6:11">
      <c r="F209">
        <f t="shared" si="6"/>
        <v>206</v>
      </c>
      <c r="G209" s="2">
        <f t="shared" si="7"/>
        <v>49004</v>
      </c>
      <c r="H209" s="3">
        <f>H208+J208</f>
        <v>-256666.66666666541</v>
      </c>
      <c r="I209" s="3">
        <f>H209*C$6/12</f>
        <v>-930.41666666666197</v>
      </c>
      <c r="J209" s="3">
        <f>C$4/(C$5*12)</f>
        <v>1666.6666666666667</v>
      </c>
      <c r="K209" s="3">
        <f>J209-I209</f>
        <v>2597.0833333333285</v>
      </c>
    </row>
    <row r="210" spans="6:11">
      <c r="F210">
        <f t="shared" si="6"/>
        <v>207</v>
      </c>
      <c r="G210" s="2">
        <f t="shared" si="7"/>
        <v>49035</v>
      </c>
      <c r="H210" s="3">
        <f>H209+J209</f>
        <v>-254999.99999999875</v>
      </c>
      <c r="I210" s="3">
        <f>H210*C$6/12</f>
        <v>-924.37499999999545</v>
      </c>
      <c r="J210" s="3">
        <f>C$4/(C$5*12)</f>
        <v>1666.6666666666667</v>
      </c>
      <c r="K210" s="3">
        <f>J210-I210</f>
        <v>2591.0416666666624</v>
      </c>
    </row>
    <row r="211" spans="6:11">
      <c r="F211">
        <f t="shared" si="6"/>
        <v>208</v>
      </c>
      <c r="G211" s="2">
        <f t="shared" si="7"/>
        <v>49065</v>
      </c>
      <c r="H211" s="3">
        <f>H210+J210</f>
        <v>-253333.33333333209</v>
      </c>
      <c r="I211" s="3">
        <f>H211*C$6/12</f>
        <v>-918.33333333332882</v>
      </c>
      <c r="J211" s="3">
        <f>C$4/(C$5*12)</f>
        <v>1666.6666666666667</v>
      </c>
      <c r="K211" s="3">
        <f>J211-I211</f>
        <v>2584.9999999999955</v>
      </c>
    </row>
    <row r="212" spans="6:11">
      <c r="F212">
        <f t="shared" si="6"/>
        <v>209</v>
      </c>
      <c r="G212" s="2">
        <f t="shared" si="7"/>
        <v>49096</v>
      </c>
      <c r="H212" s="3">
        <f>H211+J211</f>
        <v>-251666.66666666543</v>
      </c>
      <c r="I212" s="3">
        <f>H212*C$6/12</f>
        <v>-912.29166666666208</v>
      </c>
      <c r="J212" s="3">
        <f>C$4/(C$5*12)</f>
        <v>1666.6666666666667</v>
      </c>
      <c r="K212" s="3">
        <f>J212-I212</f>
        <v>2578.9583333333289</v>
      </c>
    </row>
    <row r="213" spans="6:11">
      <c r="F213">
        <f t="shared" si="6"/>
        <v>210</v>
      </c>
      <c r="G213" s="2">
        <f t="shared" si="7"/>
        <v>49126</v>
      </c>
      <c r="H213" s="3">
        <f>H212+J212</f>
        <v>-249999.99999999878</v>
      </c>
      <c r="I213" s="3">
        <f>H213*C$6/12</f>
        <v>-906.24999999999545</v>
      </c>
      <c r="J213" s="3">
        <f>C$4/(C$5*12)</f>
        <v>1666.6666666666667</v>
      </c>
      <c r="K213" s="3">
        <f>J213-I213</f>
        <v>2572.9166666666624</v>
      </c>
    </row>
    <row r="214" spans="6:11">
      <c r="F214">
        <f t="shared" si="6"/>
        <v>211</v>
      </c>
      <c r="G214" s="2">
        <f t="shared" si="7"/>
        <v>49157</v>
      </c>
      <c r="H214" s="3">
        <f>H213+J213</f>
        <v>-248333.33333333212</v>
      </c>
      <c r="I214" s="3">
        <f>H214*C$6/12</f>
        <v>-900.20833333332894</v>
      </c>
      <c r="J214" s="3">
        <f>C$4/(C$5*12)</f>
        <v>1666.6666666666667</v>
      </c>
      <c r="K214" s="3">
        <f>J214-I214</f>
        <v>2566.8749999999955</v>
      </c>
    </row>
    <row r="215" spans="6:11">
      <c r="F215">
        <f t="shared" si="6"/>
        <v>212</v>
      </c>
      <c r="G215" s="2">
        <f t="shared" si="7"/>
        <v>49188</v>
      </c>
      <c r="H215" s="3">
        <f>H214+J214</f>
        <v>-246666.66666666546</v>
      </c>
      <c r="I215" s="3">
        <f>H215*C$6/12</f>
        <v>-894.16666666666231</v>
      </c>
      <c r="J215" s="3">
        <f>C$4/(C$5*12)</f>
        <v>1666.6666666666667</v>
      </c>
      <c r="K215" s="3">
        <f>J215-I215</f>
        <v>2560.8333333333289</v>
      </c>
    </row>
    <row r="216" spans="6:11">
      <c r="F216">
        <f t="shared" si="6"/>
        <v>213</v>
      </c>
      <c r="G216" s="2">
        <f t="shared" si="7"/>
        <v>49218</v>
      </c>
      <c r="H216" s="3">
        <f>H215+J215</f>
        <v>-244999.99999999881</v>
      </c>
      <c r="I216" s="3">
        <f>H216*C$6/12</f>
        <v>-888.12499999999557</v>
      </c>
      <c r="J216" s="3">
        <f>C$4/(C$5*12)</f>
        <v>1666.6666666666667</v>
      </c>
      <c r="K216" s="3">
        <f>J216-I216</f>
        <v>2554.7916666666624</v>
      </c>
    </row>
    <row r="217" spans="6:11">
      <c r="F217">
        <f t="shared" si="6"/>
        <v>214</v>
      </c>
      <c r="G217" s="2">
        <f t="shared" si="7"/>
        <v>49249</v>
      </c>
      <c r="H217" s="3">
        <f>H216+J216</f>
        <v>-243333.33333333215</v>
      </c>
      <c r="I217" s="3">
        <f>H217*C$6/12</f>
        <v>-882.08333333332894</v>
      </c>
      <c r="J217" s="3">
        <f>C$4/(C$5*12)</f>
        <v>1666.6666666666667</v>
      </c>
      <c r="K217" s="3">
        <f>J217-I217</f>
        <v>2548.7499999999955</v>
      </c>
    </row>
    <row r="218" spans="6:11">
      <c r="F218">
        <f t="shared" si="6"/>
        <v>215</v>
      </c>
      <c r="G218" s="2">
        <f t="shared" si="7"/>
        <v>49279</v>
      </c>
      <c r="H218" s="3">
        <f>H217+J217</f>
        <v>-241666.66666666549</v>
      </c>
      <c r="I218" s="3">
        <f>H218*C$6/12</f>
        <v>-876.04166666666242</v>
      </c>
      <c r="J218" s="3">
        <f>C$4/(C$5*12)</f>
        <v>1666.6666666666667</v>
      </c>
      <c r="K218" s="3">
        <f>J218-I218</f>
        <v>2542.7083333333294</v>
      </c>
    </row>
    <row r="219" spans="6:11">
      <c r="F219">
        <f t="shared" si="6"/>
        <v>216</v>
      </c>
      <c r="G219" s="2">
        <f t="shared" si="7"/>
        <v>49310</v>
      </c>
      <c r="H219" s="3">
        <f>H218+J218</f>
        <v>-239999.99999999884</v>
      </c>
      <c r="I219" s="3">
        <f>H219*C$6/12</f>
        <v>-869.99999999999579</v>
      </c>
      <c r="J219" s="3">
        <f>C$4/(C$5*12)</f>
        <v>1666.6666666666667</v>
      </c>
      <c r="K219" s="3">
        <f>J219-I219</f>
        <v>2536.6666666666624</v>
      </c>
    </row>
    <row r="220" spans="6:11">
      <c r="F220">
        <f t="shared" si="6"/>
        <v>217</v>
      </c>
      <c r="G220" s="2">
        <f t="shared" si="7"/>
        <v>49341</v>
      </c>
      <c r="H220" s="3">
        <f>H219+J219</f>
        <v>-238333.33333333218</v>
      </c>
      <c r="I220" s="3">
        <f>H220*C$6/12</f>
        <v>-863.95833333332905</v>
      </c>
      <c r="J220" s="3">
        <f>C$4/(C$5*12)</f>
        <v>1666.6666666666667</v>
      </c>
      <c r="K220" s="3">
        <f>J220-I220</f>
        <v>2530.6249999999959</v>
      </c>
    </row>
    <row r="221" spans="6:11">
      <c r="F221">
        <f t="shared" si="6"/>
        <v>218</v>
      </c>
      <c r="G221" s="2">
        <f t="shared" si="7"/>
        <v>49369</v>
      </c>
      <c r="H221" s="3">
        <f>H220+J220</f>
        <v>-236666.66666666552</v>
      </c>
      <c r="I221" s="3">
        <f>H221*C$6/12</f>
        <v>-857.91666666666242</v>
      </c>
      <c r="J221" s="3">
        <f>C$4/(C$5*12)</f>
        <v>1666.6666666666667</v>
      </c>
      <c r="K221" s="3">
        <f>J221-I221</f>
        <v>2524.5833333333294</v>
      </c>
    </row>
    <row r="222" spans="6:11">
      <c r="F222">
        <f t="shared" si="6"/>
        <v>219</v>
      </c>
      <c r="G222" s="2">
        <f t="shared" si="7"/>
        <v>49400</v>
      </c>
      <c r="H222" s="3">
        <f>H221+J221</f>
        <v>-234999.99999999886</v>
      </c>
      <c r="I222" s="3">
        <f>H222*C$6/12</f>
        <v>-851.87499999999579</v>
      </c>
      <c r="J222" s="3">
        <f>C$4/(C$5*12)</f>
        <v>1666.6666666666667</v>
      </c>
      <c r="K222" s="3">
        <f>J222-I222</f>
        <v>2518.5416666666624</v>
      </c>
    </row>
    <row r="223" spans="6:11">
      <c r="F223">
        <f t="shared" si="6"/>
        <v>220</v>
      </c>
      <c r="G223" s="2">
        <f t="shared" si="7"/>
        <v>49430</v>
      </c>
      <c r="H223" s="3">
        <f>H222+J222</f>
        <v>-233333.33333333221</v>
      </c>
      <c r="I223" s="3">
        <f>H223*C$6/12</f>
        <v>-845.83333333332928</v>
      </c>
      <c r="J223" s="3">
        <f>C$4/(C$5*12)</f>
        <v>1666.6666666666667</v>
      </c>
      <c r="K223" s="3">
        <f>J223-I223</f>
        <v>2512.4999999999959</v>
      </c>
    </row>
    <row r="224" spans="6:11">
      <c r="F224">
        <f t="shared" si="6"/>
        <v>221</v>
      </c>
      <c r="G224" s="2">
        <f t="shared" si="7"/>
        <v>49461</v>
      </c>
      <c r="H224" s="3">
        <f>H223+J223</f>
        <v>-231666.66666666555</v>
      </c>
      <c r="I224" s="3">
        <f>H224*C$6/12</f>
        <v>-839.79166666666254</v>
      </c>
      <c r="J224" s="3">
        <f>C$4/(C$5*12)</f>
        <v>1666.6666666666667</v>
      </c>
      <c r="K224" s="3">
        <f>J224-I224</f>
        <v>2506.4583333333294</v>
      </c>
    </row>
    <row r="225" spans="6:11">
      <c r="F225">
        <f t="shared" si="6"/>
        <v>222</v>
      </c>
      <c r="G225" s="2">
        <f t="shared" si="7"/>
        <v>49491</v>
      </c>
      <c r="H225" s="3">
        <f>H224+J224</f>
        <v>-229999.99999999889</v>
      </c>
      <c r="I225" s="3">
        <f>H225*C$6/12</f>
        <v>-833.74999999999591</v>
      </c>
      <c r="J225" s="3">
        <f>C$4/(C$5*12)</f>
        <v>1666.6666666666667</v>
      </c>
      <c r="K225" s="3">
        <f>J225-I225</f>
        <v>2500.4166666666624</v>
      </c>
    </row>
    <row r="226" spans="6:11">
      <c r="F226">
        <f t="shared" si="6"/>
        <v>223</v>
      </c>
      <c r="G226" s="2">
        <f t="shared" si="7"/>
        <v>49522</v>
      </c>
      <c r="H226" s="3">
        <f>H225+J225</f>
        <v>-228333.33333333224</v>
      </c>
      <c r="I226" s="3">
        <f>H226*C$6/12</f>
        <v>-827.70833333332928</v>
      </c>
      <c r="J226" s="3">
        <f>C$4/(C$5*12)</f>
        <v>1666.6666666666667</v>
      </c>
      <c r="K226" s="3">
        <f>J226-I226</f>
        <v>2494.3749999999959</v>
      </c>
    </row>
    <row r="227" spans="6:11">
      <c r="F227">
        <f t="shared" si="6"/>
        <v>224</v>
      </c>
      <c r="G227" s="2">
        <f t="shared" si="7"/>
        <v>49553</v>
      </c>
      <c r="H227" s="3">
        <f>H226+J226</f>
        <v>-226666.66666666558</v>
      </c>
      <c r="I227" s="3">
        <f>H227*C$6/12</f>
        <v>-821.66666666666276</v>
      </c>
      <c r="J227" s="3">
        <f>C$4/(C$5*12)</f>
        <v>1666.6666666666667</v>
      </c>
      <c r="K227" s="3">
        <f>J227-I227</f>
        <v>2488.3333333333294</v>
      </c>
    </row>
    <row r="228" spans="6:11">
      <c r="F228">
        <f t="shared" si="6"/>
        <v>225</v>
      </c>
      <c r="G228" s="2">
        <f t="shared" si="7"/>
        <v>49583</v>
      </c>
      <c r="H228" s="3">
        <f>H227+J227</f>
        <v>-224999.99999999892</v>
      </c>
      <c r="I228" s="3">
        <f>H228*C$6/12</f>
        <v>-815.62499999999602</v>
      </c>
      <c r="J228" s="3">
        <f>C$4/(C$5*12)</f>
        <v>1666.6666666666667</v>
      </c>
      <c r="K228" s="3">
        <f>J228-I228</f>
        <v>2482.2916666666629</v>
      </c>
    </row>
    <row r="229" spans="6:11">
      <c r="F229">
        <f t="shared" si="6"/>
        <v>226</v>
      </c>
      <c r="G229" s="2">
        <f t="shared" si="7"/>
        <v>49614</v>
      </c>
      <c r="H229" s="3">
        <f>H228+J228</f>
        <v>-223333.33333333227</v>
      </c>
      <c r="I229" s="3">
        <f>H229*C$6/12</f>
        <v>-809.58333333332939</v>
      </c>
      <c r="J229" s="3">
        <f>C$4/(C$5*12)</f>
        <v>1666.6666666666667</v>
      </c>
      <c r="K229" s="3">
        <f>J229-I229</f>
        <v>2476.2499999999964</v>
      </c>
    </row>
    <row r="230" spans="6:11">
      <c r="F230">
        <f t="shared" si="6"/>
        <v>227</v>
      </c>
      <c r="G230" s="2">
        <f t="shared" si="7"/>
        <v>49644</v>
      </c>
      <c r="H230" s="3">
        <f>H229+J229</f>
        <v>-221666.66666666561</v>
      </c>
      <c r="I230" s="3">
        <f>H230*C$6/12</f>
        <v>-803.54166666666276</v>
      </c>
      <c r="J230" s="3">
        <f>C$4/(C$5*12)</f>
        <v>1666.6666666666667</v>
      </c>
      <c r="K230" s="3">
        <f>J230-I230</f>
        <v>2470.2083333333294</v>
      </c>
    </row>
    <row r="231" spans="6:11">
      <c r="F231">
        <f t="shared" si="6"/>
        <v>228</v>
      </c>
      <c r="G231" s="2">
        <f t="shared" si="7"/>
        <v>49675</v>
      </c>
      <c r="H231" s="3">
        <f>H230+J230</f>
        <v>-219999.99999999895</v>
      </c>
      <c r="I231" s="3">
        <f>H231*C$6/12</f>
        <v>-797.49999999999625</v>
      </c>
      <c r="J231" s="3">
        <f>C$4/(C$5*12)</f>
        <v>1666.6666666666667</v>
      </c>
      <c r="K231" s="3">
        <f>J231-I231</f>
        <v>2464.1666666666629</v>
      </c>
    </row>
    <row r="232" spans="6:11">
      <c r="F232">
        <f t="shared" si="6"/>
        <v>229</v>
      </c>
      <c r="G232" s="2">
        <f t="shared" si="7"/>
        <v>49706</v>
      </c>
      <c r="H232" s="3">
        <f>H231+J231</f>
        <v>-218333.3333333323</v>
      </c>
      <c r="I232" s="3">
        <f>H232*C$6/12</f>
        <v>-791.45833333332951</v>
      </c>
      <c r="J232" s="3">
        <f>C$4/(C$5*12)</f>
        <v>1666.6666666666667</v>
      </c>
      <c r="K232" s="3">
        <f>J232-I232</f>
        <v>2458.1249999999964</v>
      </c>
    </row>
    <row r="233" spans="6:11">
      <c r="F233">
        <f t="shared" si="6"/>
        <v>230</v>
      </c>
      <c r="G233" s="2">
        <f t="shared" si="7"/>
        <v>49735</v>
      </c>
      <c r="H233" s="3">
        <f>H232+J232</f>
        <v>-216666.66666666564</v>
      </c>
      <c r="I233" s="3">
        <f>H233*C$6/12</f>
        <v>-785.41666666666288</v>
      </c>
      <c r="J233" s="3">
        <f>C$4/(C$5*12)</f>
        <v>1666.6666666666667</v>
      </c>
      <c r="K233" s="3">
        <f>J233-I233</f>
        <v>2452.0833333333294</v>
      </c>
    </row>
    <row r="234" spans="6:11">
      <c r="F234">
        <f t="shared" si="6"/>
        <v>231</v>
      </c>
      <c r="G234" s="2">
        <f t="shared" si="7"/>
        <v>49766</v>
      </c>
      <c r="H234" s="3">
        <f>H233+J233</f>
        <v>-214999.99999999898</v>
      </c>
      <c r="I234" s="3">
        <f>H234*C$6/12</f>
        <v>-779.37499999999625</v>
      </c>
      <c r="J234" s="3">
        <f>C$4/(C$5*12)</f>
        <v>1666.6666666666667</v>
      </c>
      <c r="K234" s="3">
        <f>J234-I234</f>
        <v>2446.0416666666629</v>
      </c>
    </row>
    <row r="235" spans="6:11">
      <c r="F235">
        <f t="shared" si="6"/>
        <v>232</v>
      </c>
      <c r="G235" s="2">
        <f t="shared" si="7"/>
        <v>49796</v>
      </c>
      <c r="H235" s="3">
        <f>H234+J234</f>
        <v>-213333.33333333232</v>
      </c>
      <c r="I235" s="3">
        <f>H235*C$6/12</f>
        <v>-773.33333333332973</v>
      </c>
      <c r="J235" s="3">
        <f>C$4/(C$5*12)</f>
        <v>1666.6666666666667</v>
      </c>
      <c r="K235" s="3">
        <f>J235-I235</f>
        <v>2439.9999999999964</v>
      </c>
    </row>
    <row r="236" spans="6:11">
      <c r="F236">
        <f t="shared" si="6"/>
        <v>233</v>
      </c>
      <c r="G236" s="2">
        <f t="shared" si="7"/>
        <v>49827</v>
      </c>
      <c r="H236" s="3">
        <f>H235+J235</f>
        <v>-211666.66666666567</v>
      </c>
      <c r="I236" s="3">
        <f>H236*C$6/12</f>
        <v>-767.29166666666299</v>
      </c>
      <c r="J236" s="3">
        <f>C$4/(C$5*12)</f>
        <v>1666.6666666666667</v>
      </c>
      <c r="K236" s="3">
        <f>J236-I236</f>
        <v>2433.9583333333298</v>
      </c>
    </row>
    <row r="237" spans="6:11">
      <c r="F237">
        <f t="shared" si="6"/>
        <v>234</v>
      </c>
      <c r="G237" s="2">
        <f t="shared" si="7"/>
        <v>49857</v>
      </c>
      <c r="H237" s="3">
        <f>H236+J236</f>
        <v>-209999.99999999901</v>
      </c>
      <c r="I237" s="3">
        <f>H237*C$6/12</f>
        <v>-761.24999999999636</v>
      </c>
      <c r="J237" s="3">
        <f>C$4/(C$5*12)</f>
        <v>1666.6666666666667</v>
      </c>
      <c r="K237" s="3">
        <f>J237-I237</f>
        <v>2427.9166666666633</v>
      </c>
    </row>
    <row r="238" spans="6:11">
      <c r="F238">
        <f t="shared" si="6"/>
        <v>235</v>
      </c>
      <c r="G238" s="2">
        <f t="shared" si="7"/>
        <v>49888</v>
      </c>
      <c r="H238" s="3">
        <f>H237+J237</f>
        <v>-208333.33333333235</v>
      </c>
      <c r="I238" s="3">
        <f>H238*C$6/12</f>
        <v>-755.20833333332973</v>
      </c>
      <c r="J238" s="3">
        <f>C$4/(C$5*12)</f>
        <v>1666.6666666666667</v>
      </c>
      <c r="K238" s="3">
        <f>J238-I238</f>
        <v>2421.8749999999964</v>
      </c>
    </row>
    <row r="239" spans="6:11">
      <c r="F239">
        <f t="shared" si="6"/>
        <v>236</v>
      </c>
      <c r="G239" s="2">
        <f t="shared" si="7"/>
        <v>49919</v>
      </c>
      <c r="H239" s="3">
        <f>H238+J238</f>
        <v>-206666.6666666657</v>
      </c>
      <c r="I239" s="3">
        <f>H239*C$6/12</f>
        <v>-749.16666666666299</v>
      </c>
      <c r="J239" s="3">
        <f>C$4/(C$5*12)</f>
        <v>1666.6666666666667</v>
      </c>
      <c r="K239" s="3">
        <f>J239-I239</f>
        <v>2415.8333333333298</v>
      </c>
    </row>
    <row r="240" spans="6:11">
      <c r="F240">
        <f t="shared" si="6"/>
        <v>237</v>
      </c>
      <c r="G240" s="2">
        <f t="shared" si="7"/>
        <v>49949</v>
      </c>
      <c r="H240" s="3">
        <f>H239+J239</f>
        <v>-204999.99999999904</v>
      </c>
      <c r="I240" s="3">
        <f>H240*C$6/12</f>
        <v>-743.12499999999648</v>
      </c>
      <c r="J240" s="3">
        <f>C$4/(C$5*12)</f>
        <v>1666.6666666666667</v>
      </c>
      <c r="K240" s="3">
        <f>J240-I240</f>
        <v>2409.7916666666633</v>
      </c>
    </row>
    <row r="241" spans="6:11">
      <c r="F241">
        <f t="shared" si="6"/>
        <v>238</v>
      </c>
      <c r="G241" s="2">
        <f t="shared" si="7"/>
        <v>49980</v>
      </c>
      <c r="H241" s="3">
        <f>H240+J240</f>
        <v>-203333.33333333238</v>
      </c>
      <c r="I241" s="3">
        <f>H241*C$6/12</f>
        <v>-737.08333333332985</v>
      </c>
      <c r="J241" s="3">
        <f>C$4/(C$5*12)</f>
        <v>1666.6666666666667</v>
      </c>
      <c r="K241" s="3">
        <f>J241-I241</f>
        <v>2403.7499999999964</v>
      </c>
    </row>
    <row r="242" spans="6:11">
      <c r="F242">
        <f t="shared" si="6"/>
        <v>239</v>
      </c>
      <c r="G242" s="2">
        <f t="shared" si="7"/>
        <v>50010</v>
      </c>
      <c r="H242" s="3">
        <f>H241+J241</f>
        <v>-201666.66666666573</v>
      </c>
      <c r="I242" s="3">
        <f>H242*C$6/12</f>
        <v>-731.04166666666322</v>
      </c>
      <c r="J242" s="3">
        <f>C$4/(C$5*12)</f>
        <v>1666.6666666666667</v>
      </c>
      <c r="K242" s="3">
        <f>J242-I242</f>
        <v>2397.7083333333298</v>
      </c>
    </row>
    <row r="243" spans="6:11">
      <c r="F243">
        <f t="shared" si="6"/>
        <v>240</v>
      </c>
      <c r="G243" s="2">
        <f t="shared" si="7"/>
        <v>50041</v>
      </c>
      <c r="H243" s="3">
        <f>H242+J242</f>
        <v>-199999.99999999907</v>
      </c>
      <c r="I243" s="3">
        <f>H243*C$6/12</f>
        <v>-724.99999999999648</v>
      </c>
      <c r="J243" s="3">
        <f>C$4/(C$5*12)</f>
        <v>1666.6666666666667</v>
      </c>
      <c r="K243" s="3">
        <f>J243-I243</f>
        <v>2391.6666666666633</v>
      </c>
    </row>
    <row r="244" spans="6:11">
      <c r="F244">
        <f t="shared" si="6"/>
        <v>241</v>
      </c>
      <c r="G244" s="2">
        <f t="shared" si="7"/>
        <v>50072</v>
      </c>
      <c r="H244" s="3">
        <f>H243+J243</f>
        <v>-198333.33333333241</v>
      </c>
      <c r="I244" s="3">
        <f>H244*C$6/12</f>
        <v>-718.95833333332996</v>
      </c>
      <c r="J244" s="3">
        <f>C$4/(C$5*12)</f>
        <v>1666.6666666666667</v>
      </c>
      <c r="K244" s="3">
        <f>J244-I244</f>
        <v>2385.6249999999968</v>
      </c>
    </row>
    <row r="245" spans="6:11">
      <c r="F245">
        <f t="shared" si="6"/>
        <v>242</v>
      </c>
      <c r="G245" s="2">
        <f t="shared" si="7"/>
        <v>50100</v>
      </c>
      <c r="H245" s="3">
        <f>H244+J244</f>
        <v>-196666.66666666575</v>
      </c>
      <c r="I245" s="3">
        <f>H245*C$6/12</f>
        <v>-712.91666666666333</v>
      </c>
      <c r="J245" s="3">
        <f>C$4/(C$5*12)</f>
        <v>1666.6666666666667</v>
      </c>
      <c r="K245" s="3">
        <f>J245-I245</f>
        <v>2379.5833333333303</v>
      </c>
    </row>
    <row r="246" spans="6:11">
      <c r="F246">
        <f t="shared" si="6"/>
        <v>243</v>
      </c>
      <c r="G246" s="2">
        <f t="shared" si="7"/>
        <v>50131</v>
      </c>
      <c r="H246" s="3">
        <f>H245+J245</f>
        <v>-194999.9999999991</v>
      </c>
      <c r="I246" s="3">
        <f>H246*C$6/12</f>
        <v>-706.8749999999967</v>
      </c>
      <c r="J246" s="3">
        <f>C$4/(C$5*12)</f>
        <v>1666.6666666666667</v>
      </c>
      <c r="K246" s="3">
        <f>J246-I246</f>
        <v>2373.5416666666633</v>
      </c>
    </row>
    <row r="247" spans="6:11">
      <c r="F247">
        <f t="shared" si="6"/>
        <v>244</v>
      </c>
      <c r="G247" s="2">
        <f t="shared" si="7"/>
        <v>50161</v>
      </c>
      <c r="H247" s="3">
        <f>H246+J246</f>
        <v>-193333.33333333244</v>
      </c>
      <c r="I247" s="3">
        <f>H247*C$6/12</f>
        <v>-700.83333333332996</v>
      </c>
      <c r="J247" s="3">
        <f>C$4/(C$5*12)</f>
        <v>1666.6666666666667</v>
      </c>
      <c r="K247" s="3">
        <f>J247-I247</f>
        <v>2367.4999999999968</v>
      </c>
    </row>
    <row r="248" spans="6:11">
      <c r="F248">
        <f t="shared" si="6"/>
        <v>245</v>
      </c>
      <c r="G248" s="2">
        <f t="shared" si="7"/>
        <v>50192</v>
      </c>
      <c r="H248" s="3">
        <f>H247+J247</f>
        <v>-191666.66666666578</v>
      </c>
      <c r="I248" s="3">
        <f>H248*C$6/12</f>
        <v>-694.79166666666345</v>
      </c>
      <c r="J248" s="3">
        <f>C$4/(C$5*12)</f>
        <v>1666.6666666666667</v>
      </c>
      <c r="K248" s="3">
        <f>J248-I248</f>
        <v>2361.4583333333303</v>
      </c>
    </row>
    <row r="249" spans="6:11">
      <c r="F249">
        <f t="shared" si="6"/>
        <v>246</v>
      </c>
      <c r="G249" s="2">
        <f t="shared" si="7"/>
        <v>50222</v>
      </c>
      <c r="H249" s="3">
        <f>H248+J248</f>
        <v>-189999.99999999913</v>
      </c>
      <c r="I249" s="3">
        <f>H249*C$6/12</f>
        <v>-688.74999999999682</v>
      </c>
      <c r="J249" s="3">
        <f>C$4/(C$5*12)</f>
        <v>1666.6666666666667</v>
      </c>
      <c r="K249" s="3">
        <f>J249-I249</f>
        <v>2355.4166666666633</v>
      </c>
    </row>
    <row r="250" spans="6:11">
      <c r="F250">
        <f t="shared" si="6"/>
        <v>247</v>
      </c>
      <c r="G250" s="2">
        <f t="shared" si="7"/>
        <v>50253</v>
      </c>
      <c r="H250" s="3">
        <f>H249+J249</f>
        <v>-188333.33333333247</v>
      </c>
      <c r="I250" s="3">
        <f>H250*C$6/12</f>
        <v>-682.70833333333019</v>
      </c>
      <c r="J250" s="3">
        <f>C$4/(C$5*12)</f>
        <v>1666.6666666666667</v>
      </c>
      <c r="K250" s="3">
        <f>J250-I250</f>
        <v>2349.3749999999968</v>
      </c>
    </row>
    <row r="251" spans="6:11">
      <c r="F251">
        <f t="shared" si="6"/>
        <v>248</v>
      </c>
      <c r="G251" s="2">
        <f t="shared" si="7"/>
        <v>50284</v>
      </c>
      <c r="H251" s="3">
        <f>H250+J250</f>
        <v>-186666.66666666581</v>
      </c>
      <c r="I251" s="3">
        <f>H251*C$6/12</f>
        <v>-676.66666666666356</v>
      </c>
      <c r="J251" s="3">
        <f>C$4/(C$5*12)</f>
        <v>1666.6666666666667</v>
      </c>
      <c r="K251" s="3">
        <f>J251-I251</f>
        <v>2343.3333333333303</v>
      </c>
    </row>
    <row r="252" spans="6:11">
      <c r="F252">
        <f t="shared" si="6"/>
        <v>249</v>
      </c>
      <c r="G252" s="2">
        <f t="shared" si="7"/>
        <v>50314</v>
      </c>
      <c r="H252" s="3">
        <f>H251+J251</f>
        <v>-184999.99999999916</v>
      </c>
      <c r="I252" s="3">
        <f>H252*C$6/12</f>
        <v>-670.62499999999693</v>
      </c>
      <c r="J252" s="3">
        <f>C$4/(C$5*12)</f>
        <v>1666.6666666666667</v>
      </c>
      <c r="K252" s="3">
        <f>J252-I252</f>
        <v>2337.2916666666638</v>
      </c>
    </row>
    <row r="253" spans="6:11">
      <c r="F253">
        <f t="shared" si="6"/>
        <v>250</v>
      </c>
      <c r="G253" s="2">
        <f t="shared" si="7"/>
        <v>50345</v>
      </c>
      <c r="H253" s="3">
        <f>H252+J252</f>
        <v>-183333.3333333325</v>
      </c>
      <c r="I253" s="3">
        <f>H253*C$6/12</f>
        <v>-664.58333333333019</v>
      </c>
      <c r="J253" s="3">
        <f>C$4/(C$5*12)</f>
        <v>1666.6666666666667</v>
      </c>
      <c r="K253" s="3">
        <f>J253-I253</f>
        <v>2331.2499999999968</v>
      </c>
    </row>
    <row r="254" spans="6:11">
      <c r="F254">
        <f t="shared" si="6"/>
        <v>251</v>
      </c>
      <c r="G254" s="2">
        <f t="shared" si="7"/>
        <v>50375</v>
      </c>
      <c r="H254" s="3">
        <f>H253+J253</f>
        <v>-181666.66666666584</v>
      </c>
      <c r="I254" s="3">
        <f>H254*C$6/12</f>
        <v>-658.54166666666367</v>
      </c>
      <c r="J254" s="3">
        <f>C$4/(C$5*12)</f>
        <v>1666.6666666666667</v>
      </c>
      <c r="K254" s="3">
        <f>J254-I254</f>
        <v>2325.2083333333303</v>
      </c>
    </row>
    <row r="255" spans="6:11">
      <c r="F255">
        <f t="shared" si="6"/>
        <v>252</v>
      </c>
      <c r="G255" s="2">
        <f t="shared" si="7"/>
        <v>50406</v>
      </c>
      <c r="H255" s="3">
        <f>H254+J254</f>
        <v>-179999.99999999919</v>
      </c>
      <c r="I255" s="3">
        <f>H255*C$6/12</f>
        <v>-652.49999999999693</v>
      </c>
      <c r="J255" s="3">
        <f>C$4/(C$5*12)</f>
        <v>1666.6666666666667</v>
      </c>
      <c r="K255" s="3">
        <f>J255-I255</f>
        <v>2319.1666666666638</v>
      </c>
    </row>
    <row r="256" spans="6:11">
      <c r="F256">
        <f t="shared" si="6"/>
        <v>253</v>
      </c>
      <c r="G256" s="2">
        <f t="shared" si="7"/>
        <v>50437</v>
      </c>
      <c r="H256" s="3">
        <f>H255+J255</f>
        <v>-178333.33333333253</v>
      </c>
      <c r="I256" s="3">
        <f>H256*C$6/12</f>
        <v>-646.45833333333042</v>
      </c>
      <c r="J256" s="3">
        <f>C$4/(C$5*12)</f>
        <v>1666.6666666666667</v>
      </c>
      <c r="K256" s="3">
        <f>J256-I256</f>
        <v>2313.1249999999973</v>
      </c>
    </row>
    <row r="257" spans="6:11">
      <c r="F257">
        <f t="shared" si="6"/>
        <v>254</v>
      </c>
      <c r="G257" s="2">
        <f t="shared" si="7"/>
        <v>50465</v>
      </c>
      <c r="H257" s="3">
        <f>H256+J256</f>
        <v>-176666.66666666587</v>
      </c>
      <c r="I257" s="3">
        <f>H257*C$6/12</f>
        <v>-640.41666666666367</v>
      </c>
      <c r="J257" s="3">
        <f>C$4/(C$5*12)</f>
        <v>1666.6666666666667</v>
      </c>
      <c r="K257" s="3">
        <f>J257-I257</f>
        <v>2307.0833333333303</v>
      </c>
    </row>
    <row r="258" spans="6:11">
      <c r="F258">
        <f t="shared" si="6"/>
        <v>255</v>
      </c>
      <c r="G258" s="2">
        <f t="shared" si="7"/>
        <v>50496</v>
      </c>
      <c r="H258" s="3">
        <f>H257+J257</f>
        <v>-174999.99999999921</v>
      </c>
      <c r="I258" s="3">
        <f>H258*C$6/12</f>
        <v>-634.37499999999716</v>
      </c>
      <c r="J258" s="3">
        <f>C$4/(C$5*12)</f>
        <v>1666.6666666666667</v>
      </c>
      <c r="K258" s="3">
        <f>J258-I258</f>
        <v>2301.0416666666638</v>
      </c>
    </row>
    <row r="259" spans="6:11">
      <c r="F259">
        <f t="shared" si="6"/>
        <v>256</v>
      </c>
      <c r="G259" s="2">
        <f t="shared" si="7"/>
        <v>50526</v>
      </c>
      <c r="H259" s="3">
        <f>H258+J258</f>
        <v>-173333.33333333256</v>
      </c>
      <c r="I259" s="3">
        <f>H259*C$6/12</f>
        <v>-628.33333333333042</v>
      </c>
      <c r="J259" s="3">
        <f>C$4/(C$5*12)</f>
        <v>1666.6666666666667</v>
      </c>
      <c r="K259" s="3">
        <f>J259-I259</f>
        <v>2294.9999999999973</v>
      </c>
    </row>
    <row r="260" spans="6:11">
      <c r="F260">
        <f t="shared" si="6"/>
        <v>257</v>
      </c>
      <c r="G260" s="2">
        <f t="shared" si="7"/>
        <v>50557</v>
      </c>
      <c r="H260" s="3">
        <f>H259+J259</f>
        <v>-171666.6666666659</v>
      </c>
      <c r="I260" s="3">
        <f>H260*C$6/12</f>
        <v>-622.2916666666639</v>
      </c>
      <c r="J260" s="3">
        <f>C$4/(C$5*12)</f>
        <v>1666.6666666666667</v>
      </c>
      <c r="K260" s="3">
        <f>J260-I260</f>
        <v>2288.9583333333308</v>
      </c>
    </row>
    <row r="261" spans="6:11">
      <c r="F261">
        <f t="shared" ref="F261:F324" si="8">F260+1</f>
        <v>258</v>
      </c>
      <c r="G261" s="2">
        <f t="shared" ref="G261:G324" si="9">EDATE(G260,1)</f>
        <v>50587</v>
      </c>
      <c r="H261" s="3">
        <f>H260+J260</f>
        <v>-169999.99999999924</v>
      </c>
      <c r="I261" s="3">
        <f>H261*C$6/12</f>
        <v>-616.24999999999716</v>
      </c>
      <c r="J261" s="3">
        <f>C$4/(C$5*12)</f>
        <v>1666.6666666666667</v>
      </c>
      <c r="K261" s="3">
        <f>J261-I261</f>
        <v>2282.9166666666638</v>
      </c>
    </row>
    <row r="262" spans="6:11">
      <c r="F262">
        <f t="shared" si="8"/>
        <v>259</v>
      </c>
      <c r="G262" s="2">
        <f t="shared" si="9"/>
        <v>50618</v>
      </c>
      <c r="H262" s="3">
        <f>H261+J261</f>
        <v>-168333.33333333259</v>
      </c>
      <c r="I262" s="3">
        <f>H262*C$6/12</f>
        <v>-610.20833333333064</v>
      </c>
      <c r="J262" s="3">
        <f>C$4/(C$5*12)</f>
        <v>1666.6666666666667</v>
      </c>
      <c r="K262" s="3">
        <f>J262-I262</f>
        <v>2276.8749999999973</v>
      </c>
    </row>
    <row r="263" spans="6:11">
      <c r="F263">
        <f t="shared" si="8"/>
        <v>260</v>
      </c>
      <c r="G263" s="2">
        <f t="shared" si="9"/>
        <v>50649</v>
      </c>
      <c r="H263" s="3">
        <f>H262+J262</f>
        <v>-166666.66666666593</v>
      </c>
      <c r="I263" s="3">
        <f>H263*C$6/12</f>
        <v>-604.1666666666639</v>
      </c>
      <c r="J263" s="3">
        <f>C$4/(C$5*12)</f>
        <v>1666.6666666666667</v>
      </c>
      <c r="K263" s="3">
        <f>J263-I263</f>
        <v>2270.8333333333308</v>
      </c>
    </row>
    <row r="264" spans="6:11">
      <c r="F264">
        <f t="shared" si="8"/>
        <v>261</v>
      </c>
      <c r="G264" s="2">
        <f t="shared" si="9"/>
        <v>50679</v>
      </c>
      <c r="H264" s="3">
        <f>H263+J263</f>
        <v>-164999.99999999927</v>
      </c>
      <c r="I264" s="3">
        <f>H264*C$6/12</f>
        <v>-598.12499999999739</v>
      </c>
      <c r="J264" s="3">
        <f>C$4/(C$5*12)</f>
        <v>1666.6666666666667</v>
      </c>
      <c r="K264" s="3">
        <f>J264-I264</f>
        <v>2264.7916666666642</v>
      </c>
    </row>
    <row r="265" spans="6:11">
      <c r="F265">
        <f t="shared" si="8"/>
        <v>262</v>
      </c>
      <c r="G265" s="2">
        <f t="shared" si="9"/>
        <v>50710</v>
      </c>
      <c r="H265" s="3">
        <f>H264+J264</f>
        <v>-163333.33333333262</v>
      </c>
      <c r="I265" s="3">
        <f>H265*C$6/12</f>
        <v>-592.08333333333064</v>
      </c>
      <c r="J265" s="3">
        <f>C$4/(C$5*12)</f>
        <v>1666.6666666666667</v>
      </c>
      <c r="K265" s="3">
        <f>J265-I265</f>
        <v>2258.7499999999973</v>
      </c>
    </row>
    <row r="266" spans="6:11">
      <c r="F266">
        <f t="shared" si="8"/>
        <v>263</v>
      </c>
      <c r="G266" s="2">
        <f t="shared" si="9"/>
        <v>50740</v>
      </c>
      <c r="H266" s="3">
        <f>H265+J265</f>
        <v>-161666.66666666596</v>
      </c>
      <c r="I266" s="3">
        <f>H266*C$6/12</f>
        <v>-586.04166666666413</v>
      </c>
      <c r="J266" s="3">
        <f>C$4/(C$5*12)</f>
        <v>1666.6666666666667</v>
      </c>
      <c r="K266" s="3">
        <f>J266-I266</f>
        <v>2252.7083333333308</v>
      </c>
    </row>
    <row r="267" spans="6:11">
      <c r="F267">
        <f t="shared" si="8"/>
        <v>264</v>
      </c>
      <c r="G267" s="2">
        <f t="shared" si="9"/>
        <v>50771</v>
      </c>
      <c r="H267" s="3">
        <f>H266+J266</f>
        <v>-159999.9999999993</v>
      </c>
      <c r="I267" s="3">
        <f>H267*C$6/12</f>
        <v>-579.99999999999739</v>
      </c>
      <c r="J267" s="3">
        <f>C$4/(C$5*12)</f>
        <v>1666.6666666666667</v>
      </c>
      <c r="K267" s="3">
        <f>J267-I267</f>
        <v>2246.6666666666642</v>
      </c>
    </row>
    <row r="268" spans="6:11">
      <c r="F268">
        <f t="shared" si="8"/>
        <v>265</v>
      </c>
      <c r="G268" s="2">
        <f t="shared" si="9"/>
        <v>50802</v>
      </c>
      <c r="H268" s="3">
        <f>H267+J267</f>
        <v>-158333.33333333264</v>
      </c>
      <c r="I268" s="3">
        <f>H268*C$6/12</f>
        <v>-573.95833333333087</v>
      </c>
      <c r="J268" s="3">
        <f>C$4/(C$5*12)</f>
        <v>1666.6666666666667</v>
      </c>
      <c r="K268" s="3">
        <f>J268-I268</f>
        <v>2240.6249999999977</v>
      </c>
    </row>
    <row r="269" spans="6:11">
      <c r="F269">
        <f t="shared" si="8"/>
        <v>266</v>
      </c>
      <c r="G269" s="2">
        <f t="shared" si="9"/>
        <v>50830</v>
      </c>
      <c r="H269" s="3">
        <f>H268+J268</f>
        <v>-156666.66666666599</v>
      </c>
      <c r="I269" s="3">
        <f>H269*C$6/12</f>
        <v>-567.91666666666413</v>
      </c>
      <c r="J269" s="3">
        <f>C$4/(C$5*12)</f>
        <v>1666.6666666666667</v>
      </c>
      <c r="K269" s="3">
        <f>J269-I269</f>
        <v>2234.5833333333308</v>
      </c>
    </row>
    <row r="270" spans="6:11">
      <c r="F270">
        <f t="shared" si="8"/>
        <v>267</v>
      </c>
      <c r="G270" s="2">
        <f t="shared" si="9"/>
        <v>50861</v>
      </c>
      <c r="H270" s="3">
        <f>H269+J269</f>
        <v>-154999.99999999933</v>
      </c>
      <c r="I270" s="3">
        <f>H270*C$6/12</f>
        <v>-561.8749999999975</v>
      </c>
      <c r="J270" s="3">
        <f>C$4/(C$5*12)</f>
        <v>1666.6666666666667</v>
      </c>
      <c r="K270" s="3">
        <f>J270-I270</f>
        <v>2228.5416666666642</v>
      </c>
    </row>
    <row r="271" spans="6:11">
      <c r="F271">
        <f t="shared" si="8"/>
        <v>268</v>
      </c>
      <c r="G271" s="2">
        <f t="shared" si="9"/>
        <v>50891</v>
      </c>
      <c r="H271" s="3">
        <f>H270+J270</f>
        <v>-153333.33333333267</v>
      </c>
      <c r="I271" s="3">
        <f>H271*C$6/12</f>
        <v>-555.83333333333087</v>
      </c>
      <c r="J271" s="3">
        <f>C$4/(C$5*12)</f>
        <v>1666.6666666666667</v>
      </c>
      <c r="K271" s="3">
        <f>J271-I271</f>
        <v>2222.4999999999977</v>
      </c>
    </row>
    <row r="272" spans="6:11">
      <c r="F272">
        <f t="shared" si="8"/>
        <v>269</v>
      </c>
      <c r="G272" s="2">
        <f t="shared" si="9"/>
        <v>50922</v>
      </c>
      <c r="H272" s="3">
        <f>H271+J271</f>
        <v>-151666.66666666602</v>
      </c>
      <c r="I272" s="3">
        <f>H272*C$6/12</f>
        <v>-549.79166666666424</v>
      </c>
      <c r="J272" s="3">
        <f>C$4/(C$5*12)</f>
        <v>1666.6666666666667</v>
      </c>
      <c r="K272" s="3">
        <f>J272-I272</f>
        <v>2216.4583333333312</v>
      </c>
    </row>
    <row r="273" spans="6:11">
      <c r="F273">
        <f t="shared" si="8"/>
        <v>270</v>
      </c>
      <c r="G273" s="2">
        <f t="shared" si="9"/>
        <v>50952</v>
      </c>
      <c r="H273" s="3">
        <f>H272+J272</f>
        <v>-149999.99999999936</v>
      </c>
      <c r="I273" s="3">
        <f>H273*C$6/12</f>
        <v>-543.74999999999761</v>
      </c>
      <c r="J273" s="3">
        <f>C$4/(C$5*12)</f>
        <v>1666.6666666666667</v>
      </c>
      <c r="K273" s="3">
        <f>J273-I273</f>
        <v>2210.4166666666642</v>
      </c>
    </row>
    <row r="274" spans="6:11">
      <c r="F274">
        <f t="shared" si="8"/>
        <v>271</v>
      </c>
      <c r="G274" s="2">
        <f t="shared" si="9"/>
        <v>50983</v>
      </c>
      <c r="H274" s="3">
        <f>H273+J273</f>
        <v>-148333.3333333327</v>
      </c>
      <c r="I274" s="3">
        <f>H274*C$6/12</f>
        <v>-537.70833333333098</v>
      </c>
      <c r="J274" s="3">
        <f>C$4/(C$5*12)</f>
        <v>1666.6666666666667</v>
      </c>
      <c r="K274" s="3">
        <f>J274-I274</f>
        <v>2204.3749999999977</v>
      </c>
    </row>
    <row r="275" spans="6:11">
      <c r="F275">
        <f t="shared" si="8"/>
        <v>272</v>
      </c>
      <c r="G275" s="2">
        <f t="shared" si="9"/>
        <v>51014</v>
      </c>
      <c r="H275" s="3">
        <f>H274+J274</f>
        <v>-146666.66666666605</v>
      </c>
      <c r="I275" s="3">
        <f>H275*C$6/12</f>
        <v>-531.66666666666436</v>
      </c>
      <c r="J275" s="3">
        <f>C$4/(C$5*12)</f>
        <v>1666.6666666666667</v>
      </c>
      <c r="K275" s="3">
        <f>J275-I275</f>
        <v>2198.3333333333312</v>
      </c>
    </row>
    <row r="276" spans="6:11">
      <c r="F276">
        <f t="shared" si="8"/>
        <v>273</v>
      </c>
      <c r="G276" s="2">
        <f t="shared" si="9"/>
        <v>51044</v>
      </c>
      <c r="H276" s="3">
        <f>H275+J275</f>
        <v>-144999.99999999939</v>
      </c>
      <c r="I276" s="3">
        <f>H276*C$6/12</f>
        <v>-525.62499999999773</v>
      </c>
      <c r="J276" s="3">
        <f>C$4/(C$5*12)</f>
        <v>1666.6666666666667</v>
      </c>
      <c r="K276" s="3">
        <f>J276-I276</f>
        <v>2192.2916666666642</v>
      </c>
    </row>
    <row r="277" spans="6:11">
      <c r="F277">
        <f t="shared" si="8"/>
        <v>274</v>
      </c>
      <c r="G277" s="2">
        <f t="shared" si="9"/>
        <v>51075</v>
      </c>
      <c r="H277" s="3">
        <f>H276+J276</f>
        <v>-143333.33333333273</v>
      </c>
      <c r="I277" s="3">
        <f>H277*C$6/12</f>
        <v>-519.5833333333311</v>
      </c>
      <c r="J277" s="3">
        <f>C$4/(C$5*12)</f>
        <v>1666.6666666666667</v>
      </c>
      <c r="K277" s="3">
        <f>J277-I277</f>
        <v>2186.2499999999977</v>
      </c>
    </row>
    <row r="278" spans="6:11">
      <c r="F278">
        <f t="shared" si="8"/>
        <v>275</v>
      </c>
      <c r="G278" s="2">
        <f t="shared" si="9"/>
        <v>51105</v>
      </c>
      <c r="H278" s="3">
        <f>H277+J277</f>
        <v>-141666.66666666607</v>
      </c>
      <c r="I278" s="3">
        <f>H278*C$6/12</f>
        <v>-513.54166666666447</v>
      </c>
      <c r="J278" s="3">
        <f>C$4/(C$5*12)</f>
        <v>1666.6666666666667</v>
      </c>
      <c r="K278" s="3">
        <f>J278-I278</f>
        <v>2180.2083333333312</v>
      </c>
    </row>
    <row r="279" spans="6:11">
      <c r="F279">
        <f t="shared" si="8"/>
        <v>276</v>
      </c>
      <c r="G279" s="2">
        <f t="shared" si="9"/>
        <v>51136</v>
      </c>
      <c r="H279" s="3">
        <f>H278+J278</f>
        <v>-139999.99999999942</v>
      </c>
      <c r="I279" s="3">
        <f>H279*C$6/12</f>
        <v>-507.4999999999979</v>
      </c>
      <c r="J279" s="3">
        <f>C$4/(C$5*12)</f>
        <v>1666.6666666666667</v>
      </c>
      <c r="K279" s="3">
        <f>J279-I279</f>
        <v>2174.1666666666647</v>
      </c>
    </row>
    <row r="280" spans="6:11">
      <c r="F280">
        <f t="shared" si="8"/>
        <v>277</v>
      </c>
      <c r="G280" s="2">
        <f t="shared" si="9"/>
        <v>51167</v>
      </c>
      <c r="H280" s="3">
        <f>H279+J279</f>
        <v>-138333.33333333276</v>
      </c>
      <c r="I280" s="3">
        <f>H280*C$6/12</f>
        <v>-501.45833333333121</v>
      </c>
      <c r="J280" s="3">
        <f>C$4/(C$5*12)</f>
        <v>1666.6666666666667</v>
      </c>
      <c r="K280" s="3">
        <f>J280-I280</f>
        <v>2168.1249999999982</v>
      </c>
    </row>
    <row r="281" spans="6:11">
      <c r="F281">
        <f t="shared" si="8"/>
        <v>278</v>
      </c>
      <c r="G281" s="2">
        <f t="shared" si="9"/>
        <v>51196</v>
      </c>
      <c r="H281" s="3">
        <f>H280+J280</f>
        <v>-136666.6666666661</v>
      </c>
      <c r="I281" s="3">
        <f>H281*C$6/12</f>
        <v>-495.41666666666464</v>
      </c>
      <c r="J281" s="3">
        <f>C$4/(C$5*12)</f>
        <v>1666.6666666666667</v>
      </c>
      <c r="K281" s="3">
        <f>J281-I281</f>
        <v>2162.0833333333312</v>
      </c>
    </row>
    <row r="282" spans="6:11">
      <c r="F282">
        <f t="shared" si="8"/>
        <v>279</v>
      </c>
      <c r="G282" s="2">
        <f t="shared" si="9"/>
        <v>51227</v>
      </c>
      <c r="H282" s="3">
        <f>H281+J281</f>
        <v>-134999.99999999945</v>
      </c>
      <c r="I282" s="3">
        <f>H282*C$6/12</f>
        <v>-489.37499999999795</v>
      </c>
      <c r="J282" s="3">
        <f>C$4/(C$5*12)</f>
        <v>1666.6666666666667</v>
      </c>
      <c r="K282" s="3">
        <f>J282-I282</f>
        <v>2156.0416666666647</v>
      </c>
    </row>
    <row r="283" spans="6:11">
      <c r="F283">
        <f t="shared" si="8"/>
        <v>280</v>
      </c>
      <c r="G283" s="2">
        <f t="shared" si="9"/>
        <v>51257</v>
      </c>
      <c r="H283" s="3">
        <f>H282+J282</f>
        <v>-133333.33333333279</v>
      </c>
      <c r="I283" s="3">
        <f>H283*C$6/12</f>
        <v>-483.33333333333138</v>
      </c>
      <c r="J283" s="3">
        <f>C$4/(C$5*12)</f>
        <v>1666.6666666666667</v>
      </c>
      <c r="K283" s="3">
        <f>J283-I283</f>
        <v>2149.9999999999982</v>
      </c>
    </row>
    <row r="284" spans="6:11">
      <c r="F284">
        <f t="shared" si="8"/>
        <v>281</v>
      </c>
      <c r="G284" s="2">
        <f t="shared" si="9"/>
        <v>51288</v>
      </c>
      <c r="H284" s="3">
        <f>H283+J283</f>
        <v>-131666.66666666613</v>
      </c>
      <c r="I284" s="3">
        <f>H284*C$6/12</f>
        <v>-477.2916666666647</v>
      </c>
      <c r="J284" s="3">
        <f>C$4/(C$5*12)</f>
        <v>1666.6666666666667</v>
      </c>
      <c r="K284" s="3">
        <f>J284-I284</f>
        <v>2143.9583333333312</v>
      </c>
    </row>
    <row r="285" spans="6:11">
      <c r="F285">
        <f t="shared" si="8"/>
        <v>282</v>
      </c>
      <c r="G285" s="2">
        <f t="shared" si="9"/>
        <v>51318</v>
      </c>
      <c r="H285" s="3">
        <f>H284+J284</f>
        <v>-129999.99999999946</v>
      </c>
      <c r="I285" s="3">
        <f>H285*C$6/12</f>
        <v>-471.24999999999801</v>
      </c>
      <c r="J285" s="3">
        <f>C$4/(C$5*12)</f>
        <v>1666.6666666666667</v>
      </c>
      <c r="K285" s="3">
        <f>J285-I285</f>
        <v>2137.9166666666647</v>
      </c>
    </row>
    <row r="286" spans="6:11">
      <c r="F286">
        <f t="shared" si="8"/>
        <v>283</v>
      </c>
      <c r="G286" s="2">
        <f t="shared" si="9"/>
        <v>51349</v>
      </c>
      <c r="H286" s="3">
        <f>H285+J285</f>
        <v>-128333.33333333279</v>
      </c>
      <c r="I286" s="3">
        <f>H286*C$6/12</f>
        <v>-465.20833333333138</v>
      </c>
      <c r="J286" s="3">
        <f>C$4/(C$5*12)</f>
        <v>1666.6666666666667</v>
      </c>
      <c r="K286" s="3">
        <f>J286-I286</f>
        <v>2131.8749999999982</v>
      </c>
    </row>
    <row r="287" spans="6:11">
      <c r="F287">
        <f t="shared" si="8"/>
        <v>284</v>
      </c>
      <c r="G287" s="2">
        <f t="shared" si="9"/>
        <v>51380</v>
      </c>
      <c r="H287" s="3">
        <f>H286+J286</f>
        <v>-126666.66666666612</v>
      </c>
      <c r="I287" s="3">
        <f>H287*C$6/12</f>
        <v>-459.16666666666464</v>
      </c>
      <c r="J287" s="3">
        <f>C$4/(C$5*12)</f>
        <v>1666.6666666666667</v>
      </c>
      <c r="K287" s="3">
        <f>J287-I287</f>
        <v>2125.8333333333312</v>
      </c>
    </row>
    <row r="288" spans="6:11">
      <c r="F288">
        <f t="shared" si="8"/>
        <v>285</v>
      </c>
      <c r="G288" s="2">
        <f t="shared" si="9"/>
        <v>51410</v>
      </c>
      <c r="H288" s="3">
        <f>H287+J287</f>
        <v>-124999.99999999945</v>
      </c>
      <c r="I288" s="3">
        <f>H288*C$6/12</f>
        <v>-453.12499999999795</v>
      </c>
      <c r="J288" s="3">
        <f>C$4/(C$5*12)</f>
        <v>1666.6666666666667</v>
      </c>
      <c r="K288" s="3">
        <f>J288-I288</f>
        <v>2119.7916666666647</v>
      </c>
    </row>
    <row r="289" spans="6:11">
      <c r="F289">
        <f t="shared" si="8"/>
        <v>286</v>
      </c>
      <c r="G289" s="2">
        <f t="shared" si="9"/>
        <v>51441</v>
      </c>
      <c r="H289" s="3">
        <f>H288+J288</f>
        <v>-123333.33333333278</v>
      </c>
      <c r="I289" s="3">
        <f>H289*C$6/12</f>
        <v>-447.08333333333127</v>
      </c>
      <c r="J289" s="3">
        <f>C$4/(C$5*12)</f>
        <v>1666.6666666666667</v>
      </c>
      <c r="K289" s="3">
        <f>J289-I289</f>
        <v>2113.7499999999982</v>
      </c>
    </row>
    <row r="290" spans="6:11">
      <c r="F290">
        <f t="shared" si="8"/>
        <v>287</v>
      </c>
      <c r="G290" s="2">
        <f t="shared" si="9"/>
        <v>51471</v>
      </c>
      <c r="H290" s="3">
        <f>H289+J289</f>
        <v>-121666.6666666661</v>
      </c>
      <c r="I290" s="3">
        <f>H290*C$6/12</f>
        <v>-441.04166666666464</v>
      </c>
      <c r="J290" s="3">
        <f>C$4/(C$5*12)</f>
        <v>1666.6666666666667</v>
      </c>
      <c r="K290" s="3">
        <f>J290-I290</f>
        <v>2107.7083333333312</v>
      </c>
    </row>
    <row r="291" spans="6:11">
      <c r="F291">
        <f t="shared" si="8"/>
        <v>288</v>
      </c>
      <c r="G291" s="2">
        <f t="shared" si="9"/>
        <v>51502</v>
      </c>
      <c r="H291" s="3">
        <f>H290+J290</f>
        <v>-119999.99999999943</v>
      </c>
      <c r="I291" s="3">
        <f>H291*C$6/12</f>
        <v>-434.9999999999979</v>
      </c>
      <c r="J291" s="3">
        <f>C$4/(C$5*12)</f>
        <v>1666.6666666666667</v>
      </c>
      <c r="K291" s="3">
        <f>J291-I291</f>
        <v>2101.6666666666647</v>
      </c>
    </row>
    <row r="292" spans="6:11">
      <c r="F292">
        <f t="shared" si="8"/>
        <v>289</v>
      </c>
      <c r="G292" s="2">
        <f t="shared" si="9"/>
        <v>51533</v>
      </c>
      <c r="H292" s="3">
        <f>H291+J291</f>
        <v>-118333.33333333276</v>
      </c>
      <c r="I292" s="3">
        <f>H292*C$6/12</f>
        <v>-428.95833333333121</v>
      </c>
      <c r="J292" s="3">
        <f>C$4/(C$5*12)</f>
        <v>1666.6666666666667</v>
      </c>
      <c r="K292" s="3">
        <f>J292-I292</f>
        <v>2095.6249999999982</v>
      </c>
    </row>
    <row r="293" spans="6:11">
      <c r="F293">
        <f t="shared" si="8"/>
        <v>290</v>
      </c>
      <c r="G293" s="2">
        <f t="shared" si="9"/>
        <v>51561</v>
      </c>
      <c r="H293" s="3">
        <f>H292+J292</f>
        <v>-116666.66666666609</v>
      </c>
      <c r="I293" s="3">
        <f>H293*C$6/12</f>
        <v>-422.91666666666453</v>
      </c>
      <c r="J293" s="3">
        <f>C$4/(C$5*12)</f>
        <v>1666.6666666666667</v>
      </c>
      <c r="K293" s="3">
        <f>J293-I293</f>
        <v>2089.5833333333312</v>
      </c>
    </row>
    <row r="294" spans="6:11">
      <c r="F294">
        <f t="shared" si="8"/>
        <v>291</v>
      </c>
      <c r="G294" s="2">
        <f t="shared" si="9"/>
        <v>51592</v>
      </c>
      <c r="H294" s="3">
        <f>H293+J293</f>
        <v>-114999.99999999942</v>
      </c>
      <c r="I294" s="3">
        <f>H294*C$6/12</f>
        <v>-416.8749999999979</v>
      </c>
      <c r="J294" s="3">
        <f>C$4/(C$5*12)</f>
        <v>1666.6666666666667</v>
      </c>
      <c r="K294" s="3">
        <f>J294-I294</f>
        <v>2083.5416666666647</v>
      </c>
    </row>
    <row r="295" spans="6:11">
      <c r="F295">
        <f t="shared" si="8"/>
        <v>292</v>
      </c>
      <c r="G295" s="2">
        <f t="shared" si="9"/>
        <v>51622</v>
      </c>
      <c r="H295" s="3">
        <f>H294+J294</f>
        <v>-113333.33333333275</v>
      </c>
      <c r="I295" s="3">
        <f>H295*C$6/12</f>
        <v>-410.83333333333121</v>
      </c>
      <c r="J295" s="3">
        <f>C$4/(C$5*12)</f>
        <v>1666.6666666666667</v>
      </c>
      <c r="K295" s="3">
        <f>J295-I295</f>
        <v>2077.4999999999982</v>
      </c>
    </row>
    <row r="296" spans="6:11">
      <c r="F296">
        <f t="shared" si="8"/>
        <v>293</v>
      </c>
      <c r="G296" s="2">
        <f t="shared" si="9"/>
        <v>51653</v>
      </c>
      <c r="H296" s="3">
        <f>H295+J295</f>
        <v>-111666.66666666607</v>
      </c>
      <c r="I296" s="3">
        <f>H296*C$6/12</f>
        <v>-404.79166666666447</v>
      </c>
      <c r="J296" s="3">
        <f>C$4/(C$5*12)</f>
        <v>1666.6666666666667</v>
      </c>
      <c r="K296" s="3">
        <f>J296-I296</f>
        <v>2071.4583333333312</v>
      </c>
    </row>
    <row r="297" spans="6:11">
      <c r="F297">
        <f t="shared" si="8"/>
        <v>294</v>
      </c>
      <c r="G297" s="2">
        <f t="shared" si="9"/>
        <v>51683</v>
      </c>
      <c r="H297" s="3">
        <f>H296+J296</f>
        <v>-109999.9999999994</v>
      </c>
      <c r="I297" s="3">
        <f>H297*C$6/12</f>
        <v>-398.74999999999778</v>
      </c>
      <c r="J297" s="3">
        <f>C$4/(C$5*12)</f>
        <v>1666.6666666666667</v>
      </c>
      <c r="K297" s="3">
        <f>J297-I297</f>
        <v>2065.4166666666647</v>
      </c>
    </row>
    <row r="298" spans="6:11">
      <c r="F298">
        <f t="shared" si="8"/>
        <v>295</v>
      </c>
      <c r="G298" s="2">
        <f t="shared" si="9"/>
        <v>51714</v>
      </c>
      <c r="H298" s="3">
        <f>H297+J297</f>
        <v>-108333.33333333273</v>
      </c>
      <c r="I298" s="3">
        <f>H298*C$6/12</f>
        <v>-392.70833333333115</v>
      </c>
      <c r="J298" s="3">
        <f>C$4/(C$5*12)</f>
        <v>1666.6666666666667</v>
      </c>
      <c r="K298" s="3">
        <f>J298-I298</f>
        <v>2059.3749999999977</v>
      </c>
    </row>
    <row r="299" spans="6:11">
      <c r="F299">
        <f t="shared" si="8"/>
        <v>296</v>
      </c>
      <c r="G299" s="2">
        <f t="shared" si="9"/>
        <v>51745</v>
      </c>
      <c r="H299" s="3">
        <f>H298+J298</f>
        <v>-106666.66666666606</v>
      </c>
      <c r="I299" s="3">
        <f>H299*C$6/12</f>
        <v>-386.66666666666447</v>
      </c>
      <c r="J299" s="3">
        <f>C$4/(C$5*12)</f>
        <v>1666.6666666666667</v>
      </c>
      <c r="K299" s="3">
        <f>J299-I299</f>
        <v>2053.3333333333312</v>
      </c>
    </row>
    <row r="300" spans="6:11">
      <c r="F300">
        <f t="shared" si="8"/>
        <v>297</v>
      </c>
      <c r="G300" s="2">
        <f t="shared" si="9"/>
        <v>51775</v>
      </c>
      <c r="H300" s="3">
        <f>H299+J299</f>
        <v>-104999.99999999939</v>
      </c>
      <c r="I300" s="3">
        <f>H300*C$6/12</f>
        <v>-380.62499999999773</v>
      </c>
      <c r="J300" s="3">
        <f>C$4/(C$5*12)</f>
        <v>1666.6666666666667</v>
      </c>
      <c r="K300" s="3">
        <f>J300-I300</f>
        <v>2047.2916666666645</v>
      </c>
    </row>
    <row r="301" spans="6:11">
      <c r="F301">
        <f t="shared" si="8"/>
        <v>298</v>
      </c>
      <c r="G301" s="2">
        <f t="shared" si="9"/>
        <v>51806</v>
      </c>
      <c r="H301" s="3">
        <f>H300+J300</f>
        <v>-103333.33333333272</v>
      </c>
      <c r="I301" s="3">
        <f>H301*C$6/12</f>
        <v>-374.58333333333104</v>
      </c>
      <c r="J301" s="3">
        <f>C$4/(C$5*12)</f>
        <v>1666.6666666666667</v>
      </c>
      <c r="K301" s="3">
        <f>J301-I301</f>
        <v>2041.2499999999977</v>
      </c>
    </row>
    <row r="302" spans="6:11">
      <c r="F302">
        <f t="shared" si="8"/>
        <v>299</v>
      </c>
      <c r="G302" s="2">
        <f t="shared" si="9"/>
        <v>51836</v>
      </c>
      <c r="H302" s="3">
        <f>H301+J301</f>
        <v>-101666.66666666605</v>
      </c>
      <c r="I302" s="3">
        <f>H302*C$6/12</f>
        <v>-368.54166666666441</v>
      </c>
      <c r="J302" s="3">
        <f>C$4/(C$5*12)</f>
        <v>1666.6666666666667</v>
      </c>
      <c r="K302" s="3">
        <f>J302-I302</f>
        <v>2035.2083333333312</v>
      </c>
    </row>
    <row r="303" spans="6:11">
      <c r="F303">
        <f t="shared" si="8"/>
        <v>300</v>
      </c>
      <c r="G303" s="2">
        <f t="shared" si="9"/>
        <v>51867</v>
      </c>
      <c r="H303" s="3">
        <f>H302+J302</f>
        <v>-99999.999999999374</v>
      </c>
      <c r="I303" s="3">
        <f>H303*C$6/12</f>
        <v>-362.49999999999773</v>
      </c>
      <c r="J303" s="3">
        <f>C$4/(C$5*12)</f>
        <v>1666.6666666666667</v>
      </c>
      <c r="K303" s="3">
        <f>J303-I303</f>
        <v>2029.1666666666645</v>
      </c>
    </row>
    <row r="304" spans="6:11">
      <c r="F304">
        <f t="shared" si="8"/>
        <v>301</v>
      </c>
      <c r="G304" s="2">
        <f t="shared" si="9"/>
        <v>51898</v>
      </c>
      <c r="H304" s="3">
        <f>H303+J303</f>
        <v>-98333.333333332703</v>
      </c>
      <c r="I304" s="3">
        <f>H304*C$6/12</f>
        <v>-356.45833333333104</v>
      </c>
      <c r="J304" s="3">
        <f>C$4/(C$5*12)</f>
        <v>1666.6666666666667</v>
      </c>
      <c r="K304" s="3">
        <f>J304-I304</f>
        <v>2023.1249999999977</v>
      </c>
    </row>
    <row r="305" spans="6:11">
      <c r="F305">
        <f t="shared" si="8"/>
        <v>302</v>
      </c>
      <c r="G305" s="2">
        <f t="shared" si="9"/>
        <v>51926</v>
      </c>
      <c r="H305" s="3">
        <f>H304+J304</f>
        <v>-96666.666666666031</v>
      </c>
      <c r="I305" s="3">
        <f>H305*C$6/12</f>
        <v>-350.4166666666643</v>
      </c>
      <c r="J305" s="3">
        <f>C$4/(C$5*12)</f>
        <v>1666.6666666666667</v>
      </c>
      <c r="K305" s="3">
        <f>J305-I305</f>
        <v>2017.083333333331</v>
      </c>
    </row>
    <row r="306" spans="6:11">
      <c r="F306">
        <f t="shared" si="8"/>
        <v>303</v>
      </c>
      <c r="G306" s="2">
        <f t="shared" si="9"/>
        <v>51957</v>
      </c>
      <c r="H306" s="3">
        <f>H305+J305</f>
        <v>-94999.99999999936</v>
      </c>
      <c r="I306" s="3">
        <f>H306*C$6/12</f>
        <v>-344.37499999999767</v>
      </c>
      <c r="J306" s="3">
        <f>C$4/(C$5*12)</f>
        <v>1666.6666666666667</v>
      </c>
      <c r="K306" s="3">
        <f>J306-I306</f>
        <v>2011.0416666666645</v>
      </c>
    </row>
    <row r="307" spans="6:11">
      <c r="F307">
        <f t="shared" si="8"/>
        <v>304</v>
      </c>
      <c r="G307" s="2">
        <f t="shared" si="9"/>
        <v>51987</v>
      </c>
      <c r="H307" s="3">
        <f>H306+J306</f>
        <v>-93333.333333332688</v>
      </c>
      <c r="I307" s="3">
        <f>H307*C$6/12</f>
        <v>-338.33333333333098</v>
      </c>
      <c r="J307" s="3">
        <f>C$4/(C$5*12)</f>
        <v>1666.6666666666667</v>
      </c>
      <c r="K307" s="3">
        <f>J307-I307</f>
        <v>2004.9999999999977</v>
      </c>
    </row>
    <row r="308" spans="6:11">
      <c r="F308">
        <f t="shared" si="8"/>
        <v>305</v>
      </c>
      <c r="G308" s="2">
        <f t="shared" si="9"/>
        <v>52018</v>
      </c>
      <c r="H308" s="3">
        <f>H307+J307</f>
        <v>-91666.666666666017</v>
      </c>
      <c r="I308" s="3">
        <f>H308*C$6/12</f>
        <v>-332.2916666666643</v>
      </c>
      <c r="J308" s="3">
        <f>C$4/(C$5*12)</f>
        <v>1666.6666666666667</v>
      </c>
      <c r="K308" s="3">
        <f>J308-I308</f>
        <v>1998.958333333331</v>
      </c>
    </row>
    <row r="309" spans="6:11">
      <c r="F309">
        <f t="shared" si="8"/>
        <v>306</v>
      </c>
      <c r="G309" s="2">
        <f t="shared" si="9"/>
        <v>52048</v>
      </c>
      <c r="H309" s="3">
        <f>H308+J308</f>
        <v>-89999.999999999345</v>
      </c>
      <c r="I309" s="3">
        <f>H309*C$6/12</f>
        <v>-326.24999999999761</v>
      </c>
      <c r="J309" s="3">
        <f>C$4/(C$5*12)</f>
        <v>1666.6666666666667</v>
      </c>
      <c r="K309" s="3">
        <f>J309-I309</f>
        <v>1992.9166666666642</v>
      </c>
    </row>
    <row r="310" spans="6:11">
      <c r="F310">
        <f t="shared" si="8"/>
        <v>307</v>
      </c>
      <c r="G310" s="2">
        <f t="shared" si="9"/>
        <v>52079</v>
      </c>
      <c r="H310" s="3">
        <f>H309+J309</f>
        <v>-88333.333333332674</v>
      </c>
      <c r="I310" s="3">
        <f>H310*C$6/12</f>
        <v>-320.20833333333093</v>
      </c>
      <c r="J310" s="3">
        <f>C$4/(C$5*12)</f>
        <v>1666.6666666666667</v>
      </c>
      <c r="K310" s="3">
        <f>J310-I310</f>
        <v>1986.8749999999977</v>
      </c>
    </row>
    <row r="311" spans="6:11">
      <c r="F311">
        <f t="shared" si="8"/>
        <v>308</v>
      </c>
      <c r="G311" s="2">
        <f t="shared" si="9"/>
        <v>52110</v>
      </c>
      <c r="H311" s="3">
        <f>H310+J310</f>
        <v>-86666.666666666002</v>
      </c>
      <c r="I311" s="3">
        <f>H311*C$6/12</f>
        <v>-314.16666666666424</v>
      </c>
      <c r="J311" s="3">
        <f>C$4/(C$5*12)</f>
        <v>1666.6666666666667</v>
      </c>
      <c r="K311" s="3">
        <f>J311-I311</f>
        <v>1980.833333333331</v>
      </c>
    </row>
    <row r="312" spans="6:11">
      <c r="F312">
        <f t="shared" si="8"/>
        <v>309</v>
      </c>
      <c r="G312" s="2">
        <f t="shared" si="9"/>
        <v>52140</v>
      </c>
      <c r="H312" s="3">
        <f>H311+J311</f>
        <v>-84999.999999999331</v>
      </c>
      <c r="I312" s="3">
        <f>H312*C$6/12</f>
        <v>-308.12499999999756</v>
      </c>
      <c r="J312" s="3">
        <f>C$4/(C$5*12)</f>
        <v>1666.6666666666667</v>
      </c>
      <c r="K312" s="3">
        <f>J312-I312</f>
        <v>1974.7916666666642</v>
      </c>
    </row>
    <row r="313" spans="6:11">
      <c r="F313">
        <f t="shared" si="8"/>
        <v>310</v>
      </c>
      <c r="G313" s="2">
        <f t="shared" si="9"/>
        <v>52171</v>
      </c>
      <c r="H313" s="3">
        <f>H312+J312</f>
        <v>-83333.333333332659</v>
      </c>
      <c r="I313" s="3">
        <f>H313*C$6/12</f>
        <v>-302.08333333333087</v>
      </c>
      <c r="J313" s="3">
        <f>C$4/(C$5*12)</f>
        <v>1666.6666666666667</v>
      </c>
      <c r="K313" s="3">
        <f>J313-I313</f>
        <v>1968.7499999999977</v>
      </c>
    </row>
    <row r="314" spans="6:11">
      <c r="F314">
        <f t="shared" si="8"/>
        <v>311</v>
      </c>
      <c r="G314" s="2">
        <f t="shared" si="9"/>
        <v>52201</v>
      </c>
      <c r="H314" s="3">
        <f>H313+J313</f>
        <v>-81666.666666665988</v>
      </c>
      <c r="I314" s="3">
        <f>H314*C$6/12</f>
        <v>-296.04166666666418</v>
      </c>
      <c r="J314" s="3">
        <f>C$4/(C$5*12)</f>
        <v>1666.6666666666667</v>
      </c>
      <c r="K314" s="3">
        <f>J314-I314</f>
        <v>1962.708333333331</v>
      </c>
    </row>
    <row r="315" spans="6:11">
      <c r="F315">
        <f t="shared" si="8"/>
        <v>312</v>
      </c>
      <c r="G315" s="2">
        <f t="shared" si="9"/>
        <v>52232</v>
      </c>
      <c r="H315" s="3">
        <f>H314+J314</f>
        <v>-79999.999999999316</v>
      </c>
      <c r="I315" s="3">
        <f>H315*C$6/12</f>
        <v>-289.9999999999975</v>
      </c>
      <c r="J315" s="3">
        <f>C$4/(C$5*12)</f>
        <v>1666.6666666666667</v>
      </c>
      <c r="K315" s="3">
        <f>J315-I315</f>
        <v>1956.6666666666642</v>
      </c>
    </row>
    <row r="316" spans="6:11">
      <c r="F316">
        <f t="shared" si="8"/>
        <v>313</v>
      </c>
      <c r="G316" s="2">
        <f t="shared" si="9"/>
        <v>52263</v>
      </c>
      <c r="H316" s="3">
        <f>H315+J315</f>
        <v>-78333.333333332645</v>
      </c>
      <c r="I316" s="3">
        <f>H316*C$6/12</f>
        <v>-283.95833333333081</v>
      </c>
      <c r="J316" s="3">
        <f>C$4/(C$5*12)</f>
        <v>1666.6666666666667</v>
      </c>
      <c r="K316" s="3">
        <f>J316-I316</f>
        <v>1950.6249999999975</v>
      </c>
    </row>
    <row r="317" spans="6:11">
      <c r="F317">
        <f t="shared" si="8"/>
        <v>314</v>
      </c>
      <c r="G317" s="2">
        <f t="shared" si="9"/>
        <v>52291</v>
      </c>
      <c r="H317" s="3">
        <f>H316+J316</f>
        <v>-76666.666666665973</v>
      </c>
      <c r="I317" s="3">
        <f>H317*C$6/12</f>
        <v>-277.91666666666413</v>
      </c>
      <c r="J317" s="3">
        <f>C$4/(C$5*12)</f>
        <v>1666.6666666666667</v>
      </c>
      <c r="K317" s="3">
        <f>J317-I317</f>
        <v>1944.5833333333308</v>
      </c>
    </row>
    <row r="318" spans="6:11">
      <c r="F318">
        <f t="shared" si="8"/>
        <v>315</v>
      </c>
      <c r="G318" s="2">
        <f t="shared" si="9"/>
        <v>52322</v>
      </c>
      <c r="H318" s="3">
        <f>H317+J317</f>
        <v>-74999.999999999302</v>
      </c>
      <c r="I318" s="3">
        <f>H318*C$6/12</f>
        <v>-271.87499999999744</v>
      </c>
      <c r="J318" s="3">
        <f>C$4/(C$5*12)</f>
        <v>1666.6666666666667</v>
      </c>
      <c r="K318" s="3">
        <f>J318-I318</f>
        <v>1938.5416666666642</v>
      </c>
    </row>
    <row r="319" spans="6:11">
      <c r="F319">
        <f t="shared" si="8"/>
        <v>316</v>
      </c>
      <c r="G319" s="2">
        <f t="shared" si="9"/>
        <v>52352</v>
      </c>
      <c r="H319" s="3">
        <f>H318+J318</f>
        <v>-73333.33333333263</v>
      </c>
      <c r="I319" s="3">
        <f>H319*C$6/12</f>
        <v>-265.83333333333076</v>
      </c>
      <c r="J319" s="3">
        <f>C$4/(C$5*12)</f>
        <v>1666.6666666666667</v>
      </c>
      <c r="K319" s="3">
        <f>J319-I319</f>
        <v>1932.4999999999975</v>
      </c>
    </row>
    <row r="320" spans="6:11">
      <c r="F320">
        <f t="shared" si="8"/>
        <v>317</v>
      </c>
      <c r="G320" s="2">
        <f t="shared" si="9"/>
        <v>52383</v>
      </c>
      <c r="H320" s="3">
        <f>H319+J319</f>
        <v>-71666.666666665958</v>
      </c>
      <c r="I320" s="3">
        <f>H320*C$6/12</f>
        <v>-259.79166666666407</v>
      </c>
      <c r="J320" s="3">
        <f>C$4/(C$5*12)</f>
        <v>1666.6666666666667</v>
      </c>
      <c r="K320" s="3">
        <f>J320-I320</f>
        <v>1926.4583333333308</v>
      </c>
    </row>
    <row r="321" spans="6:11">
      <c r="F321">
        <f t="shared" si="8"/>
        <v>318</v>
      </c>
      <c r="G321" s="2">
        <f t="shared" si="9"/>
        <v>52413</v>
      </c>
      <c r="H321" s="3">
        <f>H320+J320</f>
        <v>-69999.999999999287</v>
      </c>
      <c r="I321" s="3">
        <f>H321*C$6/12</f>
        <v>-253.74999999999739</v>
      </c>
      <c r="J321" s="3">
        <f>C$4/(C$5*12)</f>
        <v>1666.6666666666667</v>
      </c>
      <c r="K321" s="3">
        <f>J321-I321</f>
        <v>1920.4166666666642</v>
      </c>
    </row>
    <row r="322" spans="6:11">
      <c r="F322">
        <f t="shared" si="8"/>
        <v>319</v>
      </c>
      <c r="G322" s="2">
        <f t="shared" si="9"/>
        <v>52444</v>
      </c>
      <c r="H322" s="3">
        <f>H321+J321</f>
        <v>-68333.333333332615</v>
      </c>
      <c r="I322" s="3">
        <f>H322*C$6/12</f>
        <v>-247.70833333333073</v>
      </c>
      <c r="J322" s="3">
        <f>C$4/(C$5*12)</f>
        <v>1666.6666666666667</v>
      </c>
      <c r="K322" s="3">
        <f>J322-I322</f>
        <v>1914.3749999999975</v>
      </c>
    </row>
    <row r="323" spans="6:11">
      <c r="F323">
        <f t="shared" si="8"/>
        <v>320</v>
      </c>
      <c r="G323" s="2">
        <f t="shared" si="9"/>
        <v>52475</v>
      </c>
      <c r="H323" s="3">
        <f>H322+J322</f>
        <v>-66666.666666665944</v>
      </c>
      <c r="I323" s="3">
        <f>H323*C$6/12</f>
        <v>-241.66666666666401</v>
      </c>
      <c r="J323" s="3">
        <f>C$4/(C$5*12)</f>
        <v>1666.6666666666667</v>
      </c>
      <c r="K323" s="3">
        <f>J323-I323</f>
        <v>1908.3333333333308</v>
      </c>
    </row>
    <row r="324" spans="6:11">
      <c r="F324">
        <f t="shared" si="8"/>
        <v>321</v>
      </c>
      <c r="G324" s="2">
        <f t="shared" si="9"/>
        <v>52505</v>
      </c>
      <c r="H324" s="3">
        <f>H323+J323</f>
        <v>-64999.99999999928</v>
      </c>
      <c r="I324" s="3">
        <f>H324*C$6/12</f>
        <v>-235.62499999999739</v>
      </c>
      <c r="J324" s="3">
        <f>C$4/(C$5*12)</f>
        <v>1666.6666666666667</v>
      </c>
      <c r="K324" s="3">
        <f>J324-I324</f>
        <v>1902.2916666666642</v>
      </c>
    </row>
    <row r="325" spans="6:11">
      <c r="F325">
        <f t="shared" ref="F325:F360" si="10">F324+1</f>
        <v>322</v>
      </c>
      <c r="G325" s="2">
        <f t="shared" ref="G325:G360" si="11">EDATE(G324,1)</f>
        <v>52536</v>
      </c>
      <c r="H325" s="3">
        <f>H324+J324</f>
        <v>-63333.333333332615</v>
      </c>
      <c r="I325" s="3">
        <f>H325*C$6/12</f>
        <v>-229.58333333333073</v>
      </c>
      <c r="J325" s="3">
        <f>C$4/(C$5*12)</f>
        <v>1666.6666666666667</v>
      </c>
      <c r="K325" s="3">
        <f>J325-I325</f>
        <v>1896.2499999999975</v>
      </c>
    </row>
    <row r="326" spans="6:11">
      <c r="F326">
        <f t="shared" si="10"/>
        <v>323</v>
      </c>
      <c r="G326" s="2">
        <f t="shared" si="11"/>
        <v>52566</v>
      </c>
      <c r="H326" s="3">
        <f>H325+J325</f>
        <v>-61666.666666665951</v>
      </c>
      <c r="I326" s="3">
        <f>H326*C$6/12</f>
        <v>-223.54166666666404</v>
      </c>
      <c r="J326" s="3">
        <f>C$4/(C$5*12)</f>
        <v>1666.6666666666667</v>
      </c>
      <c r="K326" s="3">
        <f>J326-I326</f>
        <v>1890.2083333333308</v>
      </c>
    </row>
    <row r="327" spans="6:11">
      <c r="F327">
        <f t="shared" si="10"/>
        <v>324</v>
      </c>
      <c r="G327" s="2">
        <f t="shared" si="11"/>
        <v>52597</v>
      </c>
      <c r="H327" s="3">
        <f>H326+J326</f>
        <v>-59999.999999999287</v>
      </c>
      <c r="I327" s="3">
        <f>H327*C$6/12</f>
        <v>-217.49999999999739</v>
      </c>
      <c r="J327" s="3">
        <f>C$4/(C$5*12)</f>
        <v>1666.6666666666667</v>
      </c>
      <c r="K327" s="3">
        <f>J327-I327</f>
        <v>1884.1666666666642</v>
      </c>
    </row>
    <row r="328" spans="6:11">
      <c r="F328">
        <f t="shared" si="10"/>
        <v>325</v>
      </c>
      <c r="G328" s="2">
        <f t="shared" si="11"/>
        <v>52628</v>
      </c>
      <c r="H328" s="3">
        <f>H327+J327</f>
        <v>-58333.333333332623</v>
      </c>
      <c r="I328" s="3">
        <f>H328*C$6/12</f>
        <v>-211.45833333333076</v>
      </c>
      <c r="J328" s="3">
        <f>C$4/(C$5*12)</f>
        <v>1666.6666666666667</v>
      </c>
      <c r="K328" s="3">
        <f>J328-I328</f>
        <v>1878.1249999999975</v>
      </c>
    </row>
    <row r="329" spans="6:11">
      <c r="F329">
        <f t="shared" si="10"/>
        <v>326</v>
      </c>
      <c r="G329" s="2">
        <f t="shared" si="11"/>
        <v>52657</v>
      </c>
      <c r="H329" s="3">
        <f>H328+J328</f>
        <v>-56666.666666665958</v>
      </c>
      <c r="I329" s="3">
        <f>H329*C$6/12</f>
        <v>-205.4166666666641</v>
      </c>
      <c r="J329" s="3">
        <f>C$4/(C$5*12)</f>
        <v>1666.6666666666667</v>
      </c>
      <c r="K329" s="3">
        <f>J329-I329</f>
        <v>1872.0833333333308</v>
      </c>
    </row>
    <row r="330" spans="6:11">
      <c r="F330">
        <f t="shared" si="10"/>
        <v>327</v>
      </c>
      <c r="G330" s="2">
        <f t="shared" si="11"/>
        <v>52688</v>
      </c>
      <c r="H330" s="3">
        <f>H329+J329</f>
        <v>-54999.999999999294</v>
      </c>
      <c r="I330" s="3">
        <f>H330*C$6/12</f>
        <v>-199.37499999999741</v>
      </c>
      <c r="J330" s="3">
        <f>C$4/(C$5*12)</f>
        <v>1666.6666666666667</v>
      </c>
      <c r="K330" s="3">
        <f>J330-I330</f>
        <v>1866.0416666666642</v>
      </c>
    </row>
    <row r="331" spans="6:11">
      <c r="F331">
        <f t="shared" si="10"/>
        <v>328</v>
      </c>
      <c r="G331" s="2">
        <f t="shared" si="11"/>
        <v>52718</v>
      </c>
      <c r="H331" s="3">
        <f>H330+J330</f>
        <v>-53333.33333333263</v>
      </c>
      <c r="I331" s="3">
        <f>H331*C$6/12</f>
        <v>-193.33333333333076</v>
      </c>
      <c r="J331" s="3">
        <f>C$4/(C$5*12)</f>
        <v>1666.6666666666667</v>
      </c>
      <c r="K331" s="3">
        <f>J331-I331</f>
        <v>1859.9999999999975</v>
      </c>
    </row>
    <row r="332" spans="6:11">
      <c r="F332">
        <f t="shared" si="10"/>
        <v>329</v>
      </c>
      <c r="G332" s="2">
        <f t="shared" si="11"/>
        <v>52749</v>
      </c>
      <c r="H332" s="3">
        <f>H331+J331</f>
        <v>-51666.666666665966</v>
      </c>
      <c r="I332" s="3">
        <f>H332*C$6/12</f>
        <v>-187.29166666666413</v>
      </c>
      <c r="J332" s="3">
        <f>C$4/(C$5*12)</f>
        <v>1666.6666666666667</v>
      </c>
      <c r="K332" s="3">
        <f>J332-I332</f>
        <v>1853.9583333333308</v>
      </c>
    </row>
    <row r="333" spans="6:11">
      <c r="F333">
        <f t="shared" si="10"/>
        <v>330</v>
      </c>
      <c r="G333" s="2">
        <f t="shared" si="11"/>
        <v>52779</v>
      </c>
      <c r="H333" s="3">
        <f>H332+J332</f>
        <v>-49999.999999999302</v>
      </c>
      <c r="I333" s="3">
        <f>H333*C$6/12</f>
        <v>-181.24999999999747</v>
      </c>
      <c r="J333" s="3">
        <f>C$4/(C$5*12)</f>
        <v>1666.6666666666667</v>
      </c>
      <c r="K333" s="3">
        <f>J333-I333</f>
        <v>1847.9166666666642</v>
      </c>
    </row>
    <row r="334" spans="6:11">
      <c r="F334">
        <f t="shared" si="10"/>
        <v>331</v>
      </c>
      <c r="G334" s="2">
        <f t="shared" si="11"/>
        <v>52810</v>
      </c>
      <c r="H334" s="3">
        <f>H333+J333</f>
        <v>-48333.333333332637</v>
      </c>
      <c r="I334" s="3">
        <f>H334*C$6/12</f>
        <v>-175.20833333333078</v>
      </c>
      <c r="J334" s="3">
        <f>C$4/(C$5*12)</f>
        <v>1666.6666666666667</v>
      </c>
      <c r="K334" s="3">
        <f>J334-I334</f>
        <v>1841.8749999999975</v>
      </c>
    </row>
    <row r="335" spans="6:11">
      <c r="F335">
        <f t="shared" si="10"/>
        <v>332</v>
      </c>
      <c r="G335" s="2">
        <f t="shared" si="11"/>
        <v>52841</v>
      </c>
      <c r="H335" s="3">
        <f>H334+J334</f>
        <v>-46666.666666665973</v>
      </c>
      <c r="I335" s="3">
        <f>H335*C$6/12</f>
        <v>-169.16666666666416</v>
      </c>
      <c r="J335" s="3">
        <f>C$4/(C$5*12)</f>
        <v>1666.6666666666667</v>
      </c>
      <c r="K335" s="3">
        <f>J335-I335</f>
        <v>1835.833333333331</v>
      </c>
    </row>
    <row r="336" spans="6:11">
      <c r="F336">
        <f t="shared" si="10"/>
        <v>333</v>
      </c>
      <c r="G336" s="2">
        <f t="shared" si="11"/>
        <v>52871</v>
      </c>
      <c r="H336" s="3">
        <f>H335+J335</f>
        <v>-44999.999999999309</v>
      </c>
      <c r="I336" s="3">
        <f>H336*C$6/12</f>
        <v>-163.12499999999747</v>
      </c>
      <c r="J336" s="3">
        <f>C$4/(C$5*12)</f>
        <v>1666.6666666666667</v>
      </c>
      <c r="K336" s="3">
        <f>J336-I336</f>
        <v>1829.7916666666642</v>
      </c>
    </row>
    <row r="337" spans="3:11">
      <c r="F337">
        <f t="shared" si="10"/>
        <v>334</v>
      </c>
      <c r="G337" s="2">
        <f t="shared" si="11"/>
        <v>52902</v>
      </c>
      <c r="H337" s="3">
        <f>H336+J336</f>
        <v>-43333.333333332645</v>
      </c>
      <c r="I337" s="3">
        <f>H337*C$6/12</f>
        <v>-157.08333333333084</v>
      </c>
      <c r="J337" s="3">
        <f>C$4/(C$5*12)</f>
        <v>1666.6666666666667</v>
      </c>
      <c r="K337" s="3">
        <f>J337-I337</f>
        <v>1823.7499999999975</v>
      </c>
    </row>
    <row r="338" spans="3:11">
      <c r="F338">
        <f t="shared" si="10"/>
        <v>335</v>
      </c>
      <c r="G338" s="2">
        <f t="shared" si="11"/>
        <v>52932</v>
      </c>
      <c r="H338" s="3">
        <f>H337+J337</f>
        <v>-41666.66666666598</v>
      </c>
      <c r="I338" s="3">
        <f>H338*C$6/12</f>
        <v>-151.04166666666416</v>
      </c>
      <c r="J338" s="3">
        <f>C$4/(C$5*12)</f>
        <v>1666.6666666666667</v>
      </c>
      <c r="K338" s="3">
        <f>J338-I338</f>
        <v>1817.708333333331</v>
      </c>
    </row>
    <row r="339" spans="3:11">
      <c r="F339">
        <f t="shared" si="10"/>
        <v>336</v>
      </c>
      <c r="G339" s="2">
        <f t="shared" si="11"/>
        <v>52963</v>
      </c>
      <c r="H339" s="3">
        <f>H338+J338</f>
        <v>-39999.999999999316</v>
      </c>
      <c r="I339" s="3">
        <f>H339*C$6/12</f>
        <v>-144.99999999999753</v>
      </c>
      <c r="J339" s="3">
        <f>C$4/(C$5*12)</f>
        <v>1666.6666666666667</v>
      </c>
      <c r="K339" s="3">
        <f>J339-I339</f>
        <v>1811.6666666666642</v>
      </c>
    </row>
    <row r="340" spans="3:11">
      <c r="F340">
        <f t="shared" ref="F340:F366" si="12">F339+1</f>
        <v>337</v>
      </c>
      <c r="G340" s="2">
        <f t="shared" ref="G340:G366" si="13">EDATE(G339,1)</f>
        <v>52994</v>
      </c>
      <c r="H340" s="3">
        <f t="shared" ref="H340:H366" si="14">H339+J339</f>
        <v>-38333.333333332652</v>
      </c>
      <c r="I340" s="3">
        <f t="shared" ref="I340:I366" si="15">H340*C$6/12</f>
        <v>-138.95833333333084</v>
      </c>
      <c r="J340" s="3">
        <f t="shared" ref="J340:J366" si="16">C$4/(C$5*12)</f>
        <v>1666.6666666666667</v>
      </c>
      <c r="K340" s="3">
        <f t="shared" ref="K340:K366" si="17">J340-I340</f>
        <v>1805.6249999999975</v>
      </c>
    </row>
    <row r="341" spans="3:11">
      <c r="F341">
        <f t="shared" si="12"/>
        <v>338</v>
      </c>
      <c r="G341" s="2">
        <f t="shared" si="13"/>
        <v>53022</v>
      </c>
      <c r="H341" s="3">
        <f t="shared" si="14"/>
        <v>-36666.666666665988</v>
      </c>
      <c r="I341" s="3">
        <f t="shared" si="15"/>
        <v>-132.91666666666421</v>
      </c>
      <c r="J341" s="3">
        <f t="shared" si="16"/>
        <v>1666.6666666666667</v>
      </c>
      <c r="K341" s="3">
        <f t="shared" si="17"/>
        <v>1799.583333333331</v>
      </c>
    </row>
    <row r="342" spans="3:11">
      <c r="F342">
        <f t="shared" si="12"/>
        <v>339</v>
      </c>
      <c r="G342" s="2">
        <f t="shared" si="13"/>
        <v>53053</v>
      </c>
      <c r="H342" s="3">
        <f t="shared" si="14"/>
        <v>-34999.999999999323</v>
      </c>
      <c r="I342" s="3">
        <f t="shared" si="15"/>
        <v>-126.87499999999754</v>
      </c>
      <c r="J342" s="3">
        <f t="shared" si="16"/>
        <v>1666.6666666666667</v>
      </c>
      <c r="K342" s="3">
        <f t="shared" si="17"/>
        <v>1793.5416666666642</v>
      </c>
    </row>
    <row r="343" spans="3:11">
      <c r="F343">
        <f t="shared" si="12"/>
        <v>340</v>
      </c>
      <c r="G343" s="2">
        <f t="shared" si="13"/>
        <v>53083</v>
      </c>
      <c r="H343" s="3">
        <f t="shared" si="14"/>
        <v>-33333.333333332659</v>
      </c>
      <c r="I343" s="3">
        <f t="shared" si="15"/>
        <v>-120.83333333333088</v>
      </c>
      <c r="J343" s="3">
        <f t="shared" si="16"/>
        <v>1666.6666666666667</v>
      </c>
      <c r="K343" s="3">
        <f t="shared" si="17"/>
        <v>1787.4999999999977</v>
      </c>
    </row>
    <row r="344" spans="3:11">
      <c r="F344">
        <f t="shared" si="12"/>
        <v>341</v>
      </c>
      <c r="G344" s="2">
        <f t="shared" si="13"/>
        <v>53114</v>
      </c>
      <c r="H344" s="3">
        <f t="shared" si="14"/>
        <v>-31666.666666665991</v>
      </c>
      <c r="I344" s="3">
        <f t="shared" si="15"/>
        <v>-114.7916666666642</v>
      </c>
      <c r="J344" s="3">
        <f t="shared" si="16"/>
        <v>1666.6666666666667</v>
      </c>
      <c r="K344" s="3">
        <f t="shared" si="17"/>
        <v>1781.458333333331</v>
      </c>
    </row>
    <row r="345" spans="3:11">
      <c r="F345">
        <f t="shared" si="12"/>
        <v>342</v>
      </c>
      <c r="G345" s="2">
        <f t="shared" si="13"/>
        <v>53144</v>
      </c>
      <c r="H345" s="3">
        <f t="shared" si="14"/>
        <v>-29999.999999999323</v>
      </c>
      <c r="I345" s="3">
        <f t="shared" si="15"/>
        <v>-108.74999999999754</v>
      </c>
      <c r="J345" s="3">
        <f t="shared" si="16"/>
        <v>1666.6666666666667</v>
      </c>
      <c r="K345" s="3">
        <f t="shared" si="17"/>
        <v>1775.4166666666642</v>
      </c>
    </row>
    <row r="346" spans="3:11">
      <c r="F346">
        <f t="shared" si="12"/>
        <v>343</v>
      </c>
      <c r="G346" s="2">
        <f t="shared" si="13"/>
        <v>53175</v>
      </c>
      <c r="H346" s="3">
        <f t="shared" si="14"/>
        <v>-28333.333333332655</v>
      </c>
      <c r="I346" s="3">
        <f t="shared" si="15"/>
        <v>-102.70833333333087</v>
      </c>
      <c r="J346" s="3">
        <f t="shared" si="16"/>
        <v>1666.6666666666667</v>
      </c>
      <c r="K346" s="3">
        <f t="shared" si="17"/>
        <v>1769.3749999999977</v>
      </c>
    </row>
    <row r="347" spans="3:11">
      <c r="C347" s="2"/>
      <c r="D347" s="3"/>
      <c r="E347" s="3"/>
      <c r="F347">
        <f t="shared" si="12"/>
        <v>344</v>
      </c>
      <c r="G347" s="2">
        <f t="shared" si="13"/>
        <v>53206</v>
      </c>
      <c r="H347" s="3">
        <f t="shared" si="14"/>
        <v>-26666.666666665988</v>
      </c>
      <c r="I347" s="3">
        <f t="shared" si="15"/>
        <v>-96.666666666664199</v>
      </c>
      <c r="J347" s="3">
        <f t="shared" si="16"/>
        <v>1666.6666666666667</v>
      </c>
      <c r="K347" s="3">
        <f t="shared" si="17"/>
        <v>1763.333333333331</v>
      </c>
    </row>
    <row r="348" spans="3:11">
      <c r="C348" s="2"/>
      <c r="D348" s="3"/>
      <c r="E348" s="3"/>
      <c r="F348">
        <f t="shared" si="12"/>
        <v>345</v>
      </c>
      <c r="G348" s="2">
        <f t="shared" si="13"/>
        <v>53236</v>
      </c>
      <c r="H348" s="3">
        <f t="shared" si="14"/>
        <v>-24999.99999999932</v>
      </c>
      <c r="I348" s="3">
        <f t="shared" si="15"/>
        <v>-90.624999999997542</v>
      </c>
      <c r="J348" s="3">
        <f t="shared" si="16"/>
        <v>1666.6666666666667</v>
      </c>
      <c r="K348" s="3">
        <f t="shared" si="17"/>
        <v>1757.2916666666642</v>
      </c>
    </row>
    <row r="349" spans="3:11">
      <c r="C349" s="2"/>
      <c r="D349" s="3"/>
      <c r="E349" s="3"/>
      <c r="F349">
        <f t="shared" si="12"/>
        <v>346</v>
      </c>
      <c r="G349" s="2">
        <f t="shared" si="13"/>
        <v>53267</v>
      </c>
      <c r="H349" s="3">
        <f t="shared" si="14"/>
        <v>-23333.333333332652</v>
      </c>
      <c r="I349" s="3">
        <f t="shared" si="15"/>
        <v>-84.583333333330856</v>
      </c>
      <c r="J349" s="3">
        <f t="shared" si="16"/>
        <v>1666.6666666666667</v>
      </c>
      <c r="K349" s="3">
        <f t="shared" si="17"/>
        <v>1751.2499999999975</v>
      </c>
    </row>
    <row r="350" spans="3:11">
      <c r="C350" s="2"/>
      <c r="D350" s="3"/>
      <c r="E350" s="3"/>
      <c r="F350">
        <f t="shared" si="12"/>
        <v>347</v>
      </c>
      <c r="G350" s="2">
        <f t="shared" si="13"/>
        <v>53297</v>
      </c>
      <c r="H350" s="3">
        <f t="shared" si="14"/>
        <v>-21666.666666665984</v>
      </c>
      <c r="I350" s="3">
        <f t="shared" si="15"/>
        <v>-78.541666666664185</v>
      </c>
      <c r="J350" s="3">
        <f t="shared" si="16"/>
        <v>1666.6666666666667</v>
      </c>
      <c r="K350" s="3">
        <f t="shared" si="17"/>
        <v>1745.208333333331</v>
      </c>
    </row>
    <row r="351" spans="3:11">
      <c r="F351">
        <f t="shared" si="12"/>
        <v>348</v>
      </c>
      <c r="G351" s="2">
        <f t="shared" si="13"/>
        <v>53328</v>
      </c>
      <c r="H351" s="3">
        <f t="shared" si="14"/>
        <v>-19999.999999999316</v>
      </c>
      <c r="I351" s="3">
        <f t="shared" si="15"/>
        <v>-72.499999999997513</v>
      </c>
      <c r="J351" s="3">
        <f t="shared" si="16"/>
        <v>1666.6666666666667</v>
      </c>
      <c r="K351" s="3">
        <f t="shared" si="17"/>
        <v>1739.1666666666642</v>
      </c>
    </row>
    <row r="352" spans="3:11">
      <c r="F352">
        <f t="shared" si="12"/>
        <v>349</v>
      </c>
      <c r="G352" s="2">
        <f t="shared" si="13"/>
        <v>53359</v>
      </c>
      <c r="H352" s="3">
        <f t="shared" si="14"/>
        <v>-18333.333333332648</v>
      </c>
      <c r="I352" s="3">
        <f t="shared" si="15"/>
        <v>-66.458333333330842</v>
      </c>
      <c r="J352" s="3">
        <f t="shared" si="16"/>
        <v>1666.6666666666667</v>
      </c>
      <c r="K352" s="3">
        <f t="shared" si="17"/>
        <v>1733.1249999999975</v>
      </c>
    </row>
    <row r="353" spans="6:11">
      <c r="F353">
        <f t="shared" si="12"/>
        <v>350</v>
      </c>
      <c r="G353" s="2">
        <f t="shared" si="13"/>
        <v>53387</v>
      </c>
      <c r="H353" s="3">
        <f t="shared" si="14"/>
        <v>-16666.66666666598</v>
      </c>
      <c r="I353" s="3">
        <f t="shared" si="15"/>
        <v>-60.416666666664177</v>
      </c>
      <c r="J353" s="3">
        <f t="shared" si="16"/>
        <v>1666.6666666666667</v>
      </c>
      <c r="K353" s="3">
        <f t="shared" si="17"/>
        <v>1727.083333333331</v>
      </c>
    </row>
    <row r="354" spans="6:11">
      <c r="F354">
        <f t="shared" si="12"/>
        <v>351</v>
      </c>
      <c r="G354" s="2">
        <f t="shared" si="13"/>
        <v>53418</v>
      </c>
      <c r="H354" s="3">
        <f t="shared" si="14"/>
        <v>-14999.999999999314</v>
      </c>
      <c r="I354" s="3">
        <f t="shared" si="15"/>
        <v>-54.374999999997506</v>
      </c>
      <c r="J354" s="3">
        <f t="shared" si="16"/>
        <v>1666.6666666666667</v>
      </c>
      <c r="K354" s="3">
        <f t="shared" si="17"/>
        <v>1721.0416666666642</v>
      </c>
    </row>
    <row r="355" spans="6:11">
      <c r="F355">
        <f t="shared" si="12"/>
        <v>352</v>
      </c>
      <c r="G355" s="2">
        <f t="shared" si="13"/>
        <v>53448</v>
      </c>
      <c r="H355" s="3">
        <f t="shared" si="14"/>
        <v>-13333.333333332648</v>
      </c>
      <c r="I355" s="3">
        <f t="shared" si="15"/>
        <v>-48.333333333330842</v>
      </c>
      <c r="J355" s="3">
        <f t="shared" si="16"/>
        <v>1666.6666666666667</v>
      </c>
      <c r="K355" s="3">
        <f t="shared" si="17"/>
        <v>1714.9999999999975</v>
      </c>
    </row>
    <row r="356" spans="6:11">
      <c r="F356">
        <f t="shared" si="12"/>
        <v>353</v>
      </c>
      <c r="G356" s="2">
        <f t="shared" si="13"/>
        <v>53479</v>
      </c>
      <c r="H356" s="3">
        <f t="shared" si="14"/>
        <v>-11666.666666665982</v>
      </c>
      <c r="I356" s="3">
        <f t="shared" si="15"/>
        <v>-42.291666666664185</v>
      </c>
      <c r="J356" s="3">
        <f t="shared" si="16"/>
        <v>1666.6666666666667</v>
      </c>
      <c r="K356" s="3">
        <f t="shared" si="17"/>
        <v>1708.958333333331</v>
      </c>
    </row>
    <row r="357" spans="6:11">
      <c r="F357">
        <f t="shared" si="12"/>
        <v>354</v>
      </c>
      <c r="G357" s="2">
        <f t="shared" si="13"/>
        <v>53509</v>
      </c>
      <c r="H357" s="3">
        <f t="shared" si="14"/>
        <v>-9999.9999999993161</v>
      </c>
      <c r="I357" s="3">
        <f t="shared" si="15"/>
        <v>-36.24999999999752</v>
      </c>
      <c r="J357" s="3">
        <f t="shared" si="16"/>
        <v>1666.6666666666667</v>
      </c>
      <c r="K357" s="3">
        <f t="shared" si="17"/>
        <v>1702.9166666666642</v>
      </c>
    </row>
    <row r="358" spans="6:11">
      <c r="F358">
        <f t="shared" si="12"/>
        <v>355</v>
      </c>
      <c r="G358" s="2">
        <f t="shared" si="13"/>
        <v>53540</v>
      </c>
      <c r="H358" s="3">
        <f t="shared" si="14"/>
        <v>-8333.33333333265</v>
      </c>
      <c r="I358" s="3">
        <f t="shared" si="15"/>
        <v>-30.208333333330856</v>
      </c>
      <c r="J358" s="3">
        <f t="shared" si="16"/>
        <v>1666.6666666666667</v>
      </c>
      <c r="K358" s="3">
        <f t="shared" si="17"/>
        <v>1696.8749999999975</v>
      </c>
    </row>
    <row r="359" spans="6:11">
      <c r="F359">
        <f t="shared" si="12"/>
        <v>356</v>
      </c>
      <c r="G359" s="2">
        <f t="shared" si="13"/>
        <v>53571</v>
      </c>
      <c r="H359" s="3">
        <f t="shared" si="14"/>
        <v>-6666.666666665983</v>
      </c>
      <c r="I359" s="3">
        <f t="shared" si="15"/>
        <v>-24.166666666664185</v>
      </c>
      <c r="J359" s="3">
        <f t="shared" si="16"/>
        <v>1666.6666666666667</v>
      </c>
      <c r="K359" s="3">
        <f t="shared" si="17"/>
        <v>1690.833333333331</v>
      </c>
    </row>
    <row r="360" spans="6:11">
      <c r="F360">
        <f t="shared" si="12"/>
        <v>357</v>
      </c>
      <c r="G360" s="2">
        <f t="shared" si="13"/>
        <v>53601</v>
      </c>
      <c r="H360" s="3">
        <f t="shared" si="14"/>
        <v>-4999.9999999993161</v>
      </c>
      <c r="I360" s="3">
        <f t="shared" si="15"/>
        <v>-18.12499999999752</v>
      </c>
      <c r="J360" s="3">
        <f t="shared" si="16"/>
        <v>1666.6666666666667</v>
      </c>
      <c r="K360" s="3">
        <f t="shared" si="17"/>
        <v>1684.7916666666642</v>
      </c>
    </row>
    <row r="361" spans="6:11">
      <c r="F361">
        <f t="shared" si="12"/>
        <v>358</v>
      </c>
      <c r="G361" s="2">
        <f t="shared" si="13"/>
        <v>53632</v>
      </c>
      <c r="H361" s="3">
        <f t="shared" si="14"/>
        <v>-3333.3333333326491</v>
      </c>
      <c r="I361" s="3">
        <f t="shared" si="15"/>
        <v>-12.083333333330851</v>
      </c>
      <c r="J361" s="3">
        <f t="shared" si="16"/>
        <v>1666.6666666666667</v>
      </c>
      <c r="K361" s="3">
        <f t="shared" si="17"/>
        <v>1678.7499999999975</v>
      </c>
    </row>
    <row r="362" spans="6:11">
      <c r="F362">
        <f t="shared" si="12"/>
        <v>359</v>
      </c>
      <c r="G362" s="2">
        <f t="shared" si="13"/>
        <v>53662</v>
      </c>
      <c r="H362" s="3">
        <f t="shared" si="14"/>
        <v>-1666.6666666659823</v>
      </c>
      <c r="I362" s="3">
        <f t="shared" si="15"/>
        <v>-6.0416666666641854</v>
      </c>
      <c r="J362" s="3">
        <f t="shared" si="16"/>
        <v>1666.6666666666667</v>
      </c>
      <c r="K362" s="3">
        <f t="shared" si="17"/>
        <v>1672.708333333331</v>
      </c>
    </row>
    <row r="363" spans="6:11">
      <c r="F363">
        <f t="shared" si="12"/>
        <v>360</v>
      </c>
      <c r="G363" s="2">
        <f t="shared" si="13"/>
        <v>53693</v>
      </c>
      <c r="H363" s="3">
        <f t="shared" si="14"/>
        <v>6.843947630841285E-10</v>
      </c>
      <c r="I363" s="3">
        <f t="shared" si="15"/>
        <v>2.480931016179966E-12</v>
      </c>
      <c r="J363" s="3">
        <f t="shared" si="16"/>
        <v>1666.6666666666667</v>
      </c>
      <c r="K363" s="3">
        <f t="shared" si="17"/>
        <v>1666.6666666666642</v>
      </c>
    </row>
    <row r="364" spans="6:11">
      <c r="F364">
        <f t="shared" si="12"/>
        <v>361</v>
      </c>
      <c r="G364" s="2">
        <f t="shared" si="13"/>
        <v>53724</v>
      </c>
      <c r="H364" s="3">
        <f t="shared" si="14"/>
        <v>1666.6666666673511</v>
      </c>
      <c r="I364" s="3">
        <f t="shared" si="15"/>
        <v>6.0416666666691476</v>
      </c>
      <c r="J364" s="3">
        <f t="shared" si="16"/>
        <v>1666.6666666666667</v>
      </c>
      <c r="K364" s="3">
        <f t="shared" si="17"/>
        <v>1660.6249999999975</v>
      </c>
    </row>
    <row r="365" spans="6:11">
      <c r="F365">
        <f t="shared" si="12"/>
        <v>362</v>
      </c>
      <c r="G365" s="2">
        <f t="shared" si="13"/>
        <v>53752</v>
      </c>
      <c r="H365" s="3">
        <f t="shared" si="14"/>
        <v>3333.3333333340179</v>
      </c>
      <c r="I365" s="3">
        <f t="shared" si="15"/>
        <v>12.083333333335814</v>
      </c>
      <c r="J365" s="3">
        <f t="shared" si="16"/>
        <v>1666.6666666666667</v>
      </c>
      <c r="K365" s="3">
        <f t="shared" si="17"/>
        <v>1654.583333333331</v>
      </c>
    </row>
    <row r="366" spans="6:11">
      <c r="F366">
        <f t="shared" si="12"/>
        <v>363</v>
      </c>
      <c r="G366" s="2">
        <f t="shared" si="13"/>
        <v>53783</v>
      </c>
      <c r="H366" s="3">
        <f t="shared" si="14"/>
        <v>5000.0000000006848</v>
      </c>
      <c r="I366" s="3">
        <f t="shared" si="15"/>
        <v>18.125000000002483</v>
      </c>
      <c r="J366" s="3">
        <f t="shared" si="16"/>
        <v>1666.6666666666667</v>
      </c>
      <c r="K366" s="3">
        <f t="shared" si="17"/>
        <v>1648.5416666666642</v>
      </c>
    </row>
  </sheetData>
  <conditionalFormatting sqref="F3:F339">
    <cfRule type="expression" dxfId="14" priority="5">
      <formula>MOD(F3,12)=0</formula>
    </cfRule>
  </conditionalFormatting>
  <conditionalFormatting sqref="F340:F354">
    <cfRule type="expression" dxfId="13" priority="4">
      <formula>MOD(F340,12)=0</formula>
    </cfRule>
  </conditionalFormatting>
  <conditionalFormatting sqref="F355:F361">
    <cfRule type="expression" dxfId="11" priority="3">
      <formula>MOD(F355,12)=0</formula>
    </cfRule>
  </conditionalFormatting>
  <conditionalFormatting sqref="F362:F363">
    <cfRule type="expression" dxfId="9" priority="2">
      <formula>MOD(F362,12)=0</formula>
    </cfRule>
  </conditionalFormatting>
  <conditionalFormatting sqref="F364:F366">
    <cfRule type="expression" dxfId="7" priority="1">
      <formula>MOD(F364,12)=0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conventional loan</vt:lpstr>
      <vt:lpstr>fixed principal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Khoo</dc:creator>
  <cp:lastModifiedBy>Benny Khoo</cp:lastModifiedBy>
  <dcterms:created xsi:type="dcterms:W3CDTF">2016-07-28T14:29:04Z</dcterms:created>
  <dcterms:modified xsi:type="dcterms:W3CDTF">2016-07-28T14:34:33Z</dcterms:modified>
</cp:coreProperties>
</file>