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<sst xmlns="http://schemas.openxmlformats.org/spreadsheetml/2006/main" count="107" uniqueCount="90">
  <si>
    <t xml:space="preserve">pattern</t>
  </si>
  <si>
    <t xml:space="preserve">monthly_token_pos</t>
  </si>
  <si>
    <t xml:space="preserve">quarterly_token_pos</t>
  </si>
  <si>
    <t xml:space="preserve">monthly_mandatory</t>
  </si>
  <si>
    <t xml:space="preserve">quarterly_mandatory</t>
  </si>
  <si>
    <t xml:space="preserve">target</t>
  </si>
  <si>
    <t xml:space="preserve">force_sign</t>
  </si>
  <si>
    <t xml:space="preserve">test_date0</t>
  </si>
  <si>
    <t xml:space="preserve">test_value0</t>
  </si>
  <si>
    <t xml:space="preserve">test_date1</t>
  </si>
  <si>
    <t xml:space="preserve">test_value1</t>
  </si>
  <si>
    <t xml:space="preserve">assign_value</t>
  </si>
  <si>
    <t xml:space="preserve">pembulatan</t>
  </si>
  <si>
    <t xml:space="preserve">9.Kredit yang diberikan</t>
  </si>
  <si>
    <t xml:space="preserve">kredit</t>
  </si>
  <si>
    <t xml:space="preserve">13.Cadangan kerugian penurunan nilai aset keuangan</t>
  </si>
  <si>
    <t xml:space="preserve">b. Kredit yang diberikan dan</t>
  </si>
  <si>
    <t xml:space="preserve">cadangan kerugian kredit</t>
  </si>
  <si>
    <t xml:space="preserve">Berdasarkan (jenis|sektor ekonomi) dan kolektibilitas Bank Indonesia:</t>
  </si>
  <si>
    <t xml:space="preserve">^Rupiah$</t>
  </si>
  <si>
    <t xml:space="preserve">^Total </t>
  </si>
  <si>
    <t xml:space="preserve">kol1</t>
  </si>
  <si>
    <t xml:space="preserve">kol2</t>
  </si>
  <si>
    <t xml:space="preserve">kol3</t>
  </si>
  <si>
    <t xml:space="preserve">kol4</t>
  </si>
  <si>
    <t xml:space="preserve">kol5</t>
  </si>
  <si>
    <t xml:space="preserve">^Mata uang asing$</t>
  </si>
  <si>
    <t xml:space="preserve">LIABILITAS</t>
  </si>
  <si>
    <t xml:space="preserve">1.Giro</t>
  </si>
  <si>
    <t xml:space="preserve">giro</t>
  </si>
  <si>
    <t xml:space="preserve">2.Tabungan</t>
  </si>
  <si>
    <t xml:space="preserve">tabungan</t>
  </si>
  <si>
    <t xml:space="preserve">3.Deposito</t>
  </si>
  <si>
    <t xml:space="preserve">deposito</t>
  </si>
  <si>
    <t xml:space="preserve">4.Uang elektronik</t>
  </si>
  <si>
    <t xml:space="preserve">e-money</t>
  </si>
  <si>
    <t xml:space="preserve">5.Liabilitas kepada Bank Indonesia</t>
  </si>
  <si>
    <t xml:space="preserve">debt</t>
  </si>
  <si>
    <t xml:space="preserve">10.Surat berharga yang diterbitkan</t>
  </si>
  <si>
    <t xml:space="preserve">11.Pinjaman/pembiayaan yang diterima</t>
  </si>
  <si>
    <t xml:space="preserve">TOTAL LIABILITAS</t>
  </si>
  <si>
    <t xml:space="preserve">liabilitas</t>
  </si>
  <si>
    <t xml:space="preserve">EKUITAS</t>
  </si>
  <si>
    <t xml:space="preserve">TOTAL EKUITAS</t>
  </si>
  <si>
    <t xml:space="preserve">ekuitas</t>
  </si>
  <si>
    <t xml:space="preserve">1. Pendapatan Bunga</t>
  </si>
  <si>
    <t xml:space="preserve">pendapatan bunga</t>
  </si>
  <si>
    <t xml:space="preserve">2. Beban Bunga</t>
  </si>
  <si>
    <t xml:space="preserve">beban bunga</t>
  </si>
  <si>
    <t xml:space="preserve">Pendapatan \(Beban\) Bunga bersih</t>
  </si>
  <si>
    <t xml:space="preserve">pendapatan bersih</t>
  </si>
  <si>
    <t xml:space="preserve">pendapatan premi bersih</t>
  </si>
  <si>
    <t xml:space="preserve">1. Keuntungan \(kerugian\) dari peningkatan \(penurunan\) nilai wajar aset keuangan</t>
  </si>
  <si>
    <t xml:space="preserve">beban nilai aset keuangan</t>
  </si>
  <si>
    <t xml:space="preserve">2. Keuntungan \(kerugian\) dari penurunan \(peningkatan\) nilai wajar liabilitas keuangan</t>
  </si>
  <si>
    <t xml:space="preserve">beban nilai liabilitas keuangan</t>
  </si>
  <si>
    <t xml:space="preserve">3. Keuntungan \(kerugian\) dari penjualan aset keuangan</t>
  </si>
  <si>
    <t xml:space="preserve">beban nilai penjualan aset keuangan</t>
  </si>
  <si>
    <t xml:space="preserve">4. Keuntungan \(kerugian\) dari transaksi spot dan derivatif</t>
  </si>
  <si>
    <t xml:space="preserve">beban nilai transaksi spot derivatif</t>
  </si>
  <si>
    <t xml:space="preserve">5. Keuntungan \(kerugian\) dari penyertaan dengan equity method</t>
  </si>
  <si>
    <t xml:space="preserve">beban nilai penyertaan equity</t>
  </si>
  <si>
    <t xml:space="preserve">6. Keuntungan \(kerugian\) dari penjabaran transaksi valuta asing</t>
  </si>
  <si>
    <t xml:space="preserve">beban nilai valas</t>
  </si>
  <si>
    <t xml:space="preserve">7. Pendapatan dividen</t>
  </si>
  <si>
    <t xml:space="preserve">pendapatan dividen</t>
  </si>
  <si>
    <t xml:space="preserve">(8. Pendapatan Komisi|8. Komisi)/provisi/fee dan administrasi</t>
  </si>
  <si>
    <t xml:space="preserve">pendapatan komisi</t>
  </si>
  <si>
    <t xml:space="preserve">9. Pendapatan lainnya</t>
  </si>
  <si>
    <t xml:space="preserve">pendapatan lainnya</t>
  </si>
  <si>
    <t xml:space="preserve"> Kerugian penurunan nilai aset keuangan \(impairment ?\)</t>
  </si>
  <si>
    <t xml:space="preserve">beban impairment</t>
  </si>
  <si>
    <t xml:space="preserve">11. Kerugian terkait risiko operasional</t>
  </si>
  <si>
    <t xml:space="preserve">beban risiko operasional</t>
  </si>
  <si>
    <t xml:space="preserve">12. Beban tenaga kerja</t>
  </si>
  <si>
    <t xml:space="preserve">beban tenaga kerja</t>
  </si>
  <si>
    <t xml:space="preserve">13. Beban promosi</t>
  </si>
  <si>
    <t xml:space="preserve">beban promosi</t>
  </si>
  <si>
    <t xml:space="preserve">14. Beban lainnya</t>
  </si>
  <si>
    <t xml:space="preserve">beban lainnya</t>
  </si>
  <si>
    <t xml:space="preserve">Pendapatan (dan )?\(Beban\) Operasional Lainnya</t>
  </si>
  <si>
    <t xml:space="preserve">total pendapatan beban operasional</t>
  </si>
  <si>
    <t xml:space="preserve">LABA \(RUGI\) OPERASIONAL</t>
  </si>
  <si>
    <t xml:space="preserve">laba operasional</t>
  </si>
  <si>
    <t xml:space="preserve">LABA \(RUGI\) (TAHUN|PERIODE) BERJALAN SEBELUM PAJAK</t>
  </si>
  <si>
    <t xml:space="preserve">laba sebelum pajak</t>
  </si>
  <si>
    <t xml:space="preserve">LABA \(RUGI\) BERSIH (TAHUN|PERIODE) BERJALAN</t>
  </si>
  <si>
    <t xml:space="preserve">laba bersih</t>
  </si>
  <si>
    <t xml:space="preserve">TOTAL LABA \(RUGI\) KOMPREHENSIF (TAHUN|PERIODE) BERJALAN</t>
  </si>
  <si>
    <t xml:space="preserve">laba komprehensif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</si>
</sst>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2.29"/>
    <col collapsed="false" customWidth="true" hidden="false" outlineLevel="0" max="2" min="2" style="0" width="17.13"/>
    <col collapsed="false" customWidth="true" hidden="false" outlineLevel="0" max="3" min="3" style="0" width="17.91"/>
    <col collapsed="false" customWidth="true" hidden="false" outlineLevel="0" max="4" min="4" style="0" width="17.36"/>
    <col collapsed="false" customWidth="true" hidden="false" outlineLevel="0" max="5" min="5" style="0" width="18.12"/>
    <col collapsed="false" customWidth="true" hidden="false" outlineLevel="0" max="6" min="6" style="0" width="29.17"/>
    <col collapsed="false" customWidth="true" hidden="false" outlineLevel="0" max="7" min="7" style="0" width="9.89"/>
    <col collapsed="false" customWidth="true" hidden="false" outlineLevel="0" max="9" min="9" style="0" width="9.89"/>
    <col collapsed="false" customWidth="true" hidden="false" outlineLevel="0" max="10" min="10" style="0" width="10.77"/>
    <col collapsed="false" customWidth="true" hidden="false" outlineLevel="0" max="11" min="11" style="0" width="9.89"/>
    <col collapsed="false" customWidth="true" hidden="false" outlineLevel="0" max="12" min="12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-1</v>
      </c>
      <c r="C2" s="0" t="n">
        <f aca="false">$B$2</f>
        <v>-1</v>
      </c>
      <c r="E2" s="0" t="n">
        <v>1</v>
      </c>
      <c r="F2" s="0" t="s">
        <v>12</v>
      </c>
      <c r="J2" s="0" t="n">
        <v>1000000</v>
      </c>
    </row>
    <row r="3" customFormat="false" ht="12.8" hidden="false" customHeight="false" outlineLevel="0" collapsed="false">
      <c r="A3" s="0" t="s">
        <v>13</v>
      </c>
      <c r="B3" s="0" t="n">
        <f aca="false">$B$2</f>
        <v>-1</v>
      </c>
      <c r="C3" s="0" t="n">
        <f aca="false">$B$2</f>
        <v>-1</v>
      </c>
      <c r="E3" s="0" t="n">
        <v>1</v>
      </c>
      <c r="F3" s="0" t="s">
        <v>14</v>
      </c>
      <c r="I3" s="1" t="n">
        <v>44592</v>
      </c>
      <c r="J3" s="0" t="n">
        <v>821339595</v>
      </c>
      <c r="K3" s="1"/>
    </row>
    <row r="4" customFormat="false" ht="12.8" hidden="false" customHeight="false" outlineLevel="0" collapsed="false">
      <c r="A4" s="2" t="s">
        <v>15</v>
      </c>
      <c r="B4" s="0" t="n">
        <f aca="false">$B$2</f>
        <v>-1</v>
      </c>
      <c r="C4" s="0" t="n">
        <f aca="false">$B$2</f>
        <v>-1</v>
      </c>
      <c r="E4" s="0" t="n">
        <v>1</v>
      </c>
      <c r="I4" s="1"/>
    </row>
    <row r="5" customFormat="false" ht="12.8" hidden="false" customHeight="false" outlineLevel="0" collapsed="false">
      <c r="A5" s="2" t="s">
        <v>16</v>
      </c>
      <c r="B5" s="0" t="n">
        <f aca="false">$B$2</f>
        <v>-1</v>
      </c>
      <c r="C5" s="0" t="n">
        <f aca="false">$B$2</f>
        <v>-1</v>
      </c>
      <c r="E5" s="0" t="n">
        <v>1</v>
      </c>
      <c r="F5" s="0" t="s">
        <v>17</v>
      </c>
      <c r="G5" s="0" t="n">
        <v>1</v>
      </c>
      <c r="I5" s="1" t="n">
        <v>44592</v>
      </c>
      <c r="J5" s="0" t="n">
        <v>60221929</v>
      </c>
      <c r="K5" s="1"/>
    </row>
    <row r="6" customFormat="false" ht="12.8" hidden="false" customHeight="false" outlineLevel="0" collapsed="false">
      <c r="A6" s="0" t="s">
        <v>18</v>
      </c>
      <c r="B6" s="0" t="n">
        <f aca="false">$B$2</f>
        <v>-1</v>
      </c>
      <c r="C6" s="0" t="n">
        <f aca="false">$B$2</f>
        <v>-1</v>
      </c>
      <c r="D6" s="0" t="n">
        <v>0</v>
      </c>
      <c r="E6" s="0" t="n">
        <v>1</v>
      </c>
    </row>
    <row r="7" customFormat="false" ht="12.8" hidden="false" customHeight="false" outlineLevel="0" collapsed="false">
      <c r="A7" s="0" t="s">
        <v>19</v>
      </c>
      <c r="D7" s="0" t="n">
        <v>0</v>
      </c>
      <c r="E7" s="0" t="n">
        <v>1</v>
      </c>
    </row>
    <row r="8" customFormat="false" ht="12.8" hidden="false" customHeight="false" outlineLevel="0" collapsed="false">
      <c r="A8" s="0" t="s">
        <v>20</v>
      </c>
      <c r="B8" s="0" t="n">
        <f aca="false">$B$2</f>
        <v>-1</v>
      </c>
      <c r="C8" s="0" t="n">
        <v>-6</v>
      </c>
      <c r="D8" s="0" t="n">
        <v>0</v>
      </c>
      <c r="E8" s="0" t="n">
        <v>1</v>
      </c>
      <c r="F8" s="0" t="s">
        <v>21</v>
      </c>
      <c r="I8" s="1" t="n">
        <v>44651</v>
      </c>
      <c r="J8" s="0" t="n">
        <v>797052772</v>
      </c>
      <c r="K8" s="1" t="n">
        <v>45016</v>
      </c>
      <c r="L8" s="0" t="n">
        <v>899881492</v>
      </c>
    </row>
    <row r="9" customFormat="false" ht="12.8" hidden="false" customHeight="false" outlineLevel="0" collapsed="false">
      <c r="A9" s="0" t="s">
        <v>20</v>
      </c>
      <c r="B9" s="0" t="n">
        <f aca="false">$B$2</f>
        <v>-1</v>
      </c>
      <c r="C9" s="0" t="n">
        <v>-5</v>
      </c>
      <c r="D9" s="0" t="n">
        <v>0</v>
      </c>
      <c r="E9" s="0" t="n">
        <v>1</v>
      </c>
      <c r="F9" s="0" t="s">
        <v>22</v>
      </c>
      <c r="I9" s="1" t="n">
        <v>44651</v>
      </c>
      <c r="J9" s="0" t="n">
        <v>35319562</v>
      </c>
      <c r="K9" s="1" t="n">
        <v>45016</v>
      </c>
      <c r="L9" s="0" t="n">
        <v>32760456</v>
      </c>
    </row>
    <row r="10" customFormat="false" ht="12.8" hidden="false" customHeight="false" outlineLevel="0" collapsed="false">
      <c r="A10" s="0" t="s">
        <v>20</v>
      </c>
      <c r="B10" s="0" t="n">
        <f aca="false">$B$2</f>
        <v>-1</v>
      </c>
      <c r="C10" s="0" t="n">
        <v>-4</v>
      </c>
      <c r="D10" s="0" t="n">
        <v>0</v>
      </c>
      <c r="E10" s="0" t="n">
        <v>1</v>
      </c>
      <c r="F10" s="0" t="s">
        <v>23</v>
      </c>
      <c r="I10" s="1" t="n">
        <v>44651</v>
      </c>
      <c r="J10" s="0" t="n">
        <v>3405172</v>
      </c>
      <c r="K10" s="1" t="n">
        <v>45016</v>
      </c>
      <c r="L10" s="0" t="n">
        <v>2760445</v>
      </c>
    </row>
    <row r="11" customFormat="false" ht="12.8" hidden="false" customHeight="false" outlineLevel="0" collapsed="false">
      <c r="A11" s="0" t="s">
        <v>20</v>
      </c>
      <c r="B11" s="0" t="n">
        <f aca="false">$B$2</f>
        <v>-1</v>
      </c>
      <c r="C11" s="0" t="n">
        <v>-3</v>
      </c>
      <c r="D11" s="0" t="n">
        <v>0</v>
      </c>
      <c r="E11" s="0" t="n">
        <v>1</v>
      </c>
      <c r="F11" s="0" t="s">
        <v>24</v>
      </c>
      <c r="I11" s="1" t="n">
        <v>44651</v>
      </c>
      <c r="J11" s="0" t="n">
        <v>5502647</v>
      </c>
      <c r="K11" s="1" t="n">
        <v>45016</v>
      </c>
      <c r="L11" s="0" t="n">
        <v>5601846</v>
      </c>
    </row>
    <row r="12" customFormat="false" ht="12.8" hidden="false" customHeight="false" outlineLevel="0" collapsed="false">
      <c r="A12" s="0" t="s">
        <v>20</v>
      </c>
      <c r="B12" s="0" t="n">
        <f aca="false">$B$2</f>
        <v>-1</v>
      </c>
      <c r="C12" s="0" t="n">
        <v>-2</v>
      </c>
      <c r="D12" s="0" t="n">
        <v>0</v>
      </c>
      <c r="E12" s="0" t="n">
        <v>1</v>
      </c>
      <c r="F12" s="0" t="s">
        <v>25</v>
      </c>
      <c r="I12" s="1" t="n">
        <v>44651</v>
      </c>
      <c r="J12" s="0" t="n">
        <v>14234274</v>
      </c>
      <c r="K12" s="1" t="n">
        <v>45016</v>
      </c>
      <c r="L12" s="0" t="n">
        <v>9275719</v>
      </c>
    </row>
    <row r="13" customFormat="false" ht="12.8" hidden="false" customHeight="false" outlineLevel="0" collapsed="false">
      <c r="A13" s="0" t="s">
        <v>26</v>
      </c>
      <c r="D13" s="0" t="n">
        <v>0</v>
      </c>
      <c r="E13" s="0" t="n">
        <v>1</v>
      </c>
      <c r="I13" s="1"/>
      <c r="K13" s="1"/>
    </row>
    <row r="14" customFormat="false" ht="12.8" hidden="false" customHeight="false" outlineLevel="0" collapsed="false">
      <c r="A14" s="0" t="s">
        <v>20</v>
      </c>
      <c r="B14" s="0" t="n">
        <f aca="false">$B$2</f>
        <v>-1</v>
      </c>
      <c r="C14" s="0" t="n">
        <v>-6</v>
      </c>
      <c r="D14" s="0" t="n">
        <v>0</v>
      </c>
      <c r="E14" s="0" t="n">
        <v>1</v>
      </c>
      <c r="F14" s="0" t="s">
        <v>21</v>
      </c>
      <c r="I14" s="1" t="n">
        <v>44651</v>
      </c>
      <c r="J14" s="0" t="n">
        <f aca="false">174895177+J8</f>
        <v>971947949</v>
      </c>
      <c r="K14" s="1" t="n">
        <v>45016</v>
      </c>
      <c r="L14" s="0" t="n">
        <f aca="false">204308211+L8</f>
        <v>1104189703</v>
      </c>
    </row>
    <row r="15" customFormat="false" ht="12.8" hidden="false" customHeight="false" outlineLevel="0" collapsed="false">
      <c r="A15" s="0" t="s">
        <v>20</v>
      </c>
      <c r="B15" s="0" t="n">
        <f aca="false">$B$2</f>
        <v>-1</v>
      </c>
      <c r="C15" s="0" t="n">
        <v>-5</v>
      </c>
      <c r="D15" s="0" t="n">
        <v>0</v>
      </c>
      <c r="E15" s="0" t="n">
        <v>1</v>
      </c>
      <c r="F15" s="0" t="s">
        <v>22</v>
      </c>
      <c r="I15" s="1" t="n">
        <v>44651</v>
      </c>
      <c r="J15" s="0" t="n">
        <f aca="false">12330456+J9</f>
        <v>47650018</v>
      </c>
      <c r="K15" s="1" t="n">
        <v>45016</v>
      </c>
      <c r="L15" s="0" t="n">
        <f aca="false">15045444+L9</f>
        <v>47805900</v>
      </c>
    </row>
    <row r="16" customFormat="false" ht="12.8" hidden="false" customHeight="false" outlineLevel="0" collapsed="false">
      <c r="A16" s="0" t="s">
        <v>20</v>
      </c>
      <c r="B16" s="0" t="n">
        <f aca="false">$B$2</f>
        <v>-1</v>
      </c>
      <c r="C16" s="0" t="n">
        <v>-4</v>
      </c>
      <c r="D16" s="0" t="n">
        <v>0</v>
      </c>
      <c r="E16" s="0" t="n">
        <v>1</v>
      </c>
      <c r="F16" s="0" t="s">
        <v>23</v>
      </c>
      <c r="I16" s="1" t="n">
        <v>44651</v>
      </c>
      <c r="J16" s="0" t="n">
        <f aca="false">165425+J10</f>
        <v>3570597</v>
      </c>
      <c r="K16" s="1" t="n">
        <v>45016</v>
      </c>
      <c r="L16" s="0" t="n">
        <f aca="false">368573+L10</f>
        <v>3129018</v>
      </c>
    </row>
    <row r="17" customFormat="false" ht="12.8" hidden="false" customHeight="false" outlineLevel="0" collapsed="false">
      <c r="A17" s="0" t="s">
        <v>20</v>
      </c>
      <c r="B17" s="0" t="n">
        <f aca="false">$B$2</f>
        <v>-1</v>
      </c>
      <c r="C17" s="0" t="n">
        <v>-3</v>
      </c>
      <c r="D17" s="0" t="n">
        <v>0</v>
      </c>
      <c r="E17" s="0" t="n">
        <v>1</v>
      </c>
      <c r="F17" s="0" t="s">
        <v>24</v>
      </c>
      <c r="I17" s="1" t="n">
        <v>44651</v>
      </c>
      <c r="J17" s="0" t="n">
        <f aca="false">769099+J11</f>
        <v>6271746</v>
      </c>
      <c r="K17" s="1" t="n">
        <v>45016</v>
      </c>
      <c r="L17" s="0" t="n">
        <f aca="false">515933+L11</f>
        <v>6117779</v>
      </c>
    </row>
    <row r="18" customFormat="false" ht="12.8" hidden="false" customHeight="false" outlineLevel="0" collapsed="false">
      <c r="A18" s="0" t="s">
        <v>20</v>
      </c>
      <c r="B18" s="0" t="n">
        <f aca="false">$B$2</f>
        <v>-1</v>
      </c>
      <c r="C18" s="0" t="n">
        <v>-2</v>
      </c>
      <c r="D18" s="0" t="n">
        <v>0</v>
      </c>
      <c r="E18" s="0" t="n">
        <v>1</v>
      </c>
      <c r="F18" s="0" t="s">
        <v>25</v>
      </c>
      <c r="I18" s="1" t="n">
        <v>44651</v>
      </c>
      <c r="J18" s="0" t="n">
        <f aca="false">4026431+J12</f>
        <v>18260705</v>
      </c>
      <c r="K18" s="1" t="n">
        <v>45016</v>
      </c>
      <c r="L18" s="0" t="n">
        <f aca="false">2365398+L12</f>
        <v>11641117</v>
      </c>
    </row>
    <row r="19" customFormat="false" ht="12.8" hidden="false" customHeight="false" outlineLevel="0" collapsed="false">
      <c r="A19" s="0" t="s">
        <v>27</v>
      </c>
      <c r="B19" s="0" t="n">
        <f aca="false">$B$2</f>
        <v>-1</v>
      </c>
      <c r="C19" s="0" t="n">
        <f aca="false">$B$2</f>
        <v>-1</v>
      </c>
      <c r="E19" s="0" t="n">
        <v>1</v>
      </c>
      <c r="I19" s="1"/>
    </row>
    <row r="20" customFormat="false" ht="12.8" hidden="false" customHeight="false" outlineLevel="0" collapsed="false">
      <c r="A20" s="0" t="s">
        <v>28</v>
      </c>
      <c r="B20" s="0" t="n">
        <f aca="false">$B$2</f>
        <v>-1</v>
      </c>
      <c r="C20" s="0" t="n">
        <f aca="false">$B$2</f>
        <v>-1</v>
      </c>
      <c r="E20" s="0" t="n">
        <v>1</v>
      </c>
      <c r="F20" s="0" t="s">
        <v>29</v>
      </c>
      <c r="I20" s="1" t="n">
        <v>44592</v>
      </c>
      <c r="J20" s="0" t="n">
        <v>363417058</v>
      </c>
      <c r="K20" s="1"/>
    </row>
    <row r="21" customFormat="false" ht="12.8" hidden="false" customHeight="false" outlineLevel="0" collapsed="false">
      <c r="A21" s="0" t="s">
        <v>30</v>
      </c>
      <c r="B21" s="0" t="n">
        <f aca="false">$B$2</f>
        <v>-1</v>
      </c>
      <c r="C21" s="0" t="n">
        <f aca="false">$B$2</f>
        <v>-1</v>
      </c>
      <c r="E21" s="0" t="n">
        <v>1</v>
      </c>
      <c r="F21" s="0" t="s">
        <v>31</v>
      </c>
      <c r="I21" s="1" t="n">
        <v>44592</v>
      </c>
      <c r="J21" s="0" t="n">
        <v>385477756</v>
      </c>
      <c r="K21" s="1"/>
    </row>
    <row r="22" customFormat="false" ht="12.8" hidden="false" customHeight="false" outlineLevel="0" collapsed="false">
      <c r="A22" s="0" t="s">
        <v>32</v>
      </c>
      <c r="B22" s="0" t="n">
        <f aca="false">$B$2</f>
        <v>-1</v>
      </c>
      <c r="C22" s="0" t="n">
        <f aca="false">$B$2</f>
        <v>-1</v>
      </c>
      <c r="E22" s="0" t="n">
        <v>1</v>
      </c>
      <c r="F22" s="0" t="s">
        <v>33</v>
      </c>
      <c r="I22" s="1" t="n">
        <v>44592</v>
      </c>
      <c r="J22" s="0" t="n">
        <v>251723426</v>
      </c>
      <c r="K22" s="1"/>
    </row>
    <row r="23" customFormat="false" ht="12.8" hidden="false" customHeight="false" outlineLevel="0" collapsed="false">
      <c r="A23" s="0" t="s">
        <v>34</v>
      </c>
      <c r="B23" s="0" t="n">
        <f aca="false">$B$2</f>
        <v>-1</v>
      </c>
      <c r="C23" s="0" t="n">
        <f aca="false">$B$2</f>
        <v>-1</v>
      </c>
      <c r="E23" s="0" t="n">
        <v>1</v>
      </c>
      <c r="F23" s="0" t="s">
        <v>35</v>
      </c>
      <c r="I23" s="1" t="n">
        <v>44592</v>
      </c>
      <c r="J23" s="0" t="n">
        <v>1563562</v>
      </c>
      <c r="K23" s="1"/>
    </row>
    <row r="24" customFormat="false" ht="12.8" hidden="false" customHeight="false" outlineLevel="0" collapsed="false">
      <c r="A24" s="0" t="s">
        <v>36</v>
      </c>
      <c r="B24" s="0" t="n">
        <f aca="false">$B$2</f>
        <v>-1</v>
      </c>
      <c r="C24" s="0" t="n">
        <f aca="false">$B$2</f>
        <v>-1</v>
      </c>
      <c r="E24" s="0" t="n">
        <v>1</v>
      </c>
      <c r="F24" s="0" t="s">
        <v>37</v>
      </c>
      <c r="I24" s="1" t="n">
        <v>44592</v>
      </c>
    </row>
    <row r="25" customFormat="false" ht="12.8" hidden="false" customHeight="false" outlineLevel="0" collapsed="false">
      <c r="A25" s="0" t="s">
        <v>38</v>
      </c>
      <c r="B25" s="0" t="n">
        <f aca="false">$B$2</f>
        <v>-1</v>
      </c>
      <c r="C25" s="0" t="n">
        <f aca="false">$B$2</f>
        <v>-1</v>
      </c>
      <c r="E25" s="0" t="n">
        <v>1</v>
      </c>
      <c r="F25" s="0" t="s">
        <v>37</v>
      </c>
      <c r="I25" s="1" t="n">
        <v>44592</v>
      </c>
      <c r="J25" s="0" t="n">
        <v>35508490</v>
      </c>
    </row>
    <row r="26" customFormat="false" ht="12.8" hidden="false" customHeight="false" outlineLevel="0" collapsed="false">
      <c r="A26" s="0" t="s">
        <v>39</v>
      </c>
      <c r="B26" s="0" t="n">
        <f aca="false">$B$2</f>
        <v>-1</v>
      </c>
      <c r="C26" s="0" t="n">
        <f aca="false">$B$2</f>
        <v>-1</v>
      </c>
      <c r="E26" s="0" t="n">
        <v>1</v>
      </c>
      <c r="F26" s="0" t="s">
        <v>37</v>
      </c>
      <c r="I26" s="1" t="n">
        <v>44592</v>
      </c>
      <c r="J26" s="0" t="n">
        <f aca="false">40537054+J25</f>
        <v>76045544</v>
      </c>
    </row>
    <row r="27" customFormat="false" ht="12.8" hidden="false" customHeight="false" outlineLevel="0" collapsed="false">
      <c r="A27" s="0" t="s">
        <v>40</v>
      </c>
      <c r="B27" s="0" t="n">
        <f aca="false">$B$2</f>
        <v>-1</v>
      </c>
      <c r="C27" s="0" t="n">
        <f aca="false">$B$2</f>
        <v>-1</v>
      </c>
      <c r="E27" s="0" t="n">
        <v>1</v>
      </c>
      <c r="F27" s="0" t="s">
        <v>41</v>
      </c>
      <c r="I27" s="1" t="n">
        <v>44592</v>
      </c>
      <c r="J27" s="0" t="n">
        <v>1144660013</v>
      </c>
    </row>
    <row r="28" customFormat="false" ht="12.8" hidden="false" customHeight="false" outlineLevel="0" collapsed="false">
      <c r="A28" s="0" t="s">
        <v>42</v>
      </c>
      <c r="B28" s="0" t="n">
        <f aca="false">$B$2</f>
        <v>-1</v>
      </c>
      <c r="C28" s="0" t="n">
        <f aca="false">$B$2</f>
        <v>-1</v>
      </c>
      <c r="E28" s="0" t="n">
        <v>1</v>
      </c>
      <c r="I28" s="1"/>
    </row>
    <row r="29" customFormat="false" ht="12.8" hidden="false" customHeight="false" outlineLevel="0" collapsed="false">
      <c r="A29" s="0" t="s">
        <v>43</v>
      </c>
      <c r="B29" s="0" t="n">
        <f aca="false">$B$2</f>
        <v>-1</v>
      </c>
      <c r="C29" s="0" t="n">
        <f aca="false">$B$2</f>
        <v>-1</v>
      </c>
      <c r="E29" s="0" t="n">
        <v>1</v>
      </c>
      <c r="F29" s="0" t="s">
        <v>44</v>
      </c>
      <c r="I29" s="1" t="n">
        <v>44592</v>
      </c>
      <c r="J29" s="0" t="n">
        <v>191185929</v>
      </c>
    </row>
    <row r="30" customFormat="false" ht="12.8" hidden="false" customHeight="false" outlineLevel="0" collapsed="false">
      <c r="A30" s="0" t="s">
        <v>45</v>
      </c>
      <c r="B30" s="0" t="n">
        <f aca="false">$B$2</f>
        <v>-1</v>
      </c>
      <c r="C30" s="0" t="n">
        <f aca="false">$B$2</f>
        <v>-1</v>
      </c>
      <c r="E30" s="0" t="n">
        <v>1</v>
      </c>
      <c r="F30" s="0" t="s">
        <v>46</v>
      </c>
      <c r="I30" s="1" t="n">
        <v>44592</v>
      </c>
      <c r="J30" s="0" t="n">
        <v>6488914</v>
      </c>
      <c r="K30" s="1"/>
    </row>
    <row r="31" customFormat="false" ht="12.8" hidden="false" customHeight="false" outlineLevel="0" collapsed="false">
      <c r="A31" s="0" t="s">
        <v>47</v>
      </c>
      <c r="B31" s="0" t="n">
        <f aca="false">$B$2</f>
        <v>-1</v>
      </c>
      <c r="C31" s="0" t="n">
        <f aca="false">$B$2</f>
        <v>-1</v>
      </c>
      <c r="E31" s="0" t="n">
        <v>1</v>
      </c>
      <c r="F31" s="0" t="s">
        <v>48</v>
      </c>
      <c r="I31" s="1" t="n">
        <v>44592</v>
      </c>
      <c r="J31" s="0" t="n">
        <v>1316623</v>
      </c>
      <c r="K31" s="1"/>
    </row>
    <row r="32" customFormat="false" ht="12.8" hidden="false" customHeight="false" outlineLevel="0" collapsed="false">
      <c r="A32" s="0" t="s">
        <v>49</v>
      </c>
      <c r="B32" s="0" t="n">
        <f aca="false">$B$2</f>
        <v>-1</v>
      </c>
      <c r="C32" s="0" t="n">
        <f aca="false">$B$2</f>
        <v>-1</v>
      </c>
      <c r="E32" s="0" t="n">
        <v>1</v>
      </c>
      <c r="F32" s="0" t="s">
        <v>50</v>
      </c>
      <c r="I32" s="1" t="n">
        <v>44592</v>
      </c>
      <c r="J32" s="0" t="n">
        <v>5172291</v>
      </c>
      <c r="K32" s="1"/>
    </row>
    <row r="33" customFormat="false" ht="12.8" hidden="false" customHeight="false" outlineLevel="0" collapsed="false">
      <c r="A33" s="0" t="s">
        <v>11</v>
      </c>
      <c r="B33" s="0" t="n">
        <f aca="false">$B$2</f>
        <v>-1</v>
      </c>
      <c r="C33" s="0" t="n">
        <f aca="false">$B$2</f>
        <v>-1</v>
      </c>
      <c r="D33" s="0" t="n">
        <v>0</v>
      </c>
      <c r="E33" s="0" t="n">
        <v>1</v>
      </c>
      <c r="F33" s="0" t="s">
        <v>51</v>
      </c>
      <c r="I33" s="1"/>
      <c r="J33" s="0" t="n">
        <v>0</v>
      </c>
    </row>
    <row r="34" customFormat="false" ht="12.8" hidden="false" customHeight="false" outlineLevel="0" collapsed="false">
      <c r="A34" s="0" t="s">
        <v>52</v>
      </c>
      <c r="B34" s="0" t="n">
        <f aca="false">$B$2</f>
        <v>-1</v>
      </c>
      <c r="C34" s="0" t="n">
        <f aca="false">$B$2</f>
        <v>-1</v>
      </c>
      <c r="E34" s="0" t="n">
        <v>1</v>
      </c>
      <c r="F34" s="0" t="s">
        <v>53</v>
      </c>
      <c r="I34" s="1" t="n">
        <v>44592</v>
      </c>
      <c r="J34" s="0" t="n">
        <v>277470</v>
      </c>
    </row>
    <row r="35" customFormat="false" ht="12.8" hidden="false" customHeight="false" outlineLevel="0" collapsed="false">
      <c r="A35" s="0" t="s">
        <v>54</v>
      </c>
      <c r="B35" s="0" t="n">
        <f aca="false">$B$2</f>
        <v>-1</v>
      </c>
      <c r="C35" s="0" t="n">
        <f aca="false">$B$2</f>
        <v>-1</v>
      </c>
      <c r="E35" s="0" t="n">
        <v>1</v>
      </c>
      <c r="F35" s="0" t="s">
        <v>55</v>
      </c>
      <c r="I35" s="1" t="n">
        <v>44592</v>
      </c>
    </row>
    <row r="36" customFormat="false" ht="12.8" hidden="false" customHeight="false" outlineLevel="0" collapsed="false">
      <c r="A36" s="0" t="s">
        <v>56</v>
      </c>
      <c r="B36" s="0" t="n">
        <f aca="false">$B$2</f>
        <v>-1</v>
      </c>
      <c r="C36" s="0" t="n">
        <f aca="false">$B$2</f>
        <v>-1</v>
      </c>
      <c r="E36" s="0" t="n">
        <v>1</v>
      </c>
      <c r="F36" s="0" t="s">
        <v>57</v>
      </c>
      <c r="I36" s="1" t="n">
        <v>44592</v>
      </c>
    </row>
    <row r="37" customFormat="false" ht="12.8" hidden="false" customHeight="false" outlineLevel="0" collapsed="false">
      <c r="A37" s="0" t="s">
        <v>58</v>
      </c>
      <c r="B37" s="0" t="n">
        <f aca="false">$B$2</f>
        <v>-1</v>
      </c>
      <c r="C37" s="0" t="n">
        <f aca="false">$B$2</f>
        <v>-1</v>
      </c>
      <c r="E37" s="0" t="n">
        <v>1</v>
      </c>
      <c r="F37" s="0" t="s">
        <v>59</v>
      </c>
      <c r="I37" s="1" t="n">
        <v>44592</v>
      </c>
      <c r="J37" s="0" t="n">
        <v>6417</v>
      </c>
    </row>
    <row r="38" customFormat="false" ht="12.8" hidden="false" customHeight="false" outlineLevel="0" collapsed="false">
      <c r="A38" s="0" t="s">
        <v>60</v>
      </c>
      <c r="B38" s="0" t="n">
        <f aca="false">$B$2</f>
        <v>-1</v>
      </c>
      <c r="C38" s="0" t="n">
        <f aca="false">$B$2</f>
        <v>-1</v>
      </c>
      <c r="E38" s="0" t="n">
        <v>1</v>
      </c>
      <c r="F38" s="0" t="s">
        <v>61</v>
      </c>
      <c r="I38" s="1" t="n">
        <v>44592</v>
      </c>
    </row>
    <row r="39" customFormat="false" ht="12.8" hidden="false" customHeight="false" outlineLevel="0" collapsed="false">
      <c r="A39" s="0" t="s">
        <v>62</v>
      </c>
      <c r="B39" s="0" t="n">
        <f aca="false">$B$2</f>
        <v>-1</v>
      </c>
      <c r="C39" s="0" t="n">
        <f aca="false">$B$2</f>
        <v>-1</v>
      </c>
      <c r="E39" s="0" t="n">
        <v>1</v>
      </c>
      <c r="F39" s="0" t="s">
        <v>63</v>
      </c>
      <c r="I39" s="1" t="n">
        <v>44592</v>
      </c>
    </row>
    <row r="40" customFormat="false" ht="12.8" hidden="false" customHeight="false" outlineLevel="0" collapsed="false">
      <c r="A40" s="0" t="s">
        <v>64</v>
      </c>
      <c r="B40" s="0" t="n">
        <f aca="false">$B$2</f>
        <v>-1</v>
      </c>
      <c r="C40" s="0" t="n">
        <f aca="false">$B$2</f>
        <v>-1</v>
      </c>
      <c r="E40" s="0" t="n">
        <v>1</v>
      </c>
      <c r="F40" s="0" t="s">
        <v>65</v>
      </c>
      <c r="I40" s="1" t="n">
        <v>44592</v>
      </c>
    </row>
    <row r="41" customFormat="false" ht="12.8" hidden="false" customHeight="false" outlineLevel="0" collapsed="false">
      <c r="A41" s="0" t="s">
        <v>66</v>
      </c>
      <c r="B41" s="0" t="n">
        <f aca="false">$B$2</f>
        <v>-1</v>
      </c>
      <c r="C41" s="0" t="n">
        <f aca="false">$B$2</f>
        <v>-1</v>
      </c>
      <c r="E41" s="0" t="n">
        <v>1</v>
      </c>
      <c r="F41" s="0" t="s">
        <v>67</v>
      </c>
      <c r="I41" s="1" t="n">
        <v>44592</v>
      </c>
      <c r="J41" s="0" t="n">
        <v>1061336</v>
      </c>
    </row>
    <row r="42" customFormat="false" ht="12.8" hidden="false" customHeight="false" outlineLevel="0" collapsed="false">
      <c r="A42" s="0" t="s">
        <v>68</v>
      </c>
      <c r="B42" s="0" t="n">
        <f aca="false">$B$2</f>
        <v>-1</v>
      </c>
      <c r="C42" s="0" t="n">
        <f aca="false">$B$2</f>
        <v>-1</v>
      </c>
      <c r="E42" s="0" t="n">
        <v>1</v>
      </c>
      <c r="F42" s="0" t="s">
        <v>69</v>
      </c>
      <c r="I42" s="1" t="n">
        <v>44592</v>
      </c>
      <c r="J42" s="0" t="n">
        <v>462367</v>
      </c>
    </row>
    <row r="43" customFormat="false" ht="12.8" hidden="false" customHeight="false" outlineLevel="0" collapsed="false">
      <c r="A43" s="0" t="s">
        <v>70</v>
      </c>
      <c r="B43" s="0" t="n">
        <f aca="false">$B$2</f>
        <v>-1</v>
      </c>
      <c r="C43" s="0" t="n">
        <f aca="false">$B$2</f>
        <v>-1</v>
      </c>
      <c r="E43" s="0" t="n">
        <v>1</v>
      </c>
      <c r="F43" s="0" t="s">
        <v>71</v>
      </c>
      <c r="I43" s="1" t="n">
        <v>44592</v>
      </c>
      <c r="J43" s="0" t="n">
        <v>941253</v>
      </c>
      <c r="K43" s="1"/>
    </row>
    <row r="44" customFormat="false" ht="12.8" hidden="false" customHeight="false" outlineLevel="0" collapsed="false">
      <c r="A44" s="0" t="s">
        <v>72</v>
      </c>
      <c r="B44" s="0" t="n">
        <f aca="false">$B$2</f>
        <v>-1</v>
      </c>
      <c r="C44" s="0" t="n">
        <f aca="false">$B$2</f>
        <v>-1</v>
      </c>
      <c r="E44" s="0" t="n">
        <v>1</v>
      </c>
      <c r="F44" s="0" t="s">
        <v>73</v>
      </c>
      <c r="I44" s="1" t="n">
        <v>44592</v>
      </c>
      <c r="J44" s="0" t="n">
        <v>37</v>
      </c>
    </row>
    <row r="45" customFormat="false" ht="12.8" hidden="false" customHeight="false" outlineLevel="0" collapsed="false">
      <c r="A45" s="0" t="s">
        <v>74</v>
      </c>
      <c r="B45" s="0" t="n">
        <f aca="false">$B$2</f>
        <v>-1</v>
      </c>
      <c r="C45" s="0" t="n">
        <f aca="false">$B$2</f>
        <v>-1</v>
      </c>
      <c r="E45" s="0" t="n">
        <v>1</v>
      </c>
      <c r="F45" s="0" t="s">
        <v>75</v>
      </c>
      <c r="I45" s="1" t="n">
        <v>44592</v>
      </c>
      <c r="J45" s="0" t="n">
        <v>1479532</v>
      </c>
    </row>
    <row r="46" customFormat="false" ht="12.8" hidden="false" customHeight="false" outlineLevel="0" collapsed="false">
      <c r="A46" s="0" t="s">
        <v>76</v>
      </c>
      <c r="B46" s="0" t="n">
        <f aca="false">$B$2</f>
        <v>-1</v>
      </c>
      <c r="C46" s="0" t="n">
        <f aca="false">$B$2</f>
        <v>-1</v>
      </c>
      <c r="E46" s="0" t="n">
        <v>1</v>
      </c>
      <c r="F46" s="0" t="s">
        <v>77</v>
      </c>
      <c r="I46" s="1" t="n">
        <v>44592</v>
      </c>
      <c r="J46" s="0" t="n">
        <v>87851</v>
      </c>
    </row>
    <row r="47" customFormat="false" ht="12.8" hidden="false" customHeight="false" outlineLevel="0" collapsed="false">
      <c r="A47" s="0" t="s">
        <v>78</v>
      </c>
      <c r="B47" s="0" t="n">
        <f aca="false">$B$2</f>
        <v>-1</v>
      </c>
      <c r="C47" s="0" t="n">
        <f aca="false">$B$2</f>
        <v>-1</v>
      </c>
      <c r="E47" s="0" t="n">
        <v>1</v>
      </c>
      <c r="F47" s="0" t="s">
        <v>79</v>
      </c>
      <c r="I47" s="1" t="n">
        <v>44592</v>
      </c>
      <c r="J47" s="0" t="n">
        <v>1401759</v>
      </c>
    </row>
    <row r="48" customFormat="false" ht="12.8" hidden="false" customHeight="false" outlineLevel="0" collapsed="false">
      <c r="A48" s="0" t="s">
        <v>80</v>
      </c>
      <c r="B48" s="0" t="n">
        <f aca="false">$B$2</f>
        <v>-1</v>
      </c>
      <c r="C48" s="0" t="n">
        <f aca="false">$B$2</f>
        <v>-1</v>
      </c>
      <c r="E48" s="0" t="n">
        <v>1</v>
      </c>
      <c r="F48" s="0" t="s">
        <v>81</v>
      </c>
      <c r="I48" s="1" t="n">
        <v>44592</v>
      </c>
      <c r="J48" s="0" t="n">
        <v>-1415902</v>
      </c>
      <c r="K48" s="1"/>
    </row>
    <row r="49" customFormat="false" ht="12.8" hidden="false" customHeight="false" outlineLevel="0" collapsed="false">
      <c r="A49" s="0" t="s">
        <v>82</v>
      </c>
      <c r="B49" s="0" t="n">
        <f aca="false">$B$2</f>
        <v>-1</v>
      </c>
      <c r="C49" s="0" t="n">
        <f aca="false">$B$2</f>
        <v>-1</v>
      </c>
      <c r="E49" s="0" t="n">
        <v>1</v>
      </c>
      <c r="F49" s="0" t="s">
        <v>83</v>
      </c>
      <c r="I49" s="1" t="n">
        <v>44592</v>
      </c>
      <c r="J49" s="0" t="n">
        <v>3756389</v>
      </c>
    </row>
    <row r="50" customFormat="false" ht="12.8" hidden="false" customHeight="false" outlineLevel="0" collapsed="false">
      <c r="A50" s="0" t="s">
        <v>84</v>
      </c>
      <c r="B50" s="0" t="n">
        <f aca="false">$B$2</f>
        <v>-1</v>
      </c>
      <c r="C50" s="0" t="n">
        <f aca="false">$B$2</f>
        <v>-1</v>
      </c>
      <c r="E50" s="0" t="n">
        <v>1</v>
      </c>
      <c r="F50" s="0" t="s">
        <v>85</v>
      </c>
      <c r="I50" s="1" t="n">
        <v>44592</v>
      </c>
      <c r="J50" s="0" t="n">
        <v>3757743</v>
      </c>
      <c r="K50" s="1"/>
    </row>
    <row r="51" customFormat="false" ht="12.8" hidden="false" customHeight="false" outlineLevel="0" collapsed="false">
      <c r="A51" s="0" t="s">
        <v>86</v>
      </c>
      <c r="B51" s="0" t="n">
        <f aca="false">$B$2</f>
        <v>-1</v>
      </c>
      <c r="C51" s="0" t="n">
        <f aca="false">$B$2</f>
        <v>-1</v>
      </c>
      <c r="E51" s="0" t="n">
        <v>1</v>
      </c>
      <c r="F51" s="0" t="s">
        <v>87</v>
      </c>
      <c r="I51" s="1" t="n">
        <v>44592</v>
      </c>
      <c r="J51" s="0" t="n">
        <v>3003426</v>
      </c>
      <c r="K51" s="1"/>
    </row>
    <row r="52" customFormat="false" ht="12.8" hidden="false" customHeight="false" outlineLevel="0" collapsed="false">
      <c r="A52" s="0" t="s">
        <v>88</v>
      </c>
      <c r="B52" s="0" t="n">
        <f aca="false">$B$2</f>
        <v>-1</v>
      </c>
      <c r="C52" s="0" t="n">
        <f aca="false">$B$2</f>
        <v>-1</v>
      </c>
      <c r="E52" s="0" t="n">
        <v>1</v>
      </c>
      <c r="F52" s="0" t="s">
        <v>89</v>
      </c>
      <c r="I52" s="1" t="n">
        <v>44592</v>
      </c>
      <c r="J52" s="0" t="n">
        <v>1440214</v>
      </c>
      <c r="K5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2024-05-08T19:43:22Z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