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\Simulations\SwarmSimulation\"/>
    </mc:Choice>
  </mc:AlternateContent>
  <xr:revisionPtr revIDLastSave="0" documentId="13_ncr:40009_{23D7DAFD-5E25-481D-AB81-F317E8957F72}" xr6:coauthVersionLast="47" xr6:coauthVersionMax="47" xr10:uidLastSave="{00000000-0000-0000-0000-000000000000}"/>
  <bookViews>
    <workbookView xWindow="1110" yWindow="10800" windowWidth="20955" windowHeight="10695"/>
  </bookViews>
  <sheets>
    <sheet name="Graphs11-26_20220323" sheetId="1" r:id="rId1"/>
  </sheets>
  <calcPr calcId="0"/>
</workbook>
</file>

<file path=xl/calcChain.xml><?xml version="1.0" encoding="utf-8"?>
<calcChain xmlns="http://schemas.openxmlformats.org/spreadsheetml/2006/main">
  <c r="D59" i="1" l="1" a="1"/>
  <c r="D59" i="1" s="1"/>
  <c r="C59" i="1"/>
  <c r="D58" i="1"/>
  <c r="D53" i="1"/>
  <c r="D54" i="1"/>
  <c r="D55" i="1"/>
  <c r="D56" i="1"/>
  <c r="D57" i="1"/>
  <c r="D52" i="1"/>
  <c r="D44" i="1"/>
  <c r="D45" i="1"/>
  <c r="D46" i="1"/>
  <c r="D47" i="1"/>
  <c r="D48" i="1"/>
  <c r="D49" i="1"/>
  <c r="D50" i="1"/>
  <c r="C44" i="1"/>
  <c r="C45" i="1"/>
  <c r="C46" i="1"/>
  <c r="C47" i="1"/>
  <c r="C48" i="1"/>
  <c r="C49" i="1"/>
  <c r="C50" i="1"/>
  <c r="B44" i="1"/>
  <c r="B50" i="1"/>
  <c r="B49" i="1"/>
  <c r="B48" i="1"/>
  <c r="B47" i="1"/>
  <c r="B46" i="1"/>
  <c r="B45" i="1"/>
  <c r="F25" i="1"/>
  <c r="F19" i="1"/>
  <c r="F20" i="1"/>
  <c r="F21" i="1"/>
  <c r="F22" i="1"/>
  <c r="F23" i="1"/>
  <c r="F24" i="1"/>
  <c r="F18" i="1"/>
  <c r="H13" i="1"/>
  <c r="G12" i="1"/>
  <c r="F11" i="1"/>
  <c r="F10" i="1"/>
  <c r="G10" i="1"/>
  <c r="H10" i="1"/>
  <c r="G11" i="1"/>
  <c r="H11" i="1"/>
  <c r="F12" i="1"/>
  <c r="H12" i="1"/>
  <c r="F13" i="1"/>
  <c r="G13" i="1"/>
  <c r="F14" i="1"/>
  <c r="G14" i="1"/>
  <c r="H14" i="1"/>
  <c r="F15" i="1"/>
  <c r="G15" i="1"/>
  <c r="H15" i="1"/>
  <c r="F16" i="1"/>
  <c r="G16" i="1"/>
  <c r="H16" i="1"/>
  <c r="D10" i="1"/>
  <c r="C10" i="1"/>
  <c r="E10" i="1"/>
  <c r="D11" i="1"/>
  <c r="C11" i="1"/>
  <c r="E11" i="1"/>
  <c r="D12" i="1"/>
  <c r="C12" i="1"/>
  <c r="E12" i="1"/>
  <c r="D13" i="1"/>
  <c r="C13" i="1"/>
  <c r="E13" i="1"/>
  <c r="D14" i="1"/>
  <c r="C14" i="1"/>
  <c r="E14" i="1"/>
  <c r="D15" i="1"/>
  <c r="C15" i="1"/>
  <c r="E15" i="1"/>
  <c r="D16" i="1"/>
  <c r="C16" i="1"/>
  <c r="E16" i="1"/>
  <c r="B11" i="1"/>
  <c r="B12" i="1"/>
  <c r="B13" i="1"/>
  <c r="B14" i="1"/>
  <c r="B15" i="1"/>
  <c r="B16" i="1"/>
  <c r="B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<sst xmlns="http://schemas.openxmlformats.org/spreadsheetml/2006/main" count="21" uniqueCount="11">
  <si>
    <t>Exp</t>
  </si>
  <si>
    <t>4a</t>
  </si>
  <si>
    <t>2a</t>
  </si>
  <si>
    <t>6a</t>
  </si>
  <si>
    <t>Time</t>
  </si>
  <si>
    <t>Velocity</t>
  </si>
  <si>
    <t>10a</t>
  </si>
  <si>
    <t>9a</t>
  </si>
  <si>
    <t>7.5a</t>
  </si>
  <si>
    <t>noFactor</t>
  </si>
  <si>
    <t>2.5a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</si>
</sst>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'Graphs11-26_20220323'!$A$10:$A$16</c:f>
              <c:numCache>
                <c:formatCode>General</c:formatCode>
                <c:ptCount val="7"/>
                <c:pt idx="0">
                  <c:v>0.45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2.25</c:v>
                </c:pt>
              </c:numCache>
            </c:numRef>
          </c:xVal>
          <c:yVal>
            <c:numRef>
              <c:f>'Graphs11-26_20220323'!$B$10:$B$16</c:f>
              <c:numCache>
                <c:formatCode>General</c:formatCode>
                <c:ptCount val="7"/>
                <c:pt idx="0">
                  <c:v>0.5</c:v>
                </c:pt>
                <c:pt idx="1">
                  <c:v>0.66666666666666663</c:v>
                </c:pt>
                <c:pt idx="2">
                  <c:v>1.25</c:v>
                </c:pt>
                <c:pt idx="3">
                  <c:v>1.5384615384615383</c:v>
                </c:pt>
                <c:pt idx="4">
                  <c:v>2</c:v>
                </c:pt>
                <c:pt idx="5">
                  <c:v>2.8571428571428572</c:v>
                </c:pt>
                <c:pt idx="6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34-44A2-BF86-B4BAFF5BFF9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'Graphs11-26_20220323'!$A$10:$A$16</c:f>
              <c:numCache>
                <c:formatCode>General</c:formatCode>
                <c:ptCount val="7"/>
                <c:pt idx="0">
                  <c:v>0.45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2.25</c:v>
                </c:pt>
              </c:numCache>
            </c:numRef>
          </c:xVal>
          <c:yVal>
            <c:numRef>
              <c:f>'Graphs11-26_20220323'!$C$10:$C$16</c:f>
              <c:numCache>
                <c:formatCode>General</c:formatCode>
                <c:ptCount val="7"/>
                <c:pt idx="0">
                  <c:v>0.20533880903490759</c:v>
                </c:pt>
                <c:pt idx="1">
                  <c:v>0.23148148148148145</c:v>
                </c:pt>
                <c:pt idx="2">
                  <c:v>0.33557046979865773</c:v>
                </c:pt>
                <c:pt idx="3">
                  <c:v>0.4464285714285714</c:v>
                </c:pt>
                <c:pt idx="4">
                  <c:v>0.5988023952095809</c:v>
                </c:pt>
                <c:pt idx="5">
                  <c:v>0.78740157480314954</c:v>
                </c:pt>
                <c:pt idx="6">
                  <c:v>0.90909090909090906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34-44A2-BF86-B4BAFF5BFF9D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'Graphs11-26_20220323'!$A$10:$A$16</c:f>
              <c:numCache>
                <c:formatCode>General</c:formatCode>
                <c:ptCount val="7"/>
                <c:pt idx="0">
                  <c:v>0.45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2.25</c:v>
                </c:pt>
              </c:numCache>
            </c:numRef>
          </c:xVal>
          <c:yVal>
            <c:numRef>
              <c:f>'Graphs11-26_20220323'!$D$10:$D$16</c:f>
              <c:numCache>
                <c:formatCode>General</c:formatCode>
                <c:ptCount val="7"/>
                <c:pt idx="0">
                  <c:v>0.38759689922480617</c:v>
                </c:pt>
                <c:pt idx="1">
                  <c:v>0.4329004329004329</c:v>
                </c:pt>
                <c:pt idx="2">
                  <c:v>0.62893081761006286</c:v>
                </c:pt>
                <c:pt idx="3">
                  <c:v>0.74626865671641784</c:v>
                </c:pt>
                <c:pt idx="4">
                  <c:v>1.0638297872340425</c:v>
                </c:pt>
                <c:pt idx="5">
                  <c:v>1.4285714285714286</c:v>
                </c:pt>
                <c:pt idx="6">
                  <c:v>1.4492753623188408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34-44A2-BF86-B4BAFF5BFF9D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'Graphs11-26_20220323'!$A$10:$A$16</c:f>
              <c:numCache>
                <c:formatCode>General</c:formatCode>
                <c:ptCount val="7"/>
                <c:pt idx="0">
                  <c:v>0.45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2.25</c:v>
                </c:pt>
              </c:numCache>
            </c:numRef>
          </c:xVal>
          <c:yVal>
            <c:numRef>
              <c:f>'Graphs11-26_20220323'!$E$10:$E$16</c:f>
              <c:numCache>
                <c:formatCode>General</c:formatCode>
                <c:ptCount val="7"/>
                <c:pt idx="0">
                  <c:v>0.56818181818181823</c:v>
                </c:pt>
                <c:pt idx="1">
                  <c:v>0.5988023952095809</c:v>
                </c:pt>
                <c:pt idx="2">
                  <c:v>0.84745762711864414</c:v>
                </c:pt>
                <c:pt idx="3">
                  <c:v>1.0638297872340425</c:v>
                </c:pt>
                <c:pt idx="4">
                  <c:v>1.6129032258064517</c:v>
                </c:pt>
                <c:pt idx="5">
                  <c:v>1.8518518518518516</c:v>
                </c:pt>
                <c:pt idx="6">
                  <c:v>1.8518518518518516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234-44A2-BF86-B4BAFF5BFF9D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'Graphs11-26_20220323'!$A$10:$A$16</c:f>
              <c:numCache>
                <c:formatCode>General</c:formatCode>
                <c:ptCount val="7"/>
                <c:pt idx="0">
                  <c:v>0.45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2.25</c:v>
                </c:pt>
              </c:numCache>
            </c:numRef>
          </c:xVal>
          <c:yVal>
            <c:numRef>
              <c:f>'Graphs11-26_20220323'!$F$10:$F$16</c:f>
              <c:numCache>
                <c:formatCode>General</c:formatCode>
                <c:ptCount val="7"/>
                <c:pt idx="0">
                  <c:v>0.66666666666666663</c:v>
                </c:pt>
                <c:pt idx="1">
                  <c:v>0.74626865671641784</c:v>
                </c:pt>
                <c:pt idx="2">
                  <c:v>1.0638297872340425</c:v>
                </c:pt>
                <c:pt idx="3">
                  <c:v>1.4285714285714286</c:v>
                </c:pt>
                <c:pt idx="4">
                  <c:v>1.6129032258064517</c:v>
                </c:pt>
                <c:pt idx="5">
                  <c:v>2.1739130434782608</c:v>
                </c:pt>
                <c:pt idx="6">
                  <c:v>2.1739130434782608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234-44A2-BF86-B4BAFF5BFF9D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'Graphs11-26_20220323'!$A$10:$A$16</c:f>
              <c:numCache>
                <c:formatCode>General</c:formatCode>
                <c:ptCount val="7"/>
                <c:pt idx="0">
                  <c:v>0.45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2.25</c:v>
                </c:pt>
              </c:numCache>
            </c:numRef>
          </c:xVal>
          <c:yVal>
            <c:numRef>
              <c:f>'Graphs11-26_20220323'!$G$10:$G$16</c:f>
              <c:numCache>
                <c:formatCode>General</c:formatCode>
                <c:ptCount val="7"/>
                <c:pt idx="0">
                  <c:v>0.81967213114754101</c:v>
                </c:pt>
                <c:pt idx="1">
                  <c:v>0.84745762711864414</c:v>
                </c:pt>
                <c:pt idx="2">
                  <c:v>1.2820512820512819</c:v>
                </c:pt>
                <c:pt idx="3">
                  <c:v>1.6129032258064517</c:v>
                </c:pt>
                <c:pt idx="4">
                  <c:v>1.8518518518518516</c:v>
                </c:pt>
                <c:pt idx="5">
                  <c:v>2.1739130434782608</c:v>
                </c:pt>
                <c:pt idx="6">
                  <c:v>2.1739130434782608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234-44A2-BF86-B4BAFF5BFF9D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'Graphs11-26_20220323'!$A$10:$A$16</c:f>
              <c:numCache>
                <c:formatCode>General</c:formatCode>
                <c:ptCount val="7"/>
                <c:pt idx="0">
                  <c:v>0.45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2.25</c:v>
                </c:pt>
              </c:numCache>
            </c:numRef>
          </c:xVal>
          <c:yVal>
            <c:numRef>
              <c:f>'Graphs11-26_20220323'!$H$10:$H$16</c:f>
              <c:numCache>
                <c:formatCode>General</c:formatCode>
                <c:ptCount val="7"/>
                <c:pt idx="0">
                  <c:v>0.84745762711864414</c:v>
                </c:pt>
                <c:pt idx="1">
                  <c:v>0.98039215686274506</c:v>
                </c:pt>
                <c:pt idx="2">
                  <c:v>1.4285714285714286</c:v>
                </c:pt>
                <c:pt idx="3">
                  <c:v>1.639344262295082</c:v>
                </c:pt>
                <c:pt idx="4">
                  <c:v>2.1739130434782608</c:v>
                </c:pt>
                <c:pt idx="5">
                  <c:v>2.1739130434782608</c:v>
                </c:pt>
                <c:pt idx="6">
                  <c:v>2.1739130434782608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234-44A2-BF86-B4BAFF5BF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987184"/>
        <c:axId val="772987600"/>
      </c:scatterChart>
      <c:valAx>
        <c:axId val="77298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87600"/>
        <c:crosses val="autoZero"/>
        <c:crossBetween val="midCat"/>
      </c:valAx>
      <c:valAx>
        <c:axId val="77298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87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'Graphs11-26_20220323'!$A$2:$A$8</c:f>
              <c:numCache>
                <c:formatCode>General</c:formatCode>
                <c:ptCount val="7"/>
                <c:pt idx="0">
                  <c:v>0.45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2.25</c:v>
                </c:pt>
              </c:numCache>
            </c:numRef>
          </c:xVal>
          <c:yVal>
            <c:numRef>
              <c:f>'Graphs11-26_20220323'!$B$2:$B$8</c:f>
              <c:numCache>
                <c:formatCode>General</c:formatCode>
                <c:ptCount val="7"/>
                <c:pt idx="0">
                  <c:v>2</c:v>
                </c:pt>
                <c:pt idx="1">
                  <c:v>1.5</c:v>
                </c:pt>
                <c:pt idx="2">
                  <c:v>0.8</c:v>
                </c:pt>
                <c:pt idx="3">
                  <c:v>0.65</c:v>
                </c:pt>
                <c:pt idx="4">
                  <c:v>0.5</c:v>
                </c:pt>
                <c:pt idx="5">
                  <c:v>0.35</c:v>
                </c:pt>
                <c:pt idx="6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E3-4F29-9F17-DA5EA6B647C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'Graphs11-26_20220323'!$A$2:$A$8</c:f>
              <c:numCache>
                <c:formatCode>General</c:formatCode>
                <c:ptCount val="7"/>
                <c:pt idx="0">
                  <c:v>0.45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2.25</c:v>
                </c:pt>
              </c:numCache>
            </c:numRef>
          </c:xVal>
          <c:yVal>
            <c:numRef>
              <c:f>'Graphs11-26_20220323'!$C$2:$C$8</c:f>
              <c:numCache>
                <c:formatCode>General</c:formatCode>
                <c:ptCount val="7"/>
                <c:pt idx="0">
                  <c:v>4.87</c:v>
                </c:pt>
                <c:pt idx="1">
                  <c:v>4.32</c:v>
                </c:pt>
                <c:pt idx="2">
                  <c:v>2.98</c:v>
                </c:pt>
                <c:pt idx="3">
                  <c:v>2.2400000000000002</c:v>
                </c:pt>
                <c:pt idx="4">
                  <c:v>1.67</c:v>
                </c:pt>
                <c:pt idx="5">
                  <c:v>1.27</c:v>
                </c:pt>
                <c:pt idx="6">
                  <c:v>1.1000000000000001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E3-4F29-9F17-DA5EA6B647C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'Graphs11-26_20220323'!$A$2:$A$8</c:f>
              <c:numCache>
                <c:formatCode>General</c:formatCode>
                <c:ptCount val="7"/>
                <c:pt idx="0">
                  <c:v>0.45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2.25</c:v>
                </c:pt>
              </c:numCache>
            </c:numRef>
          </c:xVal>
          <c:yVal>
            <c:numRef>
              <c:f>'Graphs11-26_20220323'!$D$2:$D$8</c:f>
              <c:numCache>
                <c:formatCode>General</c:formatCode>
                <c:ptCount val="7"/>
                <c:pt idx="0">
                  <c:v>2.58</c:v>
                </c:pt>
                <c:pt idx="1">
                  <c:v>2.31</c:v>
                </c:pt>
                <c:pt idx="2">
                  <c:v>1.59</c:v>
                </c:pt>
                <c:pt idx="3">
                  <c:v>1.34</c:v>
                </c:pt>
                <c:pt idx="4">
                  <c:v>0.94</c:v>
                </c:pt>
                <c:pt idx="5">
                  <c:v>0.7</c:v>
                </c:pt>
                <c:pt idx="6">
                  <c:v>0.69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E3-4F29-9F17-DA5EA6B647C0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'Graphs11-26_20220323'!$A$2:$A$8</c:f>
              <c:numCache>
                <c:formatCode>General</c:formatCode>
                <c:ptCount val="7"/>
                <c:pt idx="0">
                  <c:v>0.45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2.25</c:v>
                </c:pt>
              </c:numCache>
            </c:numRef>
          </c:xVal>
          <c:yVal>
            <c:numRef>
              <c:f>'Graphs11-26_20220323'!$E$2:$E$8</c:f>
              <c:numCache>
                <c:formatCode>General</c:formatCode>
                <c:ptCount val="7"/>
                <c:pt idx="0">
                  <c:v>1.76</c:v>
                </c:pt>
                <c:pt idx="1">
                  <c:v>1.67</c:v>
                </c:pt>
                <c:pt idx="2">
                  <c:v>1.18</c:v>
                </c:pt>
                <c:pt idx="3">
                  <c:v>0.94</c:v>
                </c:pt>
                <c:pt idx="4">
                  <c:v>0.62</c:v>
                </c:pt>
                <c:pt idx="5">
                  <c:v>0.54</c:v>
                </c:pt>
                <c:pt idx="6">
                  <c:v>0.54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E3-4F29-9F17-DA5EA6B647C0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'Graphs11-26_20220323'!$A$2:$A$8</c:f>
              <c:numCache>
                <c:formatCode>General</c:formatCode>
                <c:ptCount val="7"/>
                <c:pt idx="0">
                  <c:v>0.45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2.25</c:v>
                </c:pt>
              </c:numCache>
            </c:numRef>
          </c:xVal>
          <c:yVal>
            <c:numRef>
              <c:f>'Graphs11-26_20220323'!$F$2:$F$8</c:f>
              <c:numCache>
                <c:formatCode>General</c:formatCode>
                <c:ptCount val="7"/>
                <c:pt idx="0">
                  <c:v>1.5</c:v>
                </c:pt>
                <c:pt idx="1">
                  <c:v>1.34</c:v>
                </c:pt>
                <c:pt idx="2">
                  <c:v>0.94</c:v>
                </c:pt>
                <c:pt idx="3">
                  <c:v>0.7</c:v>
                </c:pt>
                <c:pt idx="4">
                  <c:v>0.62</c:v>
                </c:pt>
                <c:pt idx="5">
                  <c:v>0.46</c:v>
                </c:pt>
                <c:pt idx="6">
                  <c:v>0.46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2E3-4F29-9F17-DA5EA6B647C0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'Graphs11-26_20220323'!$A$2:$A$8</c:f>
              <c:numCache>
                <c:formatCode>General</c:formatCode>
                <c:ptCount val="7"/>
                <c:pt idx="0">
                  <c:v>0.45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2.25</c:v>
                </c:pt>
              </c:numCache>
            </c:numRef>
          </c:xVal>
          <c:yVal>
            <c:numRef>
              <c:f>'Graphs11-26_20220323'!$G$2:$G$8</c:f>
              <c:numCache>
                <c:formatCode>General</c:formatCode>
                <c:ptCount val="7"/>
                <c:pt idx="0">
                  <c:v>1.22</c:v>
                </c:pt>
                <c:pt idx="1">
                  <c:v>1.18</c:v>
                </c:pt>
                <c:pt idx="2">
                  <c:v>0.78</c:v>
                </c:pt>
                <c:pt idx="3">
                  <c:v>0.62</c:v>
                </c:pt>
                <c:pt idx="4">
                  <c:v>0.54</c:v>
                </c:pt>
                <c:pt idx="5">
                  <c:v>0.46</c:v>
                </c:pt>
                <c:pt idx="6">
                  <c:v>0.46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2E3-4F29-9F17-DA5EA6B647C0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'Graphs11-26_20220323'!$A$2:$A$8</c:f>
              <c:numCache>
                <c:formatCode>General</c:formatCode>
                <c:ptCount val="7"/>
                <c:pt idx="0">
                  <c:v>0.45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2.25</c:v>
                </c:pt>
              </c:numCache>
            </c:numRef>
          </c:xVal>
          <c:yVal>
            <c:numRef>
              <c:f>'Graphs11-26_20220323'!$H$2:$H$8</c:f>
              <c:numCache>
                <c:formatCode>General</c:formatCode>
                <c:ptCount val="7"/>
                <c:pt idx="0">
                  <c:v>1.18</c:v>
                </c:pt>
                <c:pt idx="1">
                  <c:v>1.02</c:v>
                </c:pt>
                <c:pt idx="2">
                  <c:v>0.7</c:v>
                </c:pt>
                <c:pt idx="3">
                  <c:v>0.61</c:v>
                </c:pt>
                <c:pt idx="4">
                  <c:v>0.46</c:v>
                </c:pt>
                <c:pt idx="5">
                  <c:v>0.46</c:v>
                </c:pt>
                <c:pt idx="6">
                  <c:v>0.46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2E3-4F29-9F17-DA5EA6B64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11664"/>
        <c:axId val="391514992"/>
      </c:scatterChart>
      <c:valAx>
        <c:axId val="39151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14992"/>
        <c:crosses val="autoZero"/>
        <c:crossBetween val="midCat"/>
      </c:valAx>
      <c:valAx>
        <c:axId val="39151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11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'Graphs11-26_20220323'!$B$35</c:f>
              <c:strCache>
                <c:ptCount val="1"/>
                <c:pt idx="0">
                  <c:v>Exp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'Graphs11-26_20220323'!$A$36:$A$42</c:f>
              <c:numCache>
                <c:formatCode>General</c:formatCode>
                <c:ptCount val="7"/>
                <c:pt idx="0">
                  <c:v>0.45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2.25</c:v>
                </c:pt>
              </c:numCache>
            </c:numRef>
          </c:xVal>
          <c:yVal>
            <c:numRef>
              <c:f>'Graphs11-26_20220323'!$B$36:$B$42</c:f>
              <c:numCache>
                <c:formatCode>General</c:formatCode>
                <c:ptCount val="7"/>
                <c:pt idx="0">
                  <c:v>2</c:v>
                </c:pt>
                <c:pt idx="1">
                  <c:v>1.5</c:v>
                </c:pt>
                <c:pt idx="2">
                  <c:v>0.8</c:v>
                </c:pt>
                <c:pt idx="3">
                  <c:v>0.65</c:v>
                </c:pt>
                <c:pt idx="4">
                  <c:v>0.5</c:v>
                </c:pt>
                <c:pt idx="5">
                  <c:v>0.35</c:v>
                </c:pt>
                <c:pt idx="6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47-43D8-8218-94BF2DBA6BA9}"/>
            </c:ext>
          </c:extLst>
        </c:ser>
        <c:ser>
          <c:idx val="1"/>
          <c:order val="1"/>
          <c:tx>
            <c:strRef>
              <c:f>'Graphs11-26_20220323'!$C$35</c:f>
              <c:strCache>
                <c:ptCount val="1"/>
                <c:pt idx="0">
                  <c:v>noFactor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'Graphs11-26_20220323'!$A$36:$A$42</c:f>
              <c:numCache>
                <c:formatCode>General</c:formatCode>
                <c:ptCount val="7"/>
                <c:pt idx="0">
                  <c:v>0.45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2.25</c:v>
                </c:pt>
              </c:numCache>
            </c:numRef>
          </c:xVal>
          <c:yVal>
            <c:numRef>
              <c:f>'Graphs11-26_20220323'!$C$36:$C$42</c:f>
              <c:numCache>
                <c:formatCode>General</c:formatCode>
                <c:ptCount val="7"/>
                <c:pt idx="0">
                  <c:v>1.476</c:v>
                </c:pt>
                <c:pt idx="1">
                  <c:v>1</c:v>
                </c:pt>
                <c:pt idx="2">
                  <c:v>1.6870000000000001</c:v>
                </c:pt>
                <c:pt idx="3">
                  <c:v>1</c:v>
                </c:pt>
                <c:pt idx="4">
                  <c:v>1.1160000000000001</c:v>
                </c:pt>
                <c:pt idx="5">
                  <c:v>0.84099999999999997</c:v>
                </c:pt>
                <c:pt idx="6">
                  <c:v>0.67400000000000004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47-43D8-8218-94BF2DBA6BA9}"/>
            </c:ext>
          </c:extLst>
        </c:ser>
        <c:ser>
          <c:idx val="2"/>
          <c:order val="2"/>
          <c:tx>
            <c:strRef>
              <c:f>'Graphs11-26_20220323'!$D$35</c:f>
              <c:strCache>
                <c:ptCount val="1"/>
                <c:pt idx="0">
                  <c:v>2.5a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'Graphs11-26_20220323'!$A$36:$A$42</c:f>
              <c:numCache>
                <c:formatCode>General</c:formatCode>
                <c:ptCount val="7"/>
                <c:pt idx="0">
                  <c:v>0.45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2.25</c:v>
                </c:pt>
              </c:numCache>
            </c:numRef>
          </c:xVal>
          <c:yVal>
            <c:numRef>
              <c:f>'Graphs11-26_20220323'!$D$36:$D$42</c:f>
              <c:numCache>
                <c:formatCode>General</c:formatCode>
                <c:ptCount val="7"/>
                <c:pt idx="0">
                  <c:v>2.077</c:v>
                </c:pt>
                <c:pt idx="1">
                  <c:v>2.1030000000000002</c:v>
                </c:pt>
                <c:pt idx="2">
                  <c:v>1.571</c:v>
                </c:pt>
                <c:pt idx="3">
                  <c:v>0.79200000000000004</c:v>
                </c:pt>
                <c:pt idx="4">
                  <c:v>0.47399999999999998</c:v>
                </c:pt>
                <c:pt idx="5">
                  <c:v>0.48599999999999999</c:v>
                </c:pt>
                <c:pt idx="6">
                  <c:v>0.63600000000000001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47-43D8-8218-94BF2DBA6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428528"/>
        <c:axId val="239946832"/>
      </c:scatterChart>
      <c:valAx>
        <c:axId val="55542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946832"/>
        <c:crosses val="autoZero"/>
        <c:crossBetween val="midCat"/>
      </c:valAx>
      <c:valAx>
        <c:axId val="23994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428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'Graphs11-26_20220323'!$B$43</c:f>
              <c:strCache>
                <c:ptCount val="1"/>
                <c:pt idx="0">
                  <c:v>Exp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'Graphs11-26_20220323'!$A$44:$A$50</c:f>
              <c:numCache>
                <c:formatCode>General</c:formatCode>
                <c:ptCount val="7"/>
                <c:pt idx="0">
                  <c:v>0.45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2.25</c:v>
                </c:pt>
              </c:numCache>
            </c:numRef>
          </c:xVal>
          <c:yVal>
            <c:numRef>
              <c:f>'Graphs11-26_20220323'!$B$44:$B$50</c:f>
              <c:numCache>
                <c:formatCode>General</c:formatCode>
                <c:ptCount val="7"/>
                <c:pt idx="0">
                  <c:v>0.5</c:v>
                </c:pt>
                <c:pt idx="1">
                  <c:v>0.66666666666666663</c:v>
                </c:pt>
                <c:pt idx="2">
                  <c:v>1.25</c:v>
                </c:pt>
                <c:pt idx="3">
                  <c:v>1.5384615384615383</c:v>
                </c:pt>
                <c:pt idx="4">
                  <c:v>2</c:v>
                </c:pt>
                <c:pt idx="5">
                  <c:v>2.8571428571428572</c:v>
                </c:pt>
                <c:pt idx="6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38-48BC-8725-C9C381A9EAF1}"/>
            </c:ext>
          </c:extLst>
        </c:ser>
        <c:ser>
          <c:idx val="1"/>
          <c:order val="1"/>
          <c:tx>
            <c:strRef>
              <c:f>'Graphs11-26_20220323'!$C$43</c:f>
              <c:strCache>
                <c:ptCount val="1"/>
                <c:pt idx="0">
                  <c:v>noFactor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'Graphs11-26_20220323'!$A$44:$A$50</c:f>
              <c:numCache>
                <c:formatCode>General</c:formatCode>
                <c:ptCount val="7"/>
                <c:pt idx="0">
                  <c:v>0.45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2.25</c:v>
                </c:pt>
              </c:numCache>
            </c:numRef>
          </c:xVal>
          <c:yVal>
            <c:numRef>
              <c:f>'Graphs11-26_20220323'!$C$44:$C$50</c:f>
              <c:numCache>
                <c:formatCode>General</c:formatCode>
                <c:ptCount val="7"/>
                <c:pt idx="0">
                  <c:v>0.6775067750677507</c:v>
                </c:pt>
                <c:pt idx="1">
                  <c:v>1</c:v>
                </c:pt>
                <c:pt idx="2">
                  <c:v>0.59276822762299941</c:v>
                </c:pt>
                <c:pt idx="3">
                  <c:v>1</c:v>
                </c:pt>
                <c:pt idx="4">
                  <c:v>0.8960573476702508</c:v>
                </c:pt>
                <c:pt idx="5">
                  <c:v>1.1890606420927468</c:v>
                </c:pt>
                <c:pt idx="6">
                  <c:v>1.4836795252225519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38-48BC-8725-C9C381A9EAF1}"/>
            </c:ext>
          </c:extLst>
        </c:ser>
        <c:ser>
          <c:idx val="2"/>
          <c:order val="2"/>
          <c:tx>
            <c:strRef>
              <c:f>'Graphs11-26_20220323'!$D$43</c:f>
              <c:strCache>
                <c:ptCount val="1"/>
                <c:pt idx="0">
                  <c:v>2.5a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'Graphs11-26_20220323'!$A$44:$A$50</c:f>
              <c:numCache>
                <c:formatCode>General</c:formatCode>
                <c:ptCount val="7"/>
                <c:pt idx="0">
                  <c:v>0.45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2.25</c:v>
                </c:pt>
              </c:numCache>
            </c:numRef>
          </c:xVal>
          <c:yVal>
            <c:numRef>
              <c:f>'Graphs11-26_20220323'!$D$44:$D$50</c:f>
              <c:numCache>
                <c:formatCode>General</c:formatCode>
                <c:ptCount val="7"/>
                <c:pt idx="0">
                  <c:v>0.48146364949446319</c:v>
                </c:pt>
                <c:pt idx="1">
                  <c:v>0.475511174512601</c:v>
                </c:pt>
                <c:pt idx="2">
                  <c:v>0.63653723742838964</c:v>
                </c:pt>
                <c:pt idx="3">
                  <c:v>1.2626262626262625</c:v>
                </c:pt>
                <c:pt idx="4">
                  <c:v>2.109704641350211</c:v>
                </c:pt>
                <c:pt idx="5">
                  <c:v>2.0576131687242798</c:v>
                </c:pt>
                <c:pt idx="6">
                  <c:v>1.5723270440251571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38-48BC-8725-C9C381A9E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782576"/>
        <c:axId val="771771760"/>
      </c:scatterChart>
      <c:valAx>
        <c:axId val="77178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771760"/>
        <c:crosses val="autoZero"/>
        <c:crossBetween val="midCat"/>
      </c:valAx>
      <c:valAx>
        <c:axId val="77177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782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</xdr:colOff>
      <xdr:row>21</xdr:row>
      <xdr:rowOff>104775</xdr:rowOff>
    </xdr:from>
    <xdr:to>
      <xdr:col>18</xdr:col>
      <xdr:colOff>309562</xdr:colOff>
      <xdr:row>35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E1CE91D-9E15-4BB4-8293-9EC95989CF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233362</xdr:colOff>
      <xdr:row>0</xdr:row>
      <xdr:rowOff>133349</xdr:rowOff>
    </xdr:from>
    <xdr:to>
      <xdr:col>20</xdr:col>
      <xdr:colOff>190500</xdr:colOff>
      <xdr:row>40</xdr:row>
      <xdr:rowOff>85724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F2F0C7C-172C-428A-B9FC-581066A831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42862</xdr:colOff>
      <xdr:row>43</xdr:row>
      <xdr:rowOff>119062</xdr:rowOff>
    </xdr:from>
    <xdr:to>
      <xdr:col>19</xdr:col>
      <xdr:colOff>347662</xdr:colOff>
      <xdr:row>58</xdr:row>
      <xdr:rowOff>4762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33C8A4D-5C8E-4233-9C88-A8E1797AB2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280987</xdr:colOff>
      <xdr:row>43</xdr:row>
      <xdr:rowOff>185737</xdr:rowOff>
    </xdr:from>
    <xdr:to>
      <xdr:col>11</xdr:col>
      <xdr:colOff>585787</xdr:colOff>
      <xdr:row>58</xdr:row>
      <xdr:rowOff>71437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23265EDC-8C06-4F2B-88B7-72A7C289F5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34" workbookViewId="0">
      <selection activeCell="F60" sqref="F60"/>
    </sheetView>
  </sheetViews>
  <sheetFormatPr defaultRowHeight="15" x14ac:dyDescent="0.25"/>
  <sheetData>
    <row r="1" spans="1:8" x14ac:dyDescent="0.25">
      <c r="A1" t="s">
        <v>4</v>
      </c>
      <c r="B1" t="s">
        <v>0</v>
      </c>
      <c r="C1" t="s">
        <v>2</v>
      </c>
      <c r="D1" t="s">
        <v>1</v>
      </c>
      <c r="E1" t="s">
        <v>3</v>
      </c>
      <c r="F1" t="s">
        <v>8</v>
      </c>
      <c r="G1" t="s">
        <v>7</v>
      </c>
      <c r="H1" t="s">
        <v>6</v>
      </c>
    </row>
    <row r="2" spans="1:8" x14ac:dyDescent="0.25">
      <c r="A2">
        <v>0.45</v>
      </c>
      <c r="B2">
        <v>2</v>
      </c>
      <c r="C2">
        <v>4.87</v>
      </c>
      <c r="D2">
        <v>2.58</v>
      </c>
      <c r="E2">
        <v>1.76</v>
      </c>
      <c r="F2">
        <v>1.5</v>
      </c>
      <c r="G2">
        <v>1.22</v>
      </c>
      <c r="H2">
        <v>1.18</v>
      </c>
    </row>
    <row r="3" spans="1:8" x14ac:dyDescent="0.25">
      <c r="A3">
        <v>0.5</v>
      </c>
      <c r="B3">
        <v>1.5</v>
      </c>
      <c r="C3">
        <v>4.32</v>
      </c>
      <c r="D3">
        <v>2.31</v>
      </c>
      <c r="E3">
        <v>1.67</v>
      </c>
      <c r="F3">
        <v>1.34</v>
      </c>
      <c r="G3">
        <v>1.18</v>
      </c>
      <c r="H3">
        <v>1.02</v>
      </c>
    </row>
    <row r="4" spans="1:8" x14ac:dyDescent="0.25">
      <c r="A4">
        <v>0.75</v>
      </c>
      <c r="B4">
        <v>0.8</v>
      </c>
      <c r="C4">
        <v>2.98</v>
      </c>
      <c r="D4">
        <v>1.59</v>
      </c>
      <c r="E4">
        <v>1.18</v>
      </c>
      <c r="F4">
        <v>0.94</v>
      </c>
      <c r="G4">
        <v>0.78</v>
      </c>
      <c r="H4">
        <v>0.7</v>
      </c>
    </row>
    <row r="5" spans="1:8" x14ac:dyDescent="0.25">
      <c r="A5">
        <v>1</v>
      </c>
      <c r="B5">
        <v>0.65</v>
      </c>
      <c r="C5">
        <v>2.2400000000000002</v>
      </c>
      <c r="D5">
        <v>1.34</v>
      </c>
      <c r="E5">
        <v>0.94</v>
      </c>
      <c r="F5">
        <v>0.7</v>
      </c>
      <c r="G5">
        <v>0.62</v>
      </c>
      <c r="H5">
        <v>0.61</v>
      </c>
    </row>
    <row r="6" spans="1:8" x14ac:dyDescent="0.25">
      <c r="A6">
        <v>1.5</v>
      </c>
      <c r="B6">
        <v>0.5</v>
      </c>
      <c r="C6">
        <v>1.67</v>
      </c>
      <c r="D6">
        <v>0.94</v>
      </c>
      <c r="E6">
        <v>0.62</v>
      </c>
      <c r="F6">
        <v>0.62</v>
      </c>
      <c r="G6">
        <v>0.54</v>
      </c>
      <c r="H6">
        <v>0.46</v>
      </c>
    </row>
    <row r="7" spans="1:8" x14ac:dyDescent="0.25">
      <c r="A7">
        <v>2</v>
      </c>
      <c r="B7">
        <v>0.35</v>
      </c>
      <c r="C7">
        <v>1.27</v>
      </c>
      <c r="D7">
        <v>0.7</v>
      </c>
      <c r="E7">
        <v>0.54</v>
      </c>
      <c r="F7">
        <v>0.46</v>
      </c>
      <c r="G7">
        <v>0.46</v>
      </c>
      <c r="H7">
        <v>0.46</v>
      </c>
    </row>
    <row r="8" spans="1:8" x14ac:dyDescent="0.25">
      <c r="A8">
        <v>2.25</v>
      </c>
      <c r="B8">
        <v>0.25</v>
      </c>
      <c r="C8">
        <v>1.1000000000000001</v>
      </c>
      <c r="D8">
        <v>0.69</v>
      </c>
      <c r="E8">
        <v>0.54</v>
      </c>
      <c r="F8">
        <v>0.46</v>
      </c>
      <c r="G8">
        <v>0.46</v>
      </c>
      <c r="H8">
        <v>0.46</v>
      </c>
    </row>
    <row r="9" spans="1:8" x14ac:dyDescent="0.25">
      <c r="A9" t="s">
        <v>5</v>
      </c>
      <c r="B9" t="s">
        <v>0</v>
      </c>
      <c r="C9" t="s">
        <v>2</v>
      </c>
      <c r="D9" t="s">
        <v>1</v>
      </c>
      <c r="E9" t="s">
        <v>3</v>
      </c>
    </row>
    <row r="10" spans="1:8" x14ac:dyDescent="0.25">
      <c r="A10">
        <v>0.45</v>
      </c>
      <c r="B10">
        <f>1/B2</f>
        <v>0.5</v>
      </c>
      <c r="C10">
        <f>1/C2</f>
        <v>0.20533880903490759</v>
      </c>
      <c r="D10">
        <f>1/D2</f>
        <v>0.38759689922480617</v>
      </c>
      <c r="E10">
        <f t="shared" ref="E10:H10" si="0">1/E2</f>
        <v>0.56818181818181823</v>
      </c>
      <c r="F10">
        <f t="shared" ref="F10:H10" si="1">1/F2</f>
        <v>0.66666666666666663</v>
      </c>
      <c r="G10">
        <f t="shared" si="1"/>
        <v>0.81967213114754101</v>
      </c>
      <c r="H10">
        <f t="shared" si="1"/>
        <v>0.84745762711864414</v>
      </c>
    </row>
    <row r="11" spans="1:8" x14ac:dyDescent="0.25">
      <c r="A11">
        <v>0.5</v>
      </c>
      <c r="B11">
        <f t="shared" ref="B11:E16" si="2">1/B3</f>
        <v>0.66666666666666663</v>
      </c>
      <c r="C11">
        <f>1/C3</f>
        <v>0.23148148148148145</v>
      </c>
      <c r="D11">
        <f>1/D3</f>
        <v>0.4329004329004329</v>
      </c>
      <c r="E11">
        <f t="shared" si="2"/>
        <v>0.5988023952095809</v>
      </c>
      <c r="F11">
        <f>1/F3</f>
        <v>0.74626865671641784</v>
      </c>
      <c r="G11">
        <f t="shared" ref="F11:H11" si="3">1/G3</f>
        <v>0.84745762711864414</v>
      </c>
      <c r="H11">
        <f t="shared" si="3"/>
        <v>0.98039215686274506</v>
      </c>
    </row>
    <row r="12" spans="1:8" x14ac:dyDescent="0.25">
      <c r="A12">
        <v>0.75</v>
      </c>
      <c r="B12">
        <f t="shared" si="2"/>
        <v>1.25</v>
      </c>
      <c r="C12">
        <f>1/C4</f>
        <v>0.33557046979865773</v>
      </c>
      <c r="D12">
        <f>1/D4</f>
        <v>0.62893081761006286</v>
      </c>
      <c r="E12">
        <f t="shared" si="2"/>
        <v>0.84745762711864414</v>
      </c>
      <c r="F12">
        <f t="shared" ref="F12:H12" si="4">1/F4</f>
        <v>1.0638297872340425</v>
      </c>
      <c r="G12">
        <f>1/G4</f>
        <v>1.2820512820512819</v>
      </c>
      <c r="H12">
        <f t="shared" si="4"/>
        <v>1.4285714285714286</v>
      </c>
    </row>
    <row r="13" spans="1:8" x14ac:dyDescent="0.25">
      <c r="A13">
        <v>1</v>
      </c>
      <c r="B13">
        <f t="shared" si="2"/>
        <v>1.5384615384615383</v>
      </c>
      <c r="C13">
        <f>1/C5</f>
        <v>0.4464285714285714</v>
      </c>
      <c r="D13">
        <f>1/D5</f>
        <v>0.74626865671641784</v>
      </c>
      <c r="E13">
        <f t="shared" si="2"/>
        <v>1.0638297872340425</v>
      </c>
      <c r="F13">
        <f t="shared" ref="F13:H13" si="5">1/F5</f>
        <v>1.4285714285714286</v>
      </c>
      <c r="G13">
        <f t="shared" si="5"/>
        <v>1.6129032258064517</v>
      </c>
      <c r="H13">
        <f>1/H5</f>
        <v>1.639344262295082</v>
      </c>
    </row>
    <row r="14" spans="1:8" x14ac:dyDescent="0.25">
      <c r="A14">
        <v>1.5</v>
      </c>
      <c r="B14">
        <f t="shared" si="2"/>
        <v>2</v>
      </c>
      <c r="C14">
        <f>1/C6</f>
        <v>0.5988023952095809</v>
      </c>
      <c r="D14">
        <f>1/D6</f>
        <v>1.0638297872340425</v>
      </c>
      <c r="E14">
        <f t="shared" si="2"/>
        <v>1.6129032258064517</v>
      </c>
      <c r="F14">
        <f t="shared" ref="F14:H14" si="6">1/F6</f>
        <v>1.6129032258064517</v>
      </c>
      <c r="G14">
        <f t="shared" si="6"/>
        <v>1.8518518518518516</v>
      </c>
      <c r="H14">
        <f t="shared" si="6"/>
        <v>2.1739130434782608</v>
      </c>
    </row>
    <row r="15" spans="1:8" x14ac:dyDescent="0.25">
      <c r="A15">
        <v>2</v>
      </c>
      <c r="B15">
        <f t="shared" si="2"/>
        <v>2.8571428571428572</v>
      </c>
      <c r="C15">
        <f>1/C7</f>
        <v>0.78740157480314954</v>
      </c>
      <c r="D15">
        <f>1/D7</f>
        <v>1.4285714285714286</v>
      </c>
      <c r="E15">
        <f t="shared" si="2"/>
        <v>1.8518518518518516</v>
      </c>
      <c r="F15">
        <f t="shared" ref="F15:H15" si="7">1/F7</f>
        <v>2.1739130434782608</v>
      </c>
      <c r="G15">
        <f t="shared" si="7"/>
        <v>2.1739130434782608</v>
      </c>
      <c r="H15">
        <f t="shared" si="7"/>
        <v>2.1739130434782608</v>
      </c>
    </row>
    <row r="16" spans="1:8" x14ac:dyDescent="0.25">
      <c r="A16">
        <v>2.25</v>
      </c>
      <c r="B16">
        <f t="shared" si="2"/>
        <v>4</v>
      </c>
      <c r="C16">
        <f>1/C8</f>
        <v>0.90909090909090906</v>
      </c>
      <c r="D16">
        <f>1/D8</f>
        <v>1.4492753623188408</v>
      </c>
      <c r="E16">
        <f t="shared" si="2"/>
        <v>1.8518518518518516</v>
      </c>
      <c r="F16">
        <f t="shared" ref="F16:H16" si="8">1/F8</f>
        <v>2.1739130434782608</v>
      </c>
      <c r="G16">
        <f t="shared" si="8"/>
        <v>2.1739130434782608</v>
      </c>
      <c r="H16">
        <f t="shared" si="8"/>
        <v>2.1739130434782608</v>
      </c>
    </row>
    <row r="18" spans="6:6" x14ac:dyDescent="0.25">
      <c r="F18">
        <f>ABS(B2-F2)/B2</f>
        <v>0.25</v>
      </c>
    </row>
    <row r="19" spans="6:6" x14ac:dyDescent="0.25">
      <c r="F19">
        <f t="shared" ref="F19:F26" si="9">ABS(B3-F3)/B3</f>
        <v>0.10666666666666662</v>
      </c>
    </row>
    <row r="20" spans="6:6" x14ac:dyDescent="0.25">
      <c r="F20">
        <f t="shared" si="9"/>
        <v>0.17499999999999988</v>
      </c>
    </row>
    <row r="21" spans="6:6" x14ac:dyDescent="0.25">
      <c r="F21">
        <f t="shared" si="9"/>
        <v>7.6923076923076816E-2</v>
      </c>
    </row>
    <row r="22" spans="6:6" x14ac:dyDescent="0.25">
      <c r="F22">
        <f t="shared" si="9"/>
        <v>0.24</v>
      </c>
    </row>
    <row r="23" spans="6:6" x14ac:dyDescent="0.25">
      <c r="F23">
        <f t="shared" si="9"/>
        <v>0.31428571428571445</v>
      </c>
    </row>
    <row r="24" spans="6:6" x14ac:dyDescent="0.25">
      <c r="F24">
        <f t="shared" si="9"/>
        <v>0.84000000000000008</v>
      </c>
    </row>
    <row r="25" spans="6:6" x14ac:dyDescent="0.25">
      <c r="F25">
        <f>SUM(F18:F24) / 7</f>
        <v>0.2861250654107797</v>
      </c>
    </row>
    <row r="35" spans="1:4" x14ac:dyDescent="0.25">
      <c r="A35" t="s">
        <v>4</v>
      </c>
      <c r="B35" t="s">
        <v>0</v>
      </c>
      <c r="C35" t="s">
        <v>9</v>
      </c>
      <c r="D35" t="s">
        <v>10</v>
      </c>
    </row>
    <row r="36" spans="1:4" x14ac:dyDescent="0.25">
      <c r="A36">
        <v>0.45</v>
      </c>
      <c r="B36">
        <v>2</v>
      </c>
      <c r="C36">
        <v>1.476</v>
      </c>
      <c r="D36">
        <v>2.077</v>
      </c>
    </row>
    <row r="37" spans="1:4" x14ac:dyDescent="0.25">
      <c r="A37">
        <v>0.5</v>
      </c>
      <c r="B37">
        <v>1.5</v>
      </c>
      <c r="C37">
        <v>1</v>
      </c>
      <c r="D37">
        <v>2.1030000000000002</v>
      </c>
    </row>
    <row r="38" spans="1:4" x14ac:dyDescent="0.25">
      <c r="A38">
        <v>0.75</v>
      </c>
      <c r="B38">
        <v>0.8</v>
      </c>
      <c r="C38">
        <v>1.6870000000000001</v>
      </c>
      <c r="D38">
        <v>1.571</v>
      </c>
    </row>
    <row r="39" spans="1:4" x14ac:dyDescent="0.25">
      <c r="A39">
        <v>1</v>
      </c>
      <c r="B39">
        <v>0.65</v>
      </c>
      <c r="C39">
        <v>1</v>
      </c>
      <c r="D39">
        <v>0.79200000000000004</v>
      </c>
    </row>
    <row r="40" spans="1:4" x14ac:dyDescent="0.25">
      <c r="A40">
        <v>1.5</v>
      </c>
      <c r="B40">
        <v>0.5</v>
      </c>
      <c r="C40">
        <v>1.1160000000000001</v>
      </c>
      <c r="D40">
        <v>0.47399999999999998</v>
      </c>
    </row>
    <row r="41" spans="1:4" x14ac:dyDescent="0.25">
      <c r="A41">
        <v>2</v>
      </c>
      <c r="B41">
        <v>0.35</v>
      </c>
      <c r="C41">
        <v>0.84099999999999997</v>
      </c>
      <c r="D41">
        <v>0.48599999999999999</v>
      </c>
    </row>
    <row r="42" spans="1:4" x14ac:dyDescent="0.25">
      <c r="A42">
        <v>2.25</v>
      </c>
      <c r="B42">
        <v>0.25</v>
      </c>
      <c r="C42">
        <v>0.67400000000000004</v>
      </c>
      <c r="D42">
        <v>0.63600000000000001</v>
      </c>
    </row>
    <row r="43" spans="1:4" x14ac:dyDescent="0.25">
      <c r="A43" t="s">
        <v>5</v>
      </c>
      <c r="B43" t="s">
        <v>0</v>
      </c>
      <c r="C43" t="s">
        <v>9</v>
      </c>
      <c r="D43" t="s">
        <v>10</v>
      </c>
    </row>
    <row r="44" spans="1:4" x14ac:dyDescent="0.25">
      <c r="A44">
        <v>0.45</v>
      </c>
      <c r="B44">
        <f>1/B36</f>
        <v>0.5</v>
      </c>
      <c r="C44">
        <f>1/C36</f>
        <v>0.6775067750677507</v>
      </c>
      <c r="D44">
        <f>1/D36</f>
        <v>0.48146364949446319</v>
      </c>
    </row>
    <row r="45" spans="1:4" x14ac:dyDescent="0.25">
      <c r="A45">
        <v>0.5</v>
      </c>
      <c r="B45">
        <f t="shared" ref="B45:C45" si="10">1/B37</f>
        <v>0.66666666666666663</v>
      </c>
      <c r="C45">
        <f t="shared" si="10"/>
        <v>1</v>
      </c>
      <c r="D45">
        <f t="shared" ref="D45" si="11">1/D37</f>
        <v>0.475511174512601</v>
      </c>
    </row>
    <row r="46" spans="1:4" x14ac:dyDescent="0.25">
      <c r="A46">
        <v>0.75</v>
      </c>
      <c r="B46">
        <f t="shared" ref="B46:C46" si="12">1/B38</f>
        <v>1.25</v>
      </c>
      <c r="C46">
        <f t="shared" si="12"/>
        <v>0.59276822762299941</v>
      </c>
      <c r="D46">
        <f t="shared" ref="D46" si="13">1/D38</f>
        <v>0.63653723742838964</v>
      </c>
    </row>
    <row r="47" spans="1:4" x14ac:dyDescent="0.25">
      <c r="A47">
        <v>1</v>
      </c>
      <c r="B47">
        <f t="shared" ref="B47:C47" si="14">1/B39</f>
        <v>1.5384615384615383</v>
      </c>
      <c r="C47">
        <f t="shared" si="14"/>
        <v>1</v>
      </c>
      <c r="D47">
        <f t="shared" ref="D47" si="15">1/D39</f>
        <v>1.2626262626262625</v>
      </c>
    </row>
    <row r="48" spans="1:4" x14ac:dyDescent="0.25">
      <c r="A48">
        <v>1.5</v>
      </c>
      <c r="B48">
        <f t="shared" ref="B48:C48" si="16">1/B40</f>
        <v>2</v>
      </c>
      <c r="C48">
        <f t="shared" si="16"/>
        <v>0.8960573476702508</v>
      </c>
      <c r="D48">
        <f t="shared" ref="D48" si="17">1/D40</f>
        <v>2.109704641350211</v>
      </c>
    </row>
    <row r="49" spans="1:4" x14ac:dyDescent="0.25">
      <c r="A49">
        <v>2</v>
      </c>
      <c r="B49">
        <f t="shared" ref="B49:C49" si="18">1/B41</f>
        <v>2.8571428571428572</v>
      </c>
      <c r="C49">
        <f t="shared" si="18"/>
        <v>1.1890606420927468</v>
      </c>
      <c r="D49">
        <f t="shared" ref="D49" si="19">1/D41</f>
        <v>2.0576131687242798</v>
      </c>
    </row>
    <row r="50" spans="1:4" x14ac:dyDescent="0.25">
      <c r="A50">
        <v>2.25</v>
      </c>
      <c r="B50">
        <f t="shared" ref="B50:C50" si="20">1/B42</f>
        <v>4</v>
      </c>
      <c r="C50">
        <f t="shared" si="20"/>
        <v>1.4836795252225519</v>
      </c>
      <c r="D50">
        <f t="shared" ref="D50" si="21">1/D42</f>
        <v>1.5723270440251571</v>
      </c>
    </row>
    <row r="52" spans="1:4" x14ac:dyDescent="0.25">
      <c r="D52">
        <f>ABS(B44-D44)/B44</f>
        <v>3.7072701011073628E-2</v>
      </c>
    </row>
    <row r="53" spans="1:4" x14ac:dyDescent="0.25">
      <c r="D53">
        <f t="shared" ref="D53:D57" si="22">ABS(B45-D45)/B45</f>
        <v>0.28673323823109848</v>
      </c>
    </row>
    <row r="54" spans="1:4" x14ac:dyDescent="0.25">
      <c r="D54">
        <f t="shared" si="22"/>
        <v>0.49077021005728827</v>
      </c>
    </row>
    <row r="55" spans="1:4" x14ac:dyDescent="0.25">
      <c r="D55">
        <f t="shared" si="22"/>
        <v>0.17929292929292928</v>
      </c>
    </row>
    <row r="56" spans="1:4" x14ac:dyDescent="0.25">
      <c r="D56">
        <f t="shared" si="22"/>
        <v>5.4852320675105481E-2</v>
      </c>
    </row>
    <row r="57" spans="1:4" x14ac:dyDescent="0.25">
      <c r="D57">
        <f t="shared" si="22"/>
        <v>0.27983539094650206</v>
      </c>
    </row>
    <row r="58" spans="1:4" x14ac:dyDescent="0.25">
      <c r="D58">
        <f>ABS(B50-D50)/B50</f>
        <v>0.60691823899371067</v>
      </c>
    </row>
    <row r="59" spans="1:4" x14ac:dyDescent="0.25">
      <c r="C59">
        <f>SUM(D52:D56)/5</f>
        <v>0.20974427985349903</v>
      </c>
      <c r="D59" cm="1">
        <f t="array" ref="D59">SUM(D52:D58/7)</f>
        <v>0.2764964327439583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Graphs11-26_20220323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J</cp:lastModifiedBy>
  <dcterms:created xsi:type="dcterms:W3CDTF">2022-03-23T11:38:30Z</dcterms:created>
  <dcterms:modified xsi:type="dcterms:W3CDTF">2022-03-23T15:07:12Z</dcterms:modified>
</cp:coreProperties>
</file>