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0" windowWidth="25600" windowHeight="16000" xr2:uid="{6B2BACE4-D29B-AC4D-90BF-6B88B76DFC11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G3" i="1"/>
  <c r="G4" i="1"/>
  <c r="K3" i="1"/>
  <c r="K4" i="1"/>
  <c r="L4" i="1"/>
  <c r="L3" i="1"/>
  <c r="F3" i="1"/>
  <c r="F4" i="1"/>
  <c r="M4" i="1"/>
  <c r="G5" i="1"/>
  <c r="K5" i="1"/>
  <c r="L5" i="1"/>
  <c r="F5" i="1"/>
  <c r="M5" i="1"/>
  <c r="G6" i="1"/>
  <c r="K6" i="1"/>
  <c r="L6" i="1"/>
  <c r="F6" i="1"/>
  <c r="M6" i="1"/>
  <c r="G7" i="1"/>
  <c r="K7" i="1"/>
  <c r="L7" i="1"/>
  <c r="F7" i="1"/>
  <c r="M7" i="1"/>
  <c r="K8" i="1"/>
  <c r="L8" i="1"/>
  <c r="F8" i="1"/>
  <c r="G8" i="1"/>
  <c r="M8" i="1"/>
  <c r="K9" i="1"/>
  <c r="L9" i="1"/>
  <c r="F9" i="1"/>
  <c r="G9" i="1"/>
  <c r="M9" i="1"/>
  <c r="K10" i="1"/>
  <c r="L10" i="1"/>
  <c r="F10" i="1"/>
  <c r="G10" i="1"/>
  <c r="M10" i="1"/>
  <c r="K11" i="1"/>
  <c r="L11" i="1"/>
  <c r="F11" i="1"/>
  <c r="G11" i="1"/>
  <c r="M11" i="1"/>
  <c r="K12" i="1"/>
  <c r="L12" i="1"/>
  <c r="F12" i="1"/>
  <c r="G12" i="1"/>
  <c r="M12" i="1"/>
  <c r="K13" i="1"/>
  <c r="L13" i="1"/>
  <c r="F13" i="1"/>
  <c r="G13" i="1"/>
  <c r="M13" i="1"/>
  <c r="K14" i="1"/>
  <c r="L14" i="1"/>
  <c r="F14" i="1"/>
  <c r="G14" i="1"/>
  <c r="M14" i="1"/>
  <c r="K15" i="1"/>
  <c r="L15" i="1"/>
  <c r="F15" i="1"/>
  <c r="G15" i="1"/>
  <c r="M15" i="1"/>
  <c r="K16" i="1"/>
  <c r="L16" i="1"/>
  <c r="F16" i="1"/>
  <c r="G16" i="1"/>
  <c r="M16" i="1"/>
  <c r="K17" i="1"/>
  <c r="L17" i="1"/>
  <c r="F17" i="1"/>
  <c r="G17" i="1"/>
  <c r="M17" i="1"/>
  <c r="K18" i="1"/>
  <c r="L18" i="1"/>
  <c r="F18" i="1"/>
  <c r="G18" i="1"/>
  <c r="M18" i="1"/>
  <c r="K19" i="1"/>
  <c r="L19" i="1"/>
  <c r="F19" i="1"/>
  <c r="G19" i="1"/>
  <c r="M19" i="1"/>
  <c r="K20" i="1"/>
  <c r="L20" i="1"/>
  <c r="F20" i="1"/>
  <c r="G20" i="1"/>
  <c r="M20" i="1"/>
  <c r="K21" i="1"/>
  <c r="L21" i="1"/>
  <c r="F21" i="1"/>
  <c r="G21" i="1"/>
  <c r="M21" i="1"/>
  <c r="K22" i="1"/>
  <c r="L22" i="1"/>
  <c r="F22" i="1"/>
  <c r="G22" i="1"/>
  <c r="M22" i="1"/>
  <c r="K23" i="1"/>
  <c r="L23" i="1"/>
  <c r="F23" i="1"/>
  <c r="G23" i="1"/>
  <c r="M23" i="1"/>
  <c r="K24" i="1"/>
  <c r="L24" i="1"/>
  <c r="F24" i="1"/>
  <c r="G24" i="1"/>
  <c r="M24" i="1"/>
  <c r="K25" i="1"/>
  <c r="L25" i="1"/>
  <c r="F25" i="1"/>
  <c r="G25" i="1"/>
  <c r="M25" i="1"/>
  <c r="K26" i="1"/>
  <c r="L26" i="1"/>
  <c r="F26" i="1"/>
  <c r="G26" i="1"/>
  <c r="M26" i="1"/>
  <c r="K27" i="1"/>
  <c r="L27" i="1"/>
  <c r="F27" i="1"/>
  <c r="G27" i="1"/>
  <c r="M27" i="1"/>
  <c r="K28" i="1"/>
  <c r="L28" i="1"/>
  <c r="F28" i="1"/>
  <c r="G28" i="1"/>
  <c r="M28" i="1"/>
  <c r="K29" i="1"/>
  <c r="L29" i="1"/>
  <c r="F29" i="1"/>
  <c r="G29" i="1"/>
  <c r="M29" i="1"/>
  <c r="K30" i="1"/>
  <c r="L30" i="1"/>
  <c r="F30" i="1"/>
  <c r="G30" i="1"/>
  <c r="M30" i="1"/>
  <c r="K31" i="1"/>
  <c r="L31" i="1"/>
  <c r="F31" i="1"/>
  <c r="G31" i="1"/>
  <c r="M31" i="1"/>
  <c r="K32" i="1"/>
  <c r="L32" i="1"/>
  <c r="F32" i="1"/>
  <c r="G32" i="1"/>
  <c r="M32" i="1"/>
  <c r="K33" i="1"/>
  <c r="L33" i="1"/>
  <c r="F33" i="1"/>
  <c r="G33" i="1"/>
  <c r="M33" i="1"/>
  <c r="K34" i="1"/>
  <c r="L34" i="1"/>
  <c r="F34" i="1"/>
  <c r="G34" i="1"/>
  <c r="M34" i="1"/>
  <c r="K35" i="1"/>
  <c r="L35" i="1"/>
  <c r="F35" i="1"/>
  <c r="G35" i="1"/>
  <c r="M35" i="1"/>
  <c r="K36" i="1"/>
  <c r="L36" i="1"/>
  <c r="F36" i="1"/>
  <c r="G36" i="1"/>
  <c r="M36" i="1"/>
  <c r="K37" i="1"/>
  <c r="L37" i="1"/>
  <c r="F37" i="1"/>
  <c r="G37" i="1"/>
  <c r="M37" i="1"/>
  <c r="K38" i="1"/>
  <c r="L38" i="1"/>
  <c r="F38" i="1"/>
  <c r="G38" i="1"/>
  <c r="M38" i="1"/>
  <c r="K39" i="1"/>
  <c r="L39" i="1"/>
  <c r="F39" i="1"/>
  <c r="G39" i="1"/>
  <c r="M39" i="1"/>
  <c r="K40" i="1"/>
  <c r="L40" i="1"/>
  <c r="F40" i="1"/>
  <c r="G40" i="1"/>
  <c r="M40" i="1"/>
  <c r="K41" i="1"/>
  <c r="L41" i="1"/>
  <c r="F41" i="1"/>
  <c r="G41" i="1"/>
  <c r="M41" i="1"/>
  <c r="K42" i="1"/>
  <c r="L42" i="1"/>
  <c r="F42" i="1"/>
  <c r="G42" i="1"/>
  <c r="M42" i="1"/>
  <c r="K43" i="1"/>
  <c r="L43" i="1"/>
  <c r="F43" i="1"/>
  <c r="G43" i="1"/>
  <c r="M43" i="1"/>
  <c r="K44" i="1"/>
  <c r="L44" i="1"/>
  <c r="F44" i="1"/>
  <c r="G44" i="1"/>
  <c r="M44" i="1"/>
  <c r="K45" i="1"/>
  <c r="L45" i="1"/>
  <c r="F45" i="1"/>
  <c r="G45" i="1"/>
  <c r="M45" i="1"/>
  <c r="K46" i="1"/>
  <c r="L46" i="1"/>
  <c r="F46" i="1"/>
  <c r="G46" i="1"/>
  <c r="M46" i="1"/>
  <c r="K47" i="1"/>
  <c r="L47" i="1"/>
  <c r="F47" i="1"/>
  <c r="G47" i="1"/>
  <c r="M47" i="1"/>
  <c r="K48" i="1"/>
  <c r="L48" i="1"/>
  <c r="F48" i="1"/>
  <c r="G48" i="1"/>
  <c r="M48" i="1"/>
  <c r="K49" i="1"/>
  <c r="L49" i="1"/>
  <c r="F49" i="1"/>
  <c r="G49" i="1"/>
  <c r="M49" i="1"/>
  <c r="K50" i="1"/>
  <c r="L50" i="1"/>
  <c r="F50" i="1"/>
  <c r="G50" i="1"/>
  <c r="M50" i="1"/>
  <c r="K51" i="1"/>
  <c r="L51" i="1"/>
  <c r="F51" i="1"/>
  <c r="G51" i="1"/>
  <c r="M51" i="1"/>
  <c r="K52" i="1"/>
  <c r="L52" i="1"/>
  <c r="F52" i="1"/>
  <c r="G52" i="1"/>
  <c r="M52" i="1"/>
  <c r="K53" i="1"/>
  <c r="L53" i="1"/>
  <c r="F53" i="1"/>
  <c r="G53" i="1"/>
  <c r="M53" i="1"/>
  <c r="K54" i="1"/>
  <c r="L54" i="1"/>
  <c r="F54" i="1"/>
  <c r="G54" i="1"/>
  <c r="M54" i="1"/>
  <c r="K55" i="1"/>
  <c r="L55" i="1"/>
  <c r="F55" i="1"/>
  <c r="G55" i="1"/>
  <c r="M55" i="1"/>
  <c r="K56" i="1"/>
  <c r="L56" i="1"/>
  <c r="F56" i="1"/>
  <c r="G56" i="1"/>
  <c r="M56" i="1"/>
  <c r="K57" i="1"/>
  <c r="L57" i="1"/>
  <c r="F57" i="1"/>
  <c r="G57" i="1"/>
  <c r="M57" i="1"/>
  <c r="K58" i="1"/>
  <c r="L58" i="1"/>
  <c r="F58" i="1"/>
  <c r="G58" i="1"/>
  <c r="M58" i="1"/>
  <c r="K59" i="1"/>
  <c r="L59" i="1"/>
  <c r="F59" i="1"/>
  <c r="G59" i="1"/>
  <c r="M59" i="1"/>
  <c r="K60" i="1"/>
  <c r="L60" i="1"/>
  <c r="F60" i="1"/>
  <c r="G60" i="1"/>
  <c r="M60" i="1"/>
  <c r="K61" i="1"/>
  <c r="L61" i="1"/>
  <c r="F61" i="1"/>
  <c r="G61" i="1"/>
  <c r="M61" i="1"/>
  <c r="K62" i="1"/>
  <c r="L62" i="1"/>
  <c r="F62" i="1"/>
  <c r="G62" i="1"/>
  <c r="M62" i="1"/>
  <c r="K63" i="1"/>
  <c r="L63" i="1"/>
  <c r="F63" i="1"/>
  <c r="G63" i="1"/>
  <c r="M63" i="1"/>
  <c r="K64" i="1"/>
  <c r="L64" i="1"/>
  <c r="F64" i="1"/>
  <c r="G64" i="1"/>
  <c r="M64" i="1"/>
  <c r="K65" i="1"/>
  <c r="L65" i="1"/>
  <c r="F65" i="1"/>
  <c r="G65" i="1"/>
  <c r="M65" i="1"/>
  <c r="K66" i="1"/>
  <c r="L66" i="1"/>
  <c r="F66" i="1"/>
  <c r="G66" i="1"/>
  <c r="M66" i="1"/>
  <c r="K67" i="1"/>
  <c r="L67" i="1"/>
  <c r="F67" i="1"/>
  <c r="G67" i="1"/>
  <c r="M67" i="1"/>
  <c r="K68" i="1"/>
  <c r="L68" i="1"/>
  <c r="F68" i="1"/>
  <c r="G68" i="1"/>
  <c r="M68" i="1"/>
  <c r="K69" i="1"/>
  <c r="L69" i="1"/>
  <c r="F69" i="1"/>
  <c r="G69" i="1"/>
  <c r="M69" i="1"/>
  <c r="K70" i="1"/>
  <c r="L70" i="1"/>
  <c r="F70" i="1"/>
  <c r="G70" i="1"/>
  <c r="M70" i="1"/>
  <c r="K71" i="1"/>
  <c r="L71" i="1"/>
  <c r="F71" i="1"/>
  <c r="G71" i="1"/>
  <c r="M71" i="1"/>
  <c r="M3" i="1"/>
  <c r="H4" i="1"/>
  <c r="I4" i="1"/>
  <c r="J4" i="1"/>
  <c r="H3" i="1"/>
  <c r="I3" i="1"/>
  <c r="J3" i="1"/>
  <c r="N4" i="1"/>
  <c r="H5" i="1"/>
  <c r="I5" i="1"/>
  <c r="J5" i="1"/>
  <c r="N5" i="1"/>
  <c r="H6" i="1"/>
  <c r="I6" i="1"/>
  <c r="J6" i="1"/>
  <c r="N6" i="1"/>
  <c r="H7" i="1"/>
  <c r="I7" i="1"/>
  <c r="J7" i="1"/>
  <c r="N7" i="1"/>
  <c r="H8" i="1"/>
  <c r="I8" i="1"/>
  <c r="J8" i="1"/>
  <c r="N8" i="1"/>
  <c r="H9" i="1"/>
  <c r="I9" i="1"/>
  <c r="J9" i="1"/>
  <c r="N9" i="1"/>
  <c r="H10" i="1"/>
  <c r="I10" i="1"/>
  <c r="J10" i="1"/>
  <c r="N10" i="1"/>
  <c r="H11" i="1"/>
  <c r="I11" i="1"/>
  <c r="J11" i="1"/>
  <c r="N11" i="1"/>
  <c r="H12" i="1"/>
  <c r="I12" i="1"/>
  <c r="J12" i="1"/>
  <c r="N12" i="1"/>
  <c r="H13" i="1"/>
  <c r="I13" i="1"/>
  <c r="J13" i="1"/>
  <c r="N13" i="1"/>
  <c r="H14" i="1"/>
  <c r="I14" i="1"/>
  <c r="J14" i="1"/>
  <c r="N14" i="1"/>
  <c r="H15" i="1"/>
  <c r="I15" i="1"/>
  <c r="J15" i="1"/>
  <c r="N15" i="1"/>
  <c r="H16" i="1"/>
  <c r="I16" i="1"/>
  <c r="J16" i="1"/>
  <c r="N16" i="1"/>
  <c r="H17" i="1"/>
  <c r="I17" i="1"/>
  <c r="J17" i="1"/>
  <c r="N17" i="1"/>
  <c r="H18" i="1"/>
  <c r="I18" i="1"/>
  <c r="J18" i="1"/>
  <c r="N18" i="1"/>
  <c r="H19" i="1"/>
  <c r="I19" i="1"/>
  <c r="J19" i="1"/>
  <c r="N19" i="1"/>
  <c r="H20" i="1"/>
  <c r="I20" i="1"/>
  <c r="J20" i="1"/>
  <c r="N20" i="1"/>
  <c r="H21" i="1"/>
  <c r="I21" i="1"/>
  <c r="J21" i="1"/>
  <c r="N21" i="1"/>
  <c r="H22" i="1"/>
  <c r="I22" i="1"/>
  <c r="J22" i="1"/>
  <c r="N22" i="1"/>
  <c r="H23" i="1"/>
  <c r="I23" i="1"/>
  <c r="J23" i="1"/>
  <c r="N23" i="1"/>
  <c r="H24" i="1"/>
  <c r="I24" i="1"/>
  <c r="J24" i="1"/>
  <c r="N24" i="1"/>
  <c r="H25" i="1"/>
  <c r="I25" i="1"/>
  <c r="J25" i="1"/>
  <c r="N25" i="1"/>
  <c r="H26" i="1"/>
  <c r="I26" i="1"/>
  <c r="J26" i="1"/>
  <c r="N26" i="1"/>
  <c r="H27" i="1"/>
  <c r="I27" i="1"/>
  <c r="J27" i="1"/>
  <c r="N27" i="1"/>
  <c r="H28" i="1"/>
  <c r="I28" i="1"/>
  <c r="J28" i="1"/>
  <c r="N28" i="1"/>
  <c r="H29" i="1"/>
  <c r="I29" i="1"/>
  <c r="J29" i="1"/>
  <c r="N29" i="1"/>
  <c r="H30" i="1"/>
  <c r="I30" i="1"/>
  <c r="J30" i="1"/>
  <c r="N30" i="1"/>
  <c r="H31" i="1"/>
  <c r="I31" i="1"/>
  <c r="J31" i="1"/>
  <c r="N31" i="1"/>
  <c r="H32" i="1"/>
  <c r="I32" i="1"/>
  <c r="J32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H2" i="1"/>
  <c r="I2" i="1"/>
  <c r="J2" i="1"/>
  <c r="L2" i="1"/>
  <c r="N3" i="1"/>
  <c r="C8" i="1"/>
  <c r="E6" i="1"/>
  <c r="E5" i="1"/>
  <c r="E4" i="1"/>
  <c r="E3" i="1"/>
  <c r="E2" i="1"/>
  <c r="E7" i="1"/>
  <c r="E8" i="1"/>
  <c r="E9" i="1"/>
  <c r="E10" i="1"/>
  <c r="E11" i="1"/>
  <c r="C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<sst xmlns="http://schemas.openxmlformats.org/spreadsheetml/2006/main" count="14" uniqueCount="14">
  <si>
    <t>Year</t>
  </si>
  <si>
    <t>Appreciation</t>
  </si>
  <si>
    <t>Mortgage Payment</t>
  </si>
  <si>
    <t>Tax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</si>
  <si>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</si>
  <si>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</si>
  <si>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</si>
  <si>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</si>
  <si>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</si>
  <si>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</si>
  <si>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</si>
  <si>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</si>
  <si>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Δ Equity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</si>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</sst>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44" fontId="1" fillId="0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Sheet1!$L$2:$L$42</c:f>
              <c:numCache>
                <c:formatCode>_("$"* #,##0.00_);_("$"* \(#,##0.00\);_("$"* "-"??_);_(@_)</c:formatCode>
                <c:ptCount val="41"/>
                <c:pt idx="0">
                  <c:v>9043</c:v>
                </c:pt>
                <c:pt idx="1">
                  <c:v>25471.510261746647</c:v>
                </c:pt>
                <c:pt idx="2">
                  <c:v>42427.967176367121</c:v>
                </c:pt>
                <c:pt idx="3">
                  <c:v>59929.457235665119</c:v>
                </c:pt>
                <c:pt idx="4">
                  <c:v>77993.62391703506</c:v>
                </c:pt>
                <c:pt idx="5">
                  <c:v>96638.685971877712</c:v>
                </c:pt>
                <c:pt idx="6">
                  <c:v>115883.45631882094</c:v>
                </c:pt>
                <c:pt idx="7">
                  <c:v>135747.36156189092</c:v>
                </c:pt>
                <c:pt idx="8">
                  <c:v>156250.46215444762</c:v>
                </c:pt>
                <c:pt idx="9">
                  <c:v>177413.47323040105</c:v>
                </c:pt>
                <c:pt idx="10">
                  <c:v>199257.78612494384</c:v>
                </c:pt>
                <c:pt idx="11">
                  <c:v>221805.49060778361</c:v>
                </c:pt>
                <c:pt idx="12">
                  <c:v>245079.39785262698</c:v>
                </c:pt>
                <c:pt idx="13">
                  <c:v>269103.06416746811</c:v>
                </c:pt>
                <c:pt idx="14">
                  <c:v>293900.81551105483</c:v>
                </c:pt>
                <c:pt idx="15">
                  <c:v>319497.77282176103</c:v>
                </c:pt>
                <c:pt idx="16">
                  <c:v>345919.87818597065</c:v>
                </c:pt>
                <c:pt idx="17">
                  <c:v>373193.92187399464</c:v>
                </c:pt>
                <c:pt idx="18">
                  <c:v>401347.57027247635</c:v>
                </c:pt>
                <c:pt idx="19">
                  <c:v>430409.39474322274</c:v>
                </c:pt>
                <c:pt idx="20">
                  <c:v>460408.90143939503</c:v>
                </c:pt>
                <c:pt idx="21">
                  <c:v>491376.56211104197</c:v>
                </c:pt>
                <c:pt idx="22">
                  <c:v>523343.84593302576</c:v>
                </c:pt>
                <c:pt idx="23">
                  <c:v>556343.2523895097</c:v>
                </c:pt>
                <c:pt idx="24">
                  <c:v>590408.34525031957</c:v>
                </c:pt>
                <c:pt idx="25">
                  <c:v>625573.78767568211</c:v>
                </c:pt>
                <c:pt idx="26">
                  <c:v>661875.37848707428</c:v>
                </c:pt>
                <c:pt idx="27">
                  <c:v>699350.08964318037</c:v>
                </c:pt>
                <c:pt idx="28">
                  <c:v>738036.10496127477</c:v>
                </c:pt>
                <c:pt idx="29">
                  <c:v>777972.86012569908</c:v>
                </c:pt>
                <c:pt idx="30">
                  <c:v>819201.08402651083</c:v>
                </c:pt>
                <c:pt idx="31">
                  <c:v>843777.11654730618</c:v>
                </c:pt>
                <c:pt idx="32">
                  <c:v>869090.43004372541</c:v>
                </c:pt>
                <c:pt idx="33">
                  <c:v>895163.14294503722</c:v>
                </c:pt>
                <c:pt idx="34">
                  <c:v>922018.0372333884</c:v>
                </c:pt>
                <c:pt idx="35">
                  <c:v>949678.57835039007</c:v>
                </c:pt>
                <c:pt idx="36">
                  <c:v>978168.93570090178</c:v>
                </c:pt>
                <c:pt idx="37">
                  <c:v>1007514.0037719288</c:v>
                </c:pt>
                <c:pt idx="38">
                  <c:v>1037739.4238850868</c:v>
                </c:pt>
                <c:pt idx="39">
                  <c:v>1068871.6066016394</c:v>
                </c:pt>
                <c:pt idx="40">
                  <c:v>1100937.7547996887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Sheet1!$N$2:$N$42</c:f>
              <c:numCache>
                <c:formatCode>0%</c:formatCode>
                <c:ptCount val="41"/>
                <c:pt idx="1">
                  <c:v>0.80738585223340165</c:v>
                </c:pt>
                <c:pt idx="2">
                  <c:v>0.32987418603282714</c:v>
                </c:pt>
                <c:pt idx="3">
                  <c:v>0.22884059759304615</c:v>
                </c:pt>
                <c:pt idx="4">
                  <c:v>0.18154821729329795</c:v>
                </c:pt>
                <c:pt idx="5">
                  <c:v>0.15233134305817628</c:v>
                </c:pt>
                <c:pt idx="6">
                  <c:v>0.13362216576399852</c:v>
                </c:pt>
                <c:pt idx="7">
                  <c:v>0.12061832863266109</c:v>
                </c:pt>
                <c:pt idx="8">
                  <c:v>0.1110569759928184</c:v>
                </c:pt>
                <c:pt idx="9">
                  <c:v>0.10373213531930689</c:v>
                </c:pt>
                <c:pt idx="10">
                  <c:v>9.7942199520390738E-2</c:v>
                </c:pt>
                <c:pt idx="11">
                  <c:v>0.1107184356356678</c:v>
                </c:pt>
                <c:pt idx="12">
                  <c:v>0.10506560158939676</c:v>
                </c:pt>
                <c:pt idx="13">
                  <c:v>0.10031766518853127</c:v>
                </c:pt>
                <c:pt idx="14">
                  <c:v>9.6274421427307619E-2</c:v>
                </c:pt>
                <c:pt idx="15">
                  <c:v>9.27906492557381E-2</c:v>
                </c:pt>
                <c:pt idx="16">
                  <c:v>8.9758448059305301E-2</c:v>
                </c:pt>
                <c:pt idx="17">
                  <c:v>8.7095972325080193E-2</c:v>
                </c:pt>
                <c:pt idx="18">
                  <c:v>8.4740014580919495E-2</c:v>
                </c:pt>
                <c:pt idx="19">
                  <c:v>8.2640985543624271E-2</c:v>
                </c:pt>
                <c:pt idx="20">
                  <c:v>8.075943376534063E-2</c:v>
                </c:pt>
                <c:pt idx="21">
                  <c:v>7.9063580738195499E-2</c:v>
                </c:pt>
                <c:pt idx="22">
                  <c:v>7.7527541827813615E-2</c:v>
                </c:pt>
                <c:pt idx="23">
                  <c:v>7.6130020274239693E-2</c:v>
                </c:pt>
                <c:pt idx="24">
                  <c:v>7.4853333730726293E-2</c:v>
                </c:pt>
                <c:pt idx="25">
                  <c:v>7.3682678578048028E-2</c:v>
                </c:pt>
                <c:pt idx="26">
                  <c:v>7.2605566906647392E-2</c:v>
                </c:pt>
                <c:pt idx="27">
                  <c:v>7.1611390666518476E-2</c:v>
                </c:pt>
                <c:pt idx="28">
                  <c:v>7.0691080690299737E-2</c:v>
                </c:pt>
                <c:pt idx="29">
                  <c:v>6.9836837339763966E-2</c:v>
                </c:pt>
                <c:pt idx="30">
                  <c:v>6.9041915817244989E-2</c:v>
                </c:pt>
                <c:pt idx="31">
                  <c:v>6.7951668774359972E-2</c:v>
                </c:pt>
                <c:pt idx="32">
                  <c:v>6.7951668774359986E-2</c:v>
                </c:pt>
                <c:pt idx="33">
                  <c:v>6.7951668774359986E-2</c:v>
                </c:pt>
                <c:pt idx="34">
                  <c:v>6.795166877436E-2</c:v>
                </c:pt>
                <c:pt idx="35">
                  <c:v>6.7951668774359944E-2</c:v>
                </c:pt>
                <c:pt idx="36">
                  <c:v>6.795166877435993E-2</c:v>
                </c:pt>
                <c:pt idx="37">
                  <c:v>6.7951668774359916E-2</c:v>
                </c:pt>
                <c:pt idx="38">
                  <c:v>6.795166877436E-2</c:v>
                </c:pt>
                <c:pt idx="39">
                  <c:v>6.7951668774359944E-2</c:v>
                </c:pt>
                <c:pt idx="40">
                  <c:v>6.7951668774360027E-2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574643</xdr:colOff>
      <xdr:row>1</xdr:row>
      <xdr:rowOff>150890</xdr:rowOff>
    </xdr:from>
    <xdr:to>
      <xdr:col>24</xdr:col>
      <xdr:colOff>729306</xdr:colOff>
      <xdr:row>27</xdr:row>
      <xdr:rowOff>125742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N71"/>
  <sheetViews>
    <sheetView tabSelected="1" zoomScale="101" workbookViewId="0">
      <selection activeCell="C6" sqref="C6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5.6640625" customWidth="1"/>
    <col min="14" max="14" width="14.1640625" customWidth="1"/>
  </cols>
  <sheetData>
    <row r="1" spans="1:14" x14ac:dyDescent="0.2">
      <c r="A1" s="1" t="s">
        <v>0</v>
      </c>
      <c r="B1" s="2" t="s">
        <v>1</v>
      </c>
      <c r="C1" s="1" t="s">
        <v>2</v>
      </c>
      <c r="D1" s="9" t="s">
        <v>11</v>
      </c>
      <c r="E1" s="1" t="s">
        <v>3</v>
      </c>
      <c r="F1" s="1" t="s">
        <v>4</v>
      </c>
      <c r="G1" s="1" t="s">
        <v>13</v>
      </c>
      <c r="H1" s="2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2" t="s">
        <v>12</v>
      </c>
      <c r="N1" s="1" t="s">
        <v>10</v>
      </c>
    </row>
    <row r="2" spans="1:14" x14ac:dyDescent="0.2">
      <c r="A2" s="3">
        <v>2012</v>
      </c>
      <c r="B2" s="4">
        <v>0.03</v>
      </c>
      <c r="C2" s="5">
        <v>-1475</v>
      </c>
      <c r="D2" s="5">
        <v>-290.04000000000002</v>
      </c>
      <c r="E2" s="5">
        <f>-2062.95-C2</f>
        <v>-587.94999999999982</v>
      </c>
      <c r="F2" s="5">
        <v>-454</v>
      </c>
      <c r="G2" s="5">
        <v>2000</v>
      </c>
      <c r="H2" s="10">
        <f t="shared" ref="H2:H32" si="0">0.035/12</f>
        <v>2.9166666666666668E-3</v>
      </c>
      <c r="I2" s="3">
        <f t="shared" ref="I2:I32" si="1">(A2-2012)*12</f>
        <v>0</v>
      </c>
      <c r="J2" s="5">
        <f t="shared" ref="J2:J32" si="2">-328457*((1+H2)^360-(1+H2)^I2)/((1+H2)^360-1)</f>
        <v>-328457</v>
      </c>
      <c r="K2" s="5">
        <v>337500</v>
      </c>
      <c r="L2" s="5">
        <f t="shared" ref="L2:L65" si="3">J2+K2</f>
        <v>9043</v>
      </c>
      <c r="M2" s="7"/>
      <c r="N2" s="11"/>
    </row>
    <row r="3" spans="1:14" x14ac:dyDescent="0.2">
      <c r="A3" s="3">
        <v>2013</v>
      </c>
      <c r="B3" s="4">
        <f>B2</f>
        <v>0.03</v>
      </c>
      <c r="C3" s="5">
        <v>-1475</v>
      </c>
      <c r="D3" s="5">
        <v>-290.04000000000002</v>
      </c>
      <c r="E3" s="5">
        <f>-2062.95-C3</f>
        <v>-587.94999999999982</v>
      </c>
      <c r="F3" s="5">
        <f>F2*(1+B3)</f>
        <v>-467.62</v>
      </c>
      <c r="G3" s="5">
        <f>G2*(1+B2)</f>
        <v>2060</v>
      </c>
      <c r="H3" s="10">
        <f t="shared" si="0"/>
        <v>2.9166666666666668E-3</v>
      </c>
      <c r="I3" s="3">
        <f t="shared" si="1"/>
        <v>12</v>
      </c>
      <c r="J3" s="5">
        <f t="shared" si="2"/>
        <v>-322153.48973825335</v>
      </c>
      <c r="K3" s="5">
        <f t="shared" ref="K3:K34" si="4">K2*(1+B3)</f>
        <v>347625</v>
      </c>
      <c r="L3" s="5">
        <f t="shared" si="3"/>
        <v>25471.510261746647</v>
      </c>
      <c r="M3" s="8">
        <f>L3-L2+12*(C3+D3+E3+F3+G3)</f>
        <v>7301.1902617466512</v>
      </c>
      <c r="N3" s="11">
        <f>M3/L2</f>
        <v>0.80738585223340165</v>
      </c>
    </row>
    <row r="4" spans="1:14" x14ac:dyDescent="0.2">
      <c r="A4" s="3">
        <v>2014</v>
      </c>
      <c r="B4" s="4">
        <f>B2</f>
        <v>0.03</v>
      </c>
      <c r="C4" s="5">
        <v>-1475</v>
      </c>
      <c r="D4" s="5">
        <v>-290.04000000000002</v>
      </c>
      <c r="E4" s="5">
        <f>-2062.95-C4</f>
        <v>-587.94999999999982</v>
      </c>
      <c r="F4" s="5">
        <f>F3*(1+B4)</f>
        <v>-481.64860000000004</v>
      </c>
      <c r="G4" s="5">
        <f t="shared" ref="G4:G67" si="5">G3*(1+B3)</f>
        <v>2121.8000000000002</v>
      </c>
      <c r="H4" s="10">
        <f t="shared" si="0"/>
        <v>2.9166666666666668E-3</v>
      </c>
      <c r="I4" s="3">
        <f t="shared" si="1"/>
        <v>24</v>
      </c>
      <c r="J4" s="5">
        <f t="shared" si="2"/>
        <v>-315625.78282363288</v>
      </c>
      <c r="K4" s="5">
        <f t="shared" si="4"/>
        <v>358053.75</v>
      </c>
      <c r="L4" s="5">
        <f t="shared" si="3"/>
        <v>42427.967176367121</v>
      </c>
      <c r="M4" s="8">
        <f t="shared" ref="M4:M67" si="6">L4-L3+12*(C4+D4+E4+F4+G4)</f>
        <v>8402.3937146204789</v>
      </c>
      <c r="N4" s="11">
        <f t="shared" ref="N4:N67" si="7">M4/L3</f>
        <v>0.32987418603282714</v>
      </c>
    </row>
    <row r="5" spans="1:14" x14ac:dyDescent="0.2">
      <c r="A5" s="3">
        <v>2015</v>
      </c>
      <c r="B5" s="4">
        <f>B2</f>
        <v>0.03</v>
      </c>
      <c r="C5" s="5">
        <v>-1475</v>
      </c>
      <c r="D5" s="5">
        <v>-290.04000000000002</v>
      </c>
      <c r="E5" s="5">
        <f>-2048.67-C5</f>
        <v>-573.67000000000007</v>
      </c>
      <c r="F5" s="5">
        <f>F4*(1+B5)</f>
        <v>-496.09805800000004</v>
      </c>
      <c r="G5" s="5">
        <f t="shared" si="5"/>
        <v>2185.4540000000002</v>
      </c>
      <c r="H5" s="10">
        <f t="shared" si="0"/>
        <v>2.9166666666666668E-3</v>
      </c>
      <c r="I5" s="3">
        <f t="shared" si="1"/>
        <v>36</v>
      </c>
      <c r="J5" s="5">
        <f t="shared" si="2"/>
        <v>-308865.90526433487</v>
      </c>
      <c r="K5" s="5">
        <f t="shared" si="4"/>
        <v>368795.36249999999</v>
      </c>
      <c r="L5" s="5">
        <f t="shared" si="3"/>
        <v>59929.457235665119</v>
      </c>
      <c r="M5" s="8">
        <f t="shared" si="6"/>
        <v>9709.2413632979988</v>
      </c>
      <c r="N5" s="11">
        <f t="shared" si="7"/>
        <v>0.22884059759304615</v>
      </c>
    </row>
    <row r="6" spans="1:14" x14ac:dyDescent="0.2">
      <c r="A6" s="3">
        <v>2016</v>
      </c>
      <c r="B6" s="4">
        <f>B2</f>
        <v>0.03</v>
      </c>
      <c r="C6" s="5">
        <v>-1475</v>
      </c>
      <c r="D6" s="5">
        <v>-290.04000000000002</v>
      </c>
      <c r="E6" s="5">
        <f>-2048.67-C6</f>
        <v>-573.67000000000007</v>
      </c>
      <c r="F6" s="5">
        <f>F5*(1+B6)</f>
        <v>-510.98099974000007</v>
      </c>
      <c r="G6" s="5">
        <f t="shared" si="5"/>
        <v>2251.0176200000001</v>
      </c>
      <c r="H6" s="10">
        <f t="shared" si="0"/>
        <v>2.9166666666666668E-3</v>
      </c>
      <c r="I6" s="3">
        <f t="shared" si="1"/>
        <v>48</v>
      </c>
      <c r="J6" s="5">
        <f t="shared" si="2"/>
        <v>-301865.59945796494</v>
      </c>
      <c r="K6" s="5">
        <f t="shared" si="4"/>
        <v>379859.223375</v>
      </c>
      <c r="L6" s="5">
        <f>J6+K6</f>
        <v>77993.62391703506</v>
      </c>
      <c r="M6" s="8">
        <f t="shared" si="6"/>
        <v>10880.086124489939</v>
      </c>
      <c r="N6" s="11">
        <f t="shared" si="7"/>
        <v>0.18154821729329795</v>
      </c>
    </row>
    <row r="7" spans="1:14" x14ac:dyDescent="0.2">
      <c r="A7" s="3">
        <v>2017</v>
      </c>
      <c r="B7" s="4">
        <f>B2</f>
        <v>0.03</v>
      </c>
      <c r="C7" s="5">
        <v>-1475</v>
      </c>
      <c r="D7" s="5">
        <v>-290.04000000000002</v>
      </c>
      <c r="E7" s="5">
        <f>E6*1.03</f>
        <v>-590.88010000000008</v>
      </c>
      <c r="F7" s="12">
        <f>F6*(1+B7)</f>
        <v>-526.31042973220008</v>
      </c>
      <c r="G7" s="5">
        <f t="shared" si="5"/>
        <v>2318.5481486000003</v>
      </c>
      <c r="H7" s="10">
        <f t="shared" si="0"/>
        <v>2.9166666666666668E-3</v>
      </c>
      <c r="I7" s="3">
        <f t="shared" si="1"/>
        <v>60</v>
      </c>
      <c r="J7" s="5">
        <f t="shared" si="2"/>
        <v>-294616.31410437229</v>
      </c>
      <c r="K7" s="5">
        <f t="shared" si="4"/>
        <v>391255.00007625</v>
      </c>
      <c r="L7" s="5">
        <f t="shared" si="3"/>
        <v>96638.685971877712</v>
      </c>
      <c r="M7" s="8">
        <f t="shared" si="6"/>
        <v>11880.873481256251</v>
      </c>
      <c r="N7" s="11">
        <f t="shared" si="7"/>
        <v>0.15233134305817628</v>
      </c>
    </row>
    <row r="8" spans="1:14" x14ac:dyDescent="0.2">
      <c r="A8" s="3">
        <v>2018</v>
      </c>
      <c r="B8" s="4">
        <f>B2</f>
        <v>0.03</v>
      </c>
      <c r="C8" s="5">
        <f t="shared" ref="C8:C32" si="8">C7</f>
        <v>-1475</v>
      </c>
      <c r="D8" s="5">
        <v>-290.04000000000002</v>
      </c>
      <c r="E8" s="5">
        <f t="shared" ref="E8:E71" si="9">E7*1.03</f>
        <v>-608.60650300000009</v>
      </c>
      <c r="F8" s="5">
        <f>F7*(1+B8)</f>
        <v>-542.09974262416608</v>
      </c>
      <c r="G8" s="5">
        <f t="shared" si="5"/>
        <v>2388.1045930580003</v>
      </c>
      <c r="H8" s="10">
        <f t="shared" si="0"/>
        <v>2.9166666666666668E-3</v>
      </c>
      <c r="I8" s="3">
        <f t="shared" si="1"/>
        <v>72</v>
      </c>
      <c r="J8" s="5">
        <f t="shared" si="2"/>
        <v>-287109.19375971658</v>
      </c>
      <c r="K8" s="5">
        <f t="shared" si="4"/>
        <v>402992.65007853752</v>
      </c>
      <c r="L8" s="5">
        <f t="shared" si="3"/>
        <v>115883.45631882094</v>
      </c>
      <c r="M8" s="8">
        <f t="shared" si="6"/>
        <v>12913.070516149242</v>
      </c>
      <c r="N8" s="11">
        <f t="shared" si="7"/>
        <v>0.13362216576399852</v>
      </c>
    </row>
    <row r="9" spans="1:14" x14ac:dyDescent="0.2">
      <c r="A9" s="3">
        <v>2019</v>
      </c>
      <c r="B9" s="4">
        <f>B2</f>
        <v>0.03</v>
      </c>
      <c r="C9" s="5">
        <f t="shared" si="8"/>
        <v>-1475</v>
      </c>
      <c r="D9" s="5">
        <v>-290.04000000000002</v>
      </c>
      <c r="E9" s="5">
        <f t="shared" si="9"/>
        <v>-626.86469809000016</v>
      </c>
      <c r="F9" s="5">
        <f>F8*(1+B9)</f>
        <v>-558.36273490289113</v>
      </c>
      <c r="G9" s="5">
        <f t="shared" si="5"/>
        <v>2459.7477308497405</v>
      </c>
      <c r="H9" s="10">
        <f t="shared" si="0"/>
        <v>2.9166666666666668E-3</v>
      </c>
      <c r="I9" s="3">
        <f t="shared" si="1"/>
        <v>84</v>
      </c>
      <c r="J9" s="5">
        <f t="shared" si="2"/>
        <v>-279335.06801900273</v>
      </c>
      <c r="K9" s="5">
        <f t="shared" si="4"/>
        <v>415082.42958089366</v>
      </c>
      <c r="L9" s="5">
        <f t="shared" si="3"/>
        <v>135747.36156189092</v>
      </c>
      <c r="M9" s="8">
        <f t="shared" si="6"/>
        <v>13977.668817352171</v>
      </c>
      <c r="N9" s="11">
        <f t="shared" si="7"/>
        <v>0.12061832863266109</v>
      </c>
    </row>
    <row r="10" spans="1:14" x14ac:dyDescent="0.2">
      <c r="A10" s="3">
        <v>2020</v>
      </c>
      <c r="B10" s="4">
        <f>B2</f>
        <v>0.03</v>
      </c>
      <c r="C10" s="5">
        <f t="shared" si="8"/>
        <v>-1475</v>
      </c>
      <c r="D10" s="5">
        <v>-290.04000000000002</v>
      </c>
      <c r="E10" s="5">
        <f t="shared" si="9"/>
        <v>-645.67063903270014</v>
      </c>
      <c r="F10" s="5">
        <f>F9*(1+B10)</f>
        <v>-575.11361694997788</v>
      </c>
      <c r="G10" s="5">
        <f t="shared" si="5"/>
        <v>2533.5401627752326</v>
      </c>
      <c r="H10" s="10">
        <f t="shared" si="0"/>
        <v>2.9166666666666668E-3</v>
      </c>
      <c r="I10" s="3">
        <f t="shared" si="1"/>
        <v>96</v>
      </c>
      <c r="J10" s="5">
        <f t="shared" si="2"/>
        <v>-271284.44031387288</v>
      </c>
      <c r="K10" s="5">
        <f t="shared" si="4"/>
        <v>427534.90246832051</v>
      </c>
      <c r="L10" s="5">
        <f t="shared" si="3"/>
        <v>156250.46215444762</v>
      </c>
      <c r="M10" s="8">
        <f t="shared" si="6"/>
        <v>15075.69147406736</v>
      </c>
      <c r="N10" s="11">
        <f t="shared" si="7"/>
        <v>0.1110569759928184</v>
      </c>
    </row>
    <row r="11" spans="1:14" x14ac:dyDescent="0.2">
      <c r="A11" s="3">
        <v>2021</v>
      </c>
      <c r="B11" s="4">
        <f>B2</f>
        <v>0.03</v>
      </c>
      <c r="C11" s="5">
        <f t="shared" si="8"/>
        <v>-1475</v>
      </c>
      <c r="D11" s="5">
        <v>-290.04000000000002</v>
      </c>
      <c r="E11" s="5">
        <f t="shared" si="9"/>
        <v>-665.04075820368121</v>
      </c>
      <c r="F11" s="5">
        <f>F10*(1+B11)</f>
        <v>-592.3670254584772</v>
      </c>
      <c r="G11" s="5">
        <f t="shared" si="5"/>
        <v>2609.5463676584895</v>
      </c>
      <c r="H11" s="10">
        <f t="shared" si="0"/>
        <v>2.9166666666666668E-3</v>
      </c>
      <c r="I11" s="3">
        <f t="shared" si="1"/>
        <v>108</v>
      </c>
      <c r="J11" s="5">
        <f t="shared" si="2"/>
        <v>-262947.47631196911</v>
      </c>
      <c r="K11" s="5">
        <f t="shared" si="4"/>
        <v>440360.94954237016</v>
      </c>
      <c r="L11" s="5">
        <f t="shared" si="3"/>
        <v>177413.47323040105</v>
      </c>
      <c r="M11" s="8">
        <f t="shared" si="6"/>
        <v>16208.1940839094</v>
      </c>
      <c r="N11" s="11">
        <f t="shared" si="7"/>
        <v>0.10373213531930689</v>
      </c>
    </row>
    <row r="12" spans="1:14" x14ac:dyDescent="0.2">
      <c r="A12" s="3">
        <v>2022</v>
      </c>
      <c r="B12" s="4">
        <f>B2</f>
        <v>0.03</v>
      </c>
      <c r="C12" s="5">
        <f t="shared" si="8"/>
        <v>-1475</v>
      </c>
      <c r="D12" s="5">
        <v>-290.04000000000002</v>
      </c>
      <c r="E12" s="5">
        <f>E11*1.03</f>
        <v>-684.9919809497917</v>
      </c>
      <c r="F12" s="5">
        <f>F11*(1+B12)</f>
        <v>-610.13803622223156</v>
      </c>
      <c r="G12" s="5">
        <f t="shared" si="5"/>
        <v>2687.8327586882442</v>
      </c>
      <c r="H12" s="10">
        <f t="shared" si="0"/>
        <v>2.9166666666666668E-3</v>
      </c>
      <c r="I12" s="3">
        <f t="shared" si="1"/>
        <v>120</v>
      </c>
      <c r="J12" s="5">
        <f t="shared" si="2"/>
        <v>-254313.99190369746</v>
      </c>
      <c r="K12" s="5">
        <f t="shared" si="4"/>
        <v>453571.7780286413</v>
      </c>
      <c r="L12" s="5">
        <f t="shared" si="3"/>
        <v>199257.78612494384</v>
      </c>
      <c r="M12" s="8">
        <f t="shared" si="6"/>
        <v>17376.265792737442</v>
      </c>
      <c r="N12" s="11">
        <f t="shared" si="7"/>
        <v>9.7942199520390738E-2</v>
      </c>
    </row>
    <row r="13" spans="1:14" x14ac:dyDescent="0.2">
      <c r="A13" s="3">
        <v>2023</v>
      </c>
      <c r="B13" s="4">
        <f>B2</f>
        <v>0.03</v>
      </c>
      <c r="C13" s="5">
        <f t="shared" si="8"/>
        <v>-1475</v>
      </c>
      <c r="D13" s="5">
        <v>0</v>
      </c>
      <c r="E13" s="5">
        <f t="shared" si="9"/>
        <v>-705.54174037828545</v>
      </c>
      <c r="F13" s="5">
        <f>F12*(1+B13)</f>
        <v>-628.44217730889852</v>
      </c>
      <c r="G13" s="5">
        <f t="shared" si="5"/>
        <v>2768.4677414488915</v>
      </c>
      <c r="H13" s="10">
        <f t="shared" si="0"/>
        <v>2.9166666666666668E-3</v>
      </c>
      <c r="I13" s="3">
        <f t="shared" si="1"/>
        <v>132</v>
      </c>
      <c r="J13" s="5">
        <f t="shared" si="2"/>
        <v>-245373.44076171692</v>
      </c>
      <c r="K13" s="5">
        <f t="shared" si="4"/>
        <v>467178.93136950053</v>
      </c>
      <c r="L13" s="5">
        <f t="shared" si="3"/>
        <v>221805.49060778361</v>
      </c>
      <c r="M13" s="8">
        <f t="shared" si="6"/>
        <v>22061.510367980256</v>
      </c>
      <c r="N13" s="11">
        <f t="shared" si="7"/>
        <v>0.1107184356356678</v>
      </c>
    </row>
    <row r="14" spans="1:14" x14ac:dyDescent="0.2">
      <c r="A14" s="3">
        <v>2024</v>
      </c>
      <c r="B14" s="4">
        <f>B2</f>
        <v>0.03</v>
      </c>
      <c r="C14" s="5">
        <f t="shared" si="8"/>
        <v>-1475</v>
      </c>
      <c r="D14" s="5">
        <v>0</v>
      </c>
      <c r="E14" s="5">
        <f t="shared" si="9"/>
        <v>-726.70799258963405</v>
      </c>
      <c r="F14" s="5">
        <f>F13*(1+B14)</f>
        <v>-647.29544262816546</v>
      </c>
      <c r="G14" s="5">
        <f t="shared" si="5"/>
        <v>2851.5217736923582</v>
      </c>
      <c r="H14" s="10">
        <f t="shared" si="0"/>
        <v>2.9166666666666668E-3</v>
      </c>
      <c r="I14" s="3">
        <f t="shared" si="1"/>
        <v>144</v>
      </c>
      <c r="J14" s="5">
        <f t="shared" si="2"/>
        <v>-236114.90145795856</v>
      </c>
      <c r="K14" s="5">
        <f t="shared" si="4"/>
        <v>481194.29931058554</v>
      </c>
      <c r="L14" s="5">
        <f t="shared" si="3"/>
        <v>245079.39785262698</v>
      </c>
      <c r="M14" s="8">
        <f t="shared" si="6"/>
        <v>23304.127306538077</v>
      </c>
      <c r="N14" s="11">
        <f t="shared" si="7"/>
        <v>0.10506560158939676</v>
      </c>
    </row>
    <row r="15" spans="1:14" x14ac:dyDescent="0.2">
      <c r="A15" s="3">
        <v>2025</v>
      </c>
      <c r="B15" s="4">
        <f>B2</f>
        <v>0.03</v>
      </c>
      <c r="C15" s="5">
        <f t="shared" si="8"/>
        <v>-1475</v>
      </c>
      <c r="D15" s="5">
        <v>0</v>
      </c>
      <c r="E15" s="5">
        <f t="shared" si="9"/>
        <v>-748.50923236732308</v>
      </c>
      <c r="F15" s="5">
        <f>F14*(1+B15)</f>
        <v>-666.7143059070105</v>
      </c>
      <c r="G15" s="5">
        <f t="shared" si="5"/>
        <v>2937.0674269031292</v>
      </c>
      <c r="H15" s="10">
        <f t="shared" si="0"/>
        <v>2.9166666666666668E-3</v>
      </c>
      <c r="I15" s="3">
        <f t="shared" si="1"/>
        <v>156</v>
      </c>
      <c r="J15" s="5">
        <f t="shared" si="2"/>
        <v>-226527.06412243503</v>
      </c>
      <c r="K15" s="5">
        <f t="shared" si="4"/>
        <v>495630.12828990311</v>
      </c>
      <c r="L15" s="5">
        <f t="shared" si="3"/>
        <v>269103.06416746811</v>
      </c>
      <c r="M15" s="8">
        <f t="shared" si="6"/>
        <v>24585.792978386682</v>
      </c>
      <c r="N15" s="11">
        <f t="shared" si="7"/>
        <v>0.10031766518853127</v>
      </c>
    </row>
    <row r="16" spans="1:14" x14ac:dyDescent="0.2">
      <c r="A16" s="3">
        <v>2026</v>
      </c>
      <c r="B16" s="4">
        <f>B2</f>
        <v>0.03</v>
      </c>
      <c r="C16" s="5">
        <f t="shared" si="8"/>
        <v>-1475</v>
      </c>
      <c r="D16" s="5">
        <v>0</v>
      </c>
      <c r="E16" s="5">
        <f t="shared" si="9"/>
        <v>-770.96450933834274</v>
      </c>
      <c r="F16" s="5">
        <f>F15*(1+B16)</f>
        <v>-686.7157350842208</v>
      </c>
      <c r="G16" s="5">
        <f t="shared" si="5"/>
        <v>3025.1794497102233</v>
      </c>
      <c r="H16" s="10">
        <f t="shared" si="0"/>
        <v>2.9166666666666668E-3</v>
      </c>
      <c r="I16" s="3">
        <f t="shared" si="1"/>
        <v>168</v>
      </c>
      <c r="J16" s="5">
        <f t="shared" si="2"/>
        <v>-216598.21662754533</v>
      </c>
      <c r="K16" s="5">
        <f t="shared" si="4"/>
        <v>510499.03213860019</v>
      </c>
      <c r="L16" s="5">
        <f t="shared" si="3"/>
        <v>293900.81551105483</v>
      </c>
      <c r="M16" s="8">
        <f t="shared" si="6"/>
        <v>25907.74180703863</v>
      </c>
      <c r="N16" s="11">
        <f t="shared" si="7"/>
        <v>9.6274421427307619E-2</v>
      </c>
    </row>
    <row r="17" spans="1:14" x14ac:dyDescent="0.2">
      <c r="A17" s="3">
        <v>2027</v>
      </c>
      <c r="B17" s="4">
        <f>B2</f>
        <v>0.03</v>
      </c>
      <c r="C17" s="5">
        <f t="shared" si="8"/>
        <v>-1475</v>
      </c>
      <c r="D17" s="5">
        <v>0</v>
      </c>
      <c r="E17" s="5">
        <f t="shared" si="9"/>
        <v>-794.09344461849309</v>
      </c>
      <c r="F17" s="5">
        <f>F16*(1+B17)</f>
        <v>-707.31720713674747</v>
      </c>
      <c r="G17" s="5">
        <f t="shared" si="5"/>
        <v>3115.9348332015302</v>
      </c>
      <c r="H17" s="10">
        <f t="shared" si="0"/>
        <v>2.9166666666666668E-3</v>
      </c>
      <c r="I17" s="3">
        <f t="shared" si="1"/>
        <v>180</v>
      </c>
      <c r="J17" s="5">
        <f t="shared" si="2"/>
        <v>-206316.23028099717</v>
      </c>
      <c r="K17" s="5">
        <f t="shared" si="4"/>
        <v>525814.0031027582</v>
      </c>
      <c r="L17" s="5">
        <f t="shared" si="3"/>
        <v>319497.77282176103</v>
      </c>
      <c r="M17" s="8">
        <f t="shared" si="6"/>
        <v>27271.247488061679</v>
      </c>
      <c r="N17" s="11">
        <f t="shared" si="7"/>
        <v>9.27906492557381E-2</v>
      </c>
    </row>
    <row r="18" spans="1:14" x14ac:dyDescent="0.2">
      <c r="A18" s="3">
        <v>2028</v>
      </c>
      <c r="B18" s="4">
        <f>B2</f>
        <v>0.03</v>
      </c>
      <c r="C18" s="5">
        <f t="shared" si="8"/>
        <v>-1475</v>
      </c>
      <c r="D18" s="5">
        <v>0</v>
      </c>
      <c r="E18" s="5">
        <f t="shared" si="9"/>
        <v>-817.91624795704786</v>
      </c>
      <c r="F18" s="5">
        <f>F17*(1+B18)</f>
        <v>-728.53672335084991</v>
      </c>
      <c r="G18" s="5">
        <f t="shared" si="5"/>
        <v>3209.412878197576</v>
      </c>
      <c r="H18" s="10">
        <f t="shared" si="0"/>
        <v>2.9166666666666668E-3</v>
      </c>
      <c r="I18" s="3">
        <f t="shared" si="1"/>
        <v>192</v>
      </c>
      <c r="J18" s="5">
        <f t="shared" si="2"/>
        <v>-195668.54500987026</v>
      </c>
      <c r="K18" s="5">
        <f t="shared" si="4"/>
        <v>541588.42319584091</v>
      </c>
      <c r="L18" s="5">
        <f t="shared" si="3"/>
        <v>345919.87818597065</v>
      </c>
      <c r="M18" s="8">
        <f t="shared" si="6"/>
        <v>28677.62424688576</v>
      </c>
      <c r="N18" s="11">
        <f t="shared" si="7"/>
        <v>8.9758448059305301E-2</v>
      </c>
    </row>
    <row r="19" spans="1:14" x14ac:dyDescent="0.2">
      <c r="A19" s="3">
        <v>2029</v>
      </c>
      <c r="B19" s="4">
        <f>B2</f>
        <v>0.03</v>
      </c>
      <c r="C19" s="5">
        <f t="shared" si="8"/>
        <v>-1475</v>
      </c>
      <c r="D19" s="5">
        <v>0</v>
      </c>
      <c r="E19" s="5">
        <f t="shared" si="9"/>
        <v>-842.45373539575928</v>
      </c>
      <c r="F19" s="5">
        <f>F18*(1+B19)</f>
        <v>-750.39282505137544</v>
      </c>
      <c r="G19" s="5">
        <f t="shared" si="5"/>
        <v>3305.6952645435035</v>
      </c>
      <c r="H19" s="10">
        <f t="shared" si="0"/>
        <v>2.9166666666666668E-3</v>
      </c>
      <c r="I19" s="3">
        <f t="shared" si="1"/>
        <v>204</v>
      </c>
      <c r="J19" s="5">
        <f t="shared" si="2"/>
        <v>-184642.15401772154</v>
      </c>
      <c r="K19" s="5">
        <f t="shared" si="4"/>
        <v>557836.07589171617</v>
      </c>
      <c r="L19" s="5">
        <f t="shared" si="3"/>
        <v>373193.92187399464</v>
      </c>
      <c r="M19" s="8">
        <f t="shared" si="6"/>
        <v>30128.228137180413</v>
      </c>
      <c r="N19" s="11">
        <f t="shared" si="7"/>
        <v>8.7095972325080193E-2</v>
      </c>
    </row>
    <row r="20" spans="1:14" x14ac:dyDescent="0.2">
      <c r="A20" s="3">
        <v>2030</v>
      </c>
      <c r="B20" s="4">
        <f>B2</f>
        <v>0.03</v>
      </c>
      <c r="C20" s="5">
        <f t="shared" si="8"/>
        <v>-1475</v>
      </c>
      <c r="D20" s="5">
        <v>0</v>
      </c>
      <c r="E20" s="5">
        <f t="shared" si="9"/>
        <v>-867.72734745763205</v>
      </c>
      <c r="F20" s="5">
        <f>F19*(1+B20)</f>
        <v>-772.90460980291675</v>
      </c>
      <c r="G20" s="5">
        <f t="shared" si="5"/>
        <v>3404.8661224798088</v>
      </c>
      <c r="H20" s="10">
        <f t="shared" si="0"/>
        <v>2.9166666666666668E-3</v>
      </c>
      <c r="I20" s="3">
        <f t="shared" si="1"/>
        <v>216</v>
      </c>
      <c r="J20" s="5">
        <f t="shared" si="2"/>
        <v>-173223.58789599134</v>
      </c>
      <c r="K20" s="5">
        <f t="shared" si="4"/>
        <v>574571.15816846769</v>
      </c>
      <c r="L20" s="5">
        <f t="shared" si="3"/>
        <v>401347.57027247635</v>
      </c>
      <c r="M20" s="8">
        <f t="shared" si="6"/>
        <v>31624.458381112836</v>
      </c>
      <c r="N20" s="11">
        <f t="shared" si="7"/>
        <v>8.4740014580919495E-2</v>
      </c>
    </row>
    <row r="21" spans="1:14" x14ac:dyDescent="0.2">
      <c r="A21" s="3">
        <v>2031</v>
      </c>
      <c r="B21" s="4">
        <f>B2</f>
        <v>0.03</v>
      </c>
      <c r="C21" s="5">
        <f t="shared" si="8"/>
        <v>-1475</v>
      </c>
      <c r="D21" s="5">
        <v>0</v>
      </c>
      <c r="E21" s="5">
        <f t="shared" si="9"/>
        <v>-893.75916788136101</v>
      </c>
      <c r="F21" s="5">
        <f>F20*(1+B21)</f>
        <v>-796.09174809700426</v>
      </c>
      <c r="G21" s="5">
        <f t="shared" si="5"/>
        <v>3507.0121061542031</v>
      </c>
      <c r="H21" s="6">
        <f t="shared" si="0"/>
        <v>2.9166666666666668E-3</v>
      </c>
      <c r="I21">
        <f t="shared" si="1"/>
        <v>228</v>
      </c>
      <c r="J21" s="5">
        <f t="shared" si="2"/>
        <v>-161398.89817029901</v>
      </c>
      <c r="K21" s="7">
        <f t="shared" si="4"/>
        <v>591808.29291352176</v>
      </c>
      <c r="L21" s="7">
        <f t="shared" si="3"/>
        <v>430409.39474322274</v>
      </c>
      <c r="M21" s="8">
        <f t="shared" si="6"/>
        <v>33167.758752856447</v>
      </c>
      <c r="N21" s="11">
        <f t="shared" si="7"/>
        <v>8.2640985543624271E-2</v>
      </c>
    </row>
    <row r="22" spans="1:14" x14ac:dyDescent="0.2">
      <c r="A22" s="3">
        <v>2032</v>
      </c>
      <c r="B22" s="4">
        <f>B2</f>
        <v>0.03</v>
      </c>
      <c r="C22" s="5">
        <f t="shared" si="8"/>
        <v>-1475</v>
      </c>
      <c r="D22" s="5">
        <v>0</v>
      </c>
      <c r="E22" s="5">
        <f t="shared" si="9"/>
        <v>-920.57194291780183</v>
      </c>
      <c r="F22" s="5">
        <f>F21*(1+B22)</f>
        <v>-819.9745005399144</v>
      </c>
      <c r="G22" s="5">
        <f t="shared" si="5"/>
        <v>3612.2224693388293</v>
      </c>
      <c r="H22" s="6">
        <f t="shared" si="0"/>
        <v>2.9166666666666668E-3</v>
      </c>
      <c r="I22">
        <f t="shared" si="1"/>
        <v>240</v>
      </c>
      <c r="J22" s="5">
        <f t="shared" si="2"/>
        <v>-149153.64026153236</v>
      </c>
      <c r="K22" s="7">
        <f t="shared" si="4"/>
        <v>609562.54170092742</v>
      </c>
      <c r="L22" s="7">
        <f t="shared" si="3"/>
        <v>460408.90143939503</v>
      </c>
      <c r="M22" s="8">
        <f t="shared" si="6"/>
        <v>34759.619006745648</v>
      </c>
      <c r="N22" s="11">
        <f t="shared" si="7"/>
        <v>8.075943376534063E-2</v>
      </c>
    </row>
    <row r="23" spans="1:14" x14ac:dyDescent="0.2">
      <c r="A23" s="3">
        <v>2033</v>
      </c>
      <c r="B23" s="4">
        <f>B2</f>
        <v>0.03</v>
      </c>
      <c r="C23" s="5">
        <f t="shared" si="8"/>
        <v>-1475</v>
      </c>
      <c r="D23" s="5">
        <v>0</v>
      </c>
      <c r="E23" s="5">
        <f t="shared" si="9"/>
        <v>-948.18910120533587</v>
      </c>
      <c r="F23" s="5">
        <f>F22*(1+B23)</f>
        <v>-844.57373555611184</v>
      </c>
      <c r="G23" s="5">
        <f t="shared" si="5"/>
        <v>3720.5891434189944</v>
      </c>
      <c r="H23" s="6">
        <f t="shared" si="0"/>
        <v>2.9166666666666668E-3</v>
      </c>
      <c r="I23">
        <f t="shared" si="1"/>
        <v>252</v>
      </c>
      <c r="J23" s="5">
        <f t="shared" si="2"/>
        <v>-136472.85584091322</v>
      </c>
      <c r="K23" s="7">
        <f t="shared" si="4"/>
        <v>627849.41795195523</v>
      </c>
      <c r="L23" s="7">
        <f t="shared" si="3"/>
        <v>491376.56211104197</v>
      </c>
      <c r="M23" s="8">
        <f t="shared" si="6"/>
        <v>36401.5763515375</v>
      </c>
      <c r="N23" s="11">
        <f t="shared" si="7"/>
        <v>7.9063580738195499E-2</v>
      </c>
    </row>
    <row r="24" spans="1:14" x14ac:dyDescent="0.2">
      <c r="A24" s="3">
        <v>2034</v>
      </c>
      <c r="B24" s="4">
        <f>B2</f>
        <v>0.03</v>
      </c>
      <c r="C24" s="5">
        <f t="shared" si="8"/>
        <v>-1475</v>
      </c>
      <c r="D24" s="5">
        <v>0</v>
      </c>
      <c r="E24" s="5">
        <f t="shared" si="9"/>
        <v>-976.63477424149596</v>
      </c>
      <c r="F24" s="5">
        <f>F23*(1+B24)</f>
        <v>-869.91094762279522</v>
      </c>
      <c r="G24" s="5">
        <f t="shared" si="5"/>
        <v>3832.2068177215642</v>
      </c>
      <c r="H24" s="6">
        <f t="shared" si="0"/>
        <v>2.9166666666666668E-3</v>
      </c>
      <c r="I24">
        <f t="shared" si="1"/>
        <v>264</v>
      </c>
      <c r="J24" s="5">
        <f t="shared" si="2"/>
        <v>-123341.05455748811</v>
      </c>
      <c r="K24" s="7">
        <f t="shared" si="4"/>
        <v>646684.90049051389</v>
      </c>
      <c r="L24" s="7">
        <f t="shared" si="3"/>
        <v>523343.84593302576</v>
      </c>
      <c r="M24" s="8">
        <f t="shared" si="6"/>
        <v>38095.216972271061</v>
      </c>
      <c r="N24" s="11">
        <f t="shared" si="7"/>
        <v>7.7527541827813615E-2</v>
      </c>
    </row>
    <row r="25" spans="1:14" x14ac:dyDescent="0.2">
      <c r="A25" s="3">
        <v>2035</v>
      </c>
      <c r="B25" s="4">
        <f>B2</f>
        <v>0.03</v>
      </c>
      <c r="C25" s="5">
        <f t="shared" si="8"/>
        <v>-1475</v>
      </c>
      <c r="D25" s="5">
        <v>0</v>
      </c>
      <c r="E25" s="5">
        <f t="shared" si="9"/>
        <v>-1005.9338174687408</v>
      </c>
      <c r="F25" s="5">
        <f>F24*(1+B25)</f>
        <v>-896.00827605147913</v>
      </c>
      <c r="G25" s="5">
        <f t="shared" si="5"/>
        <v>3947.1730222532115</v>
      </c>
      <c r="H25" s="6">
        <f t="shared" si="0"/>
        <v>2.9166666666666668E-3</v>
      </c>
      <c r="I25">
        <f t="shared" si="1"/>
        <v>276</v>
      </c>
      <c r="J25" s="5">
        <f t="shared" si="2"/>
        <v>-109742.19511571953</v>
      </c>
      <c r="K25" s="7">
        <f t="shared" si="4"/>
        <v>666085.44750522927</v>
      </c>
      <c r="L25" s="7">
        <f t="shared" si="3"/>
        <v>556343.2523895097</v>
      </c>
      <c r="M25" s="8">
        <f t="shared" si="6"/>
        <v>39842.177601279829</v>
      </c>
      <c r="N25" s="11">
        <f t="shared" si="7"/>
        <v>7.6130020274239693E-2</v>
      </c>
    </row>
    <row r="26" spans="1:14" x14ac:dyDescent="0.2">
      <c r="A26" s="3">
        <v>2036</v>
      </c>
      <c r="B26" s="4">
        <f>B2</f>
        <v>0.03</v>
      </c>
      <c r="C26" s="5">
        <f t="shared" si="8"/>
        <v>-1475</v>
      </c>
      <c r="D26" s="5">
        <v>0</v>
      </c>
      <c r="E26" s="5">
        <f t="shared" si="9"/>
        <v>-1036.111831992803</v>
      </c>
      <c r="F26" s="5">
        <f>F25*(1+B26)</f>
        <v>-922.8885243330235</v>
      </c>
      <c r="G26" s="5">
        <f t="shared" si="5"/>
        <v>4065.588212920808</v>
      </c>
      <c r="H26" s="6">
        <f t="shared" si="0"/>
        <v>2.9166666666666668E-3</v>
      </c>
      <c r="I26">
        <f t="shared" si="1"/>
        <v>288</v>
      </c>
      <c r="J26" s="5">
        <f t="shared" si="2"/>
        <v>-95659.66568006661</v>
      </c>
      <c r="K26" s="7">
        <f t="shared" si="4"/>
        <v>686068.01093038614</v>
      </c>
      <c r="L26" s="7">
        <f t="shared" si="3"/>
        <v>590408.34525031957</v>
      </c>
      <c r="M26" s="8">
        <f t="shared" si="6"/>
        <v>41644.147139949659</v>
      </c>
      <c r="N26" s="11">
        <f t="shared" si="7"/>
        <v>7.4853333730726293E-2</v>
      </c>
    </row>
    <row r="27" spans="1:14" x14ac:dyDescent="0.2">
      <c r="A27" s="3">
        <v>2037</v>
      </c>
      <c r="B27" s="4">
        <f>B2</f>
        <v>0.03</v>
      </c>
      <c r="C27" s="5">
        <f t="shared" si="8"/>
        <v>-1475</v>
      </c>
      <c r="D27" s="5">
        <v>0</v>
      </c>
      <c r="E27" s="5">
        <f t="shared" si="9"/>
        <v>-1067.1951869525872</v>
      </c>
      <c r="F27" s="5">
        <f>F26*(1+B27)</f>
        <v>-950.57518006301427</v>
      </c>
      <c r="G27" s="5">
        <f t="shared" si="5"/>
        <v>4187.5558593084324</v>
      </c>
      <c r="H27" s="6">
        <f t="shared" si="0"/>
        <v>2.9166666666666668E-3</v>
      </c>
      <c r="I27">
        <f t="shared" si="1"/>
        <v>300</v>
      </c>
      <c r="J27" s="5">
        <f t="shared" si="2"/>
        <v>-81076.263582615604</v>
      </c>
      <c r="K27" s="7">
        <f t="shared" si="4"/>
        <v>706650.05125829775</v>
      </c>
      <c r="L27" s="7">
        <f t="shared" si="3"/>
        <v>625573.78767568211</v>
      </c>
      <c r="M27" s="8">
        <f t="shared" si="6"/>
        <v>43502.868332876504</v>
      </c>
      <c r="N27" s="11">
        <f t="shared" si="7"/>
        <v>7.3682678578048028E-2</v>
      </c>
    </row>
    <row r="28" spans="1:14" x14ac:dyDescent="0.2">
      <c r="A28" s="3">
        <v>2038</v>
      </c>
      <c r="B28" s="4">
        <f>B2</f>
        <v>0.03</v>
      </c>
      <c r="C28" s="5">
        <f t="shared" si="8"/>
        <v>-1475</v>
      </c>
      <c r="D28" s="5">
        <v>0</v>
      </c>
      <c r="E28" s="5">
        <f t="shared" si="9"/>
        <v>-1099.2110425611647</v>
      </c>
      <c r="F28" s="5">
        <f>F27*(1+B28)</f>
        <v>-979.09243546490472</v>
      </c>
      <c r="G28" s="5">
        <f t="shared" si="5"/>
        <v>4313.1825350876852</v>
      </c>
      <c r="H28" s="6">
        <f t="shared" si="0"/>
        <v>2.9166666666666668E-3</v>
      </c>
      <c r="I28">
        <f t="shared" si="1"/>
        <v>312</v>
      </c>
      <c r="J28" s="5">
        <f t="shared" si="2"/>
        <v>-65974.174308972491</v>
      </c>
      <c r="K28" s="7">
        <f t="shared" si="4"/>
        <v>727849.55279604672</v>
      </c>
      <c r="L28" s="7">
        <f t="shared" si="3"/>
        <v>661875.37848707428</v>
      </c>
      <c r="M28" s="8">
        <f t="shared" si="6"/>
        <v>45420.139496131567</v>
      </c>
      <c r="N28" s="11">
        <f t="shared" si="7"/>
        <v>7.2605566906647392E-2</v>
      </c>
    </row>
    <row r="29" spans="1:14" x14ac:dyDescent="0.2">
      <c r="A29" s="3">
        <v>2039</v>
      </c>
      <c r="B29" s="4">
        <f>B2</f>
        <v>0.03</v>
      </c>
      <c r="C29" s="5">
        <f t="shared" si="8"/>
        <v>-1475</v>
      </c>
      <c r="D29" s="5">
        <v>0</v>
      </c>
      <c r="E29" s="5">
        <f t="shared" si="9"/>
        <v>-1132.1873738379998</v>
      </c>
      <c r="F29" s="5">
        <f>F28*(1+B29)</f>
        <v>-1008.4652085288519</v>
      </c>
      <c r="G29" s="5">
        <f t="shared" si="5"/>
        <v>4442.5780111403155</v>
      </c>
      <c r="H29" s="6">
        <f t="shared" si="0"/>
        <v>2.9166666666666668E-3</v>
      </c>
      <c r="I29">
        <f t="shared" si="1"/>
        <v>324</v>
      </c>
      <c r="J29" s="5">
        <f t="shared" si="2"/>
        <v>-50334.94973674776</v>
      </c>
      <c r="K29" s="7">
        <f t="shared" si="4"/>
        <v>749685.03937992814</v>
      </c>
      <c r="L29" s="7">
        <f t="shared" si="3"/>
        <v>699350.08964318037</v>
      </c>
      <c r="M29" s="8">
        <f t="shared" si="6"/>
        <v>47397.816301387655</v>
      </c>
      <c r="N29" s="11">
        <f t="shared" si="7"/>
        <v>7.1611390666518476E-2</v>
      </c>
    </row>
    <row r="30" spans="1:14" x14ac:dyDescent="0.2">
      <c r="A30" s="3">
        <v>2040</v>
      </c>
      <c r="B30" s="4">
        <f>B2</f>
        <v>0.03</v>
      </c>
      <c r="C30" s="5">
        <f t="shared" si="8"/>
        <v>-1475</v>
      </c>
      <c r="D30" s="5">
        <v>0</v>
      </c>
      <c r="E30" s="5">
        <f t="shared" si="9"/>
        <v>-1166.1529950531399</v>
      </c>
      <c r="F30" s="5">
        <f>F29*(1+B30)</f>
        <v>-1038.7191647847176</v>
      </c>
      <c r="G30" s="5">
        <f t="shared" si="5"/>
        <v>4575.8553514745254</v>
      </c>
      <c r="H30" s="6">
        <f t="shared" si="0"/>
        <v>2.9166666666666668E-3</v>
      </c>
      <c r="I30">
        <f t="shared" si="1"/>
        <v>336</v>
      </c>
      <c r="J30" s="5">
        <f t="shared" si="2"/>
        <v>-34139.485600051208</v>
      </c>
      <c r="K30" s="7">
        <f t="shared" si="4"/>
        <v>772175.59056132601</v>
      </c>
      <c r="L30" s="7">
        <f t="shared" si="3"/>
        <v>738036.10496127477</v>
      </c>
      <c r="M30" s="8">
        <f t="shared" si="6"/>
        <v>49437.81361773442</v>
      </c>
      <c r="N30" s="11">
        <f t="shared" si="7"/>
        <v>7.0691080690299737E-2</v>
      </c>
    </row>
    <row r="31" spans="1:14" x14ac:dyDescent="0.2">
      <c r="A31" s="3">
        <v>2041</v>
      </c>
      <c r="B31" s="4">
        <f>B2</f>
        <v>0.03</v>
      </c>
      <c r="C31" s="5">
        <f t="shared" si="8"/>
        <v>-1475</v>
      </c>
      <c r="D31" s="5">
        <v>0</v>
      </c>
      <c r="E31" s="5">
        <f t="shared" si="9"/>
        <v>-1201.137584904734</v>
      </c>
      <c r="F31" s="5">
        <f>F30*(1+B31)</f>
        <v>-1069.8807397282592</v>
      </c>
      <c r="G31" s="5">
        <f t="shared" si="5"/>
        <v>4713.1310120187609</v>
      </c>
      <c r="H31" s="6">
        <f t="shared" si="0"/>
        <v>2.9166666666666668E-3</v>
      </c>
      <c r="I31">
        <f t="shared" si="1"/>
        <v>348</v>
      </c>
      <c r="J31" s="5">
        <f t="shared" si="2"/>
        <v>-17367.998152466684</v>
      </c>
      <c r="K31" s="7">
        <f t="shared" si="4"/>
        <v>795340.8582781658</v>
      </c>
      <c r="L31" s="7">
        <f t="shared" si="3"/>
        <v>777972.86012569908</v>
      </c>
      <c r="M31" s="8">
        <f t="shared" si="6"/>
        <v>51542.107413053513</v>
      </c>
      <c r="N31" s="11">
        <f t="shared" si="7"/>
        <v>6.9836837339763966E-2</v>
      </c>
    </row>
    <row r="32" spans="1:14" x14ac:dyDescent="0.2">
      <c r="A32" s="3">
        <v>2042</v>
      </c>
      <c r="B32" s="4">
        <f>B2</f>
        <v>0.03</v>
      </c>
      <c r="C32" s="5">
        <f t="shared" si="8"/>
        <v>-1475</v>
      </c>
      <c r="D32" s="5">
        <v>0</v>
      </c>
      <c r="E32" s="5">
        <f t="shared" si="9"/>
        <v>-1237.1717124518761</v>
      </c>
      <c r="F32" s="5">
        <f>F31*(1+B32)</f>
        <v>-1101.9771619201069</v>
      </c>
      <c r="G32" s="5">
        <f t="shared" si="5"/>
        <v>4854.5249423793239</v>
      </c>
      <c r="H32" s="6">
        <f t="shared" si="0"/>
        <v>2.9166666666666668E-3</v>
      </c>
      <c r="I32">
        <f t="shared" si="1"/>
        <v>360</v>
      </c>
      <c r="J32" s="5">
        <f t="shared" si="2"/>
        <v>0</v>
      </c>
      <c r="K32" s="7">
        <f t="shared" si="4"/>
        <v>819201.08402651083</v>
      </c>
      <c r="L32" s="7">
        <f t="shared" si="3"/>
        <v>819201.08402651083</v>
      </c>
      <c r="M32" s="8">
        <f t="shared" si="6"/>
        <v>53712.736716899832</v>
      </c>
      <c r="N32" s="11">
        <f t="shared" si="7"/>
        <v>6.9041915817244989E-2</v>
      </c>
    </row>
    <row r="33" spans="1:14" x14ac:dyDescent="0.2">
      <c r="A33" s="3">
        <v>2043</v>
      </c>
      <c r="B33" s="4">
        <f>B2</f>
        <v>0.03</v>
      </c>
      <c r="C33" s="5">
        <v>0</v>
      </c>
      <c r="D33" s="5">
        <v>0</v>
      </c>
      <c r="E33" s="5">
        <f t="shared" si="9"/>
        <v>-1274.2868638254324</v>
      </c>
      <c r="F33" s="5">
        <f>F32*(1+B33)</f>
        <v>-1135.0364767777103</v>
      </c>
      <c r="G33" s="5">
        <f t="shared" si="5"/>
        <v>5000.1606906507041</v>
      </c>
      <c r="J33" s="7">
        <v>0</v>
      </c>
      <c r="K33" s="7">
        <f t="shared" si="4"/>
        <v>843777.11654730618</v>
      </c>
      <c r="L33" s="7">
        <f t="shared" si="3"/>
        <v>843777.11654730618</v>
      </c>
      <c r="M33" s="8">
        <f t="shared" si="6"/>
        <v>55666.080721366096</v>
      </c>
      <c r="N33" s="11">
        <f t="shared" si="7"/>
        <v>6.7951668774359972E-2</v>
      </c>
    </row>
    <row r="34" spans="1:14" x14ac:dyDescent="0.2">
      <c r="A34" s="3">
        <v>2044</v>
      </c>
      <c r="B34" s="4">
        <f>B2</f>
        <v>0.03</v>
      </c>
      <c r="C34" s="5">
        <v>0</v>
      </c>
      <c r="D34" s="5">
        <v>0</v>
      </c>
      <c r="E34" s="5">
        <f t="shared" si="9"/>
        <v>-1312.5154697401954</v>
      </c>
      <c r="F34" s="5">
        <f>F33*(1+B34)</f>
        <v>-1169.0875710810417</v>
      </c>
      <c r="G34" s="5">
        <f t="shared" si="5"/>
        <v>5150.1655113702254</v>
      </c>
      <c r="J34" s="7">
        <v>0</v>
      </c>
      <c r="K34" s="7">
        <f t="shared" si="4"/>
        <v>869090.43004372541</v>
      </c>
      <c r="L34" s="7">
        <f t="shared" si="3"/>
        <v>869090.43004372541</v>
      </c>
      <c r="M34" s="8">
        <f t="shared" si="6"/>
        <v>57336.063143007086</v>
      </c>
      <c r="N34" s="11">
        <f t="shared" si="7"/>
        <v>6.7951668774359986E-2</v>
      </c>
    </row>
    <row r="35" spans="1:14" x14ac:dyDescent="0.2">
      <c r="A35" s="3">
        <v>2045</v>
      </c>
      <c r="B35" s="4">
        <f>B2</f>
        <v>0.03</v>
      </c>
      <c r="C35" s="5">
        <v>0</v>
      </c>
      <c r="D35" s="5">
        <v>0</v>
      </c>
      <c r="E35" s="5">
        <f t="shared" si="9"/>
        <v>-1351.8909338324013</v>
      </c>
      <c r="F35" s="5">
        <f>F34*(1+B35)</f>
        <v>-1204.160198213473</v>
      </c>
      <c r="G35" s="5">
        <f t="shared" si="5"/>
        <v>5304.6704767113324</v>
      </c>
      <c r="J35" s="7">
        <v>0</v>
      </c>
      <c r="K35" s="7">
        <f t="shared" ref="K35:K71" si="10">K34*(1+B35)</f>
        <v>895163.14294503722</v>
      </c>
      <c r="L35" s="7">
        <f t="shared" si="3"/>
        <v>895163.14294503722</v>
      </c>
      <c r="M35" s="8">
        <f t="shared" si="6"/>
        <v>59056.145037297305</v>
      </c>
      <c r="N35" s="11">
        <f t="shared" si="7"/>
        <v>6.7951668774359986E-2</v>
      </c>
    </row>
    <row r="36" spans="1:14" x14ac:dyDescent="0.2">
      <c r="A36" s="3">
        <v>2046</v>
      </c>
      <c r="B36" s="4">
        <f>B2</f>
        <v>0.03</v>
      </c>
      <c r="C36" s="5">
        <v>0</v>
      </c>
      <c r="D36" s="5">
        <v>0</v>
      </c>
      <c r="E36" s="5">
        <f t="shared" si="9"/>
        <v>-1392.4476618473734</v>
      </c>
      <c r="F36" s="5">
        <f>F35*(1+B36)</f>
        <v>-1240.2850041598772</v>
      </c>
      <c r="G36" s="5">
        <f t="shared" si="5"/>
        <v>5463.8105910126724</v>
      </c>
      <c r="J36" s="7">
        <v>0</v>
      </c>
      <c r="K36" s="7">
        <f t="shared" si="10"/>
        <v>922018.0372333884</v>
      </c>
      <c r="L36" s="7">
        <f t="shared" si="3"/>
        <v>922018.0372333884</v>
      </c>
      <c r="M36" s="8">
        <f t="shared" si="6"/>
        <v>60827.829388416241</v>
      </c>
      <c r="N36" s="11">
        <f t="shared" si="7"/>
        <v>6.795166877436E-2</v>
      </c>
    </row>
    <row r="37" spans="1:14" x14ac:dyDescent="0.2">
      <c r="A37" s="3">
        <v>2047</v>
      </c>
      <c r="B37" s="4">
        <f>B2</f>
        <v>0.03</v>
      </c>
      <c r="C37" s="5">
        <v>0</v>
      </c>
      <c r="D37" s="5">
        <v>0</v>
      </c>
      <c r="E37" s="5">
        <f t="shared" si="9"/>
        <v>-1434.2210917027946</v>
      </c>
      <c r="F37" s="5">
        <f>F36*(1+B37)</f>
        <v>-1277.4935542846736</v>
      </c>
      <c r="G37" s="5">
        <f t="shared" si="5"/>
        <v>5627.7249087430528</v>
      </c>
      <c r="J37" s="7">
        <v>0</v>
      </c>
      <c r="K37" s="7">
        <f t="shared" si="10"/>
        <v>949678.57835039007</v>
      </c>
      <c r="L37" s="7">
        <f t="shared" si="3"/>
        <v>949678.57835039007</v>
      </c>
      <c r="M37" s="8">
        <f t="shared" si="6"/>
        <v>62652.664270068686</v>
      </c>
      <c r="N37" s="11">
        <f t="shared" si="7"/>
        <v>6.7951668774359944E-2</v>
      </c>
    </row>
    <row r="38" spans="1:14" x14ac:dyDescent="0.2">
      <c r="A38" s="3">
        <v>2048</v>
      </c>
      <c r="B38" s="4">
        <f>B2</f>
        <v>0.03</v>
      </c>
      <c r="C38" s="5">
        <v>0</v>
      </c>
      <c r="D38" s="5">
        <v>0</v>
      </c>
      <c r="E38" s="5">
        <f t="shared" si="9"/>
        <v>-1477.2477244538786</v>
      </c>
      <c r="F38" s="5">
        <f>F37*(1+B38)</f>
        <v>-1315.8183609132138</v>
      </c>
      <c r="G38" s="5">
        <f t="shared" si="5"/>
        <v>5796.5566560053448</v>
      </c>
      <c r="J38" s="7">
        <v>0</v>
      </c>
      <c r="K38" s="7">
        <f t="shared" si="10"/>
        <v>978168.93570090178</v>
      </c>
      <c r="L38" s="7">
        <f t="shared" si="3"/>
        <v>978168.93570090178</v>
      </c>
      <c r="M38" s="8">
        <f t="shared" si="6"/>
        <v>64532.244198170738</v>
      </c>
      <c r="N38" s="11">
        <f t="shared" si="7"/>
        <v>6.795166877435993E-2</v>
      </c>
    </row>
    <row r="39" spans="1:14" x14ac:dyDescent="0.2">
      <c r="A39" s="3">
        <v>2049</v>
      </c>
      <c r="B39" s="4">
        <f>B2</f>
        <v>0.03</v>
      </c>
      <c r="C39" s="5">
        <v>0</v>
      </c>
      <c r="D39" s="5">
        <v>0</v>
      </c>
      <c r="E39" s="5">
        <f t="shared" si="9"/>
        <v>-1521.5651561874949</v>
      </c>
      <c r="F39" s="5">
        <f>F38*(1+B39)</f>
        <v>-1355.2929117406102</v>
      </c>
      <c r="G39" s="5">
        <f t="shared" si="5"/>
        <v>5970.4533556855049</v>
      </c>
      <c r="J39" s="7">
        <v>0</v>
      </c>
      <c r="K39" s="7">
        <f t="shared" si="10"/>
        <v>1007514.0037719288</v>
      </c>
      <c r="L39" s="7">
        <f t="shared" si="3"/>
        <v>1007514.0037719288</v>
      </c>
      <c r="M39" s="8">
        <f t="shared" si="6"/>
        <v>66468.211524115846</v>
      </c>
      <c r="N39" s="11">
        <f t="shared" si="7"/>
        <v>6.7951668774359916E-2</v>
      </c>
    </row>
    <row r="40" spans="1:14" x14ac:dyDescent="0.2">
      <c r="A40" s="3">
        <v>2050</v>
      </c>
      <c r="B40" s="4">
        <f>B2</f>
        <v>0.03</v>
      </c>
      <c r="C40" s="5">
        <v>0</v>
      </c>
      <c r="D40" s="5">
        <v>0</v>
      </c>
      <c r="E40" s="5">
        <f t="shared" si="9"/>
        <v>-1567.2121108731199</v>
      </c>
      <c r="F40" s="5">
        <f>F39*(1+B40)</f>
        <v>-1395.9516990928284</v>
      </c>
      <c r="G40" s="5">
        <f t="shared" si="5"/>
        <v>6149.5669563560705</v>
      </c>
      <c r="J40" s="7">
        <v>0</v>
      </c>
      <c r="K40" s="7">
        <f t="shared" si="10"/>
        <v>1037739.4238850868</v>
      </c>
      <c r="L40" s="7">
        <f t="shared" si="3"/>
        <v>1037739.4238850868</v>
      </c>
      <c r="M40" s="8">
        <f t="shared" si="6"/>
        <v>68462.257869839406</v>
      </c>
      <c r="N40" s="11">
        <f t="shared" si="7"/>
        <v>6.795166877436E-2</v>
      </c>
    </row>
    <row r="41" spans="1:14" x14ac:dyDescent="0.2">
      <c r="A41" s="3">
        <v>2051</v>
      </c>
      <c r="B41" s="4">
        <f>B2</f>
        <v>0.03</v>
      </c>
      <c r="C41" s="5">
        <v>0</v>
      </c>
      <c r="D41" s="5">
        <v>0</v>
      </c>
      <c r="E41" s="5">
        <f t="shared" si="9"/>
        <v>-1614.2284741993135</v>
      </c>
      <c r="F41" s="5">
        <f>F40*(1+B41)</f>
        <v>-1437.8302500656134</v>
      </c>
      <c r="G41" s="5">
        <f t="shared" si="5"/>
        <v>6334.0539650467526</v>
      </c>
      <c r="J41" s="7">
        <v>0</v>
      </c>
      <c r="K41" s="7">
        <f t="shared" si="10"/>
        <v>1068871.6066016394</v>
      </c>
      <c r="L41" s="7">
        <f t="shared" si="3"/>
        <v>1068871.6066016394</v>
      </c>
      <c r="M41" s="8">
        <f t="shared" si="6"/>
        <v>70516.125605934532</v>
      </c>
      <c r="N41" s="11">
        <f t="shared" si="7"/>
        <v>6.7951668774359944E-2</v>
      </c>
    </row>
    <row r="42" spans="1:14" x14ac:dyDescent="0.2">
      <c r="A42" s="3">
        <v>2052</v>
      </c>
      <c r="B42" s="4">
        <f>B2</f>
        <v>0.03</v>
      </c>
      <c r="C42" s="5">
        <v>0</v>
      </c>
      <c r="D42" s="5">
        <v>0</v>
      </c>
      <c r="E42" s="5">
        <f t="shared" si="9"/>
        <v>-1662.655328425293</v>
      </c>
      <c r="F42" s="5">
        <f>F41*(1+B42)</f>
        <v>-1480.9651575675819</v>
      </c>
      <c r="G42" s="5">
        <f t="shared" si="5"/>
        <v>6524.0755839981557</v>
      </c>
      <c r="J42" s="7">
        <v>0</v>
      </c>
      <c r="K42" s="7">
        <f t="shared" si="10"/>
        <v>1100937.7547996887</v>
      </c>
      <c r="L42" s="7">
        <f t="shared" si="3"/>
        <v>1100937.7547996887</v>
      </c>
      <c r="M42" s="8">
        <f t="shared" si="6"/>
        <v>72631.609374112653</v>
      </c>
      <c r="N42" s="11">
        <f t="shared" si="7"/>
        <v>6.7951668774360027E-2</v>
      </c>
    </row>
    <row r="43" spans="1:14" x14ac:dyDescent="0.2">
      <c r="A43" s="3">
        <v>2053</v>
      </c>
      <c r="B43" s="4">
        <f>B2</f>
        <v>0.03</v>
      </c>
      <c r="C43" s="5">
        <v>0</v>
      </c>
      <c r="D43" s="5">
        <v>0</v>
      </c>
      <c r="E43" s="5">
        <f t="shared" si="9"/>
        <v>-1712.5349882780517</v>
      </c>
      <c r="F43" s="5">
        <f>F42*(1+B43)</f>
        <v>-1525.3941122946094</v>
      </c>
      <c r="G43" s="5">
        <f t="shared" si="5"/>
        <v>6719.7978515181003</v>
      </c>
      <c r="J43" s="7">
        <v>0</v>
      </c>
      <c r="K43" s="7">
        <f t="shared" si="10"/>
        <v>1133965.8874436794</v>
      </c>
      <c r="L43" s="7">
        <f t="shared" si="3"/>
        <v>1133965.8874436794</v>
      </c>
      <c r="M43" s="8">
        <f t="shared" si="6"/>
        <v>74810.557655335957</v>
      </c>
      <c r="N43" s="11">
        <f t="shared" si="7"/>
        <v>6.7951668774359944E-2</v>
      </c>
    </row>
    <row r="44" spans="1:14" x14ac:dyDescent="0.2">
      <c r="A44" s="3">
        <v>2054</v>
      </c>
      <c r="B44" s="4">
        <f>B2</f>
        <v>0.03</v>
      </c>
      <c r="C44" s="5">
        <v>0</v>
      </c>
      <c r="D44" s="5">
        <v>0</v>
      </c>
      <c r="E44" s="5">
        <f t="shared" si="9"/>
        <v>-1763.9110379263934</v>
      </c>
      <c r="F44" s="5">
        <f>F43*(1+B44)</f>
        <v>-1571.1559356634477</v>
      </c>
      <c r="G44" s="5">
        <f t="shared" si="5"/>
        <v>6921.3917870636433</v>
      </c>
      <c r="J44" s="7">
        <v>0</v>
      </c>
      <c r="K44" s="7">
        <f t="shared" si="10"/>
        <v>1167984.8640669899</v>
      </c>
      <c r="L44" s="7">
        <f t="shared" si="3"/>
        <v>1167984.8640669899</v>
      </c>
      <c r="M44" s="8">
        <f t="shared" si="6"/>
        <v>77054.874384996103</v>
      </c>
      <c r="N44" s="11">
        <f t="shared" si="7"/>
        <v>6.7951668774360013E-2</v>
      </c>
    </row>
    <row r="45" spans="1:14" x14ac:dyDescent="0.2">
      <c r="A45" s="3">
        <v>2055</v>
      </c>
      <c r="B45" s="4">
        <f>B2</f>
        <v>0.03</v>
      </c>
      <c r="C45" s="5">
        <v>0</v>
      </c>
      <c r="D45" s="5">
        <v>0</v>
      </c>
      <c r="E45" s="5">
        <f t="shared" si="9"/>
        <v>-1816.8283690641854</v>
      </c>
      <c r="F45" s="5">
        <f>F44*(1+B45)</f>
        <v>-1618.2906137333512</v>
      </c>
      <c r="G45" s="5">
        <f t="shared" si="5"/>
        <v>7129.033540675553</v>
      </c>
      <c r="J45" s="7">
        <v>0</v>
      </c>
      <c r="K45" s="7">
        <f t="shared" si="10"/>
        <v>1203024.4099889996</v>
      </c>
      <c r="L45" s="7">
        <f t="shared" si="3"/>
        <v>1203024.4099889996</v>
      </c>
      <c r="M45" s="8">
        <f t="shared" si="6"/>
        <v>79366.520616545939</v>
      </c>
      <c r="N45" s="11">
        <f t="shared" si="7"/>
        <v>6.7951668774359958E-2</v>
      </c>
    </row>
    <row r="46" spans="1:14" x14ac:dyDescent="0.2">
      <c r="A46" s="3">
        <v>2056</v>
      </c>
      <c r="B46" s="4">
        <f>B2</f>
        <v>0.03</v>
      </c>
      <c r="C46" s="5">
        <v>0</v>
      </c>
      <c r="D46" s="5">
        <v>0</v>
      </c>
      <c r="E46" s="5">
        <f t="shared" si="9"/>
        <v>-1871.3332201361111</v>
      </c>
      <c r="F46" s="5">
        <f>F45*(1+B46)</f>
        <v>-1666.8393321453518</v>
      </c>
      <c r="G46" s="5">
        <f t="shared" si="5"/>
        <v>7342.9045468958202</v>
      </c>
      <c r="J46" s="7">
        <v>0</v>
      </c>
      <c r="K46" s="7">
        <f t="shared" si="10"/>
        <v>1239115.1422886697</v>
      </c>
      <c r="L46" s="7">
        <f t="shared" si="3"/>
        <v>1239115.1422886697</v>
      </c>
      <c r="M46" s="8">
        <f t="shared" si="6"/>
        <v>81747.516235042393</v>
      </c>
      <c r="N46" s="11">
        <f t="shared" si="7"/>
        <v>6.7951668774360027E-2</v>
      </c>
    </row>
    <row r="47" spans="1:14" x14ac:dyDescent="0.2">
      <c r="A47" s="3">
        <v>2057</v>
      </c>
      <c r="B47" s="4">
        <f>B2</f>
        <v>0.03</v>
      </c>
      <c r="C47" s="5">
        <v>0</v>
      </c>
      <c r="D47" s="5">
        <v>0</v>
      </c>
      <c r="E47" s="5">
        <f t="shared" si="9"/>
        <v>-1927.4732167401944</v>
      </c>
      <c r="F47" s="5">
        <f>F46*(1+B47)</f>
        <v>-1716.8445121097125</v>
      </c>
      <c r="G47" s="5">
        <f t="shared" si="5"/>
        <v>7563.1916833026953</v>
      </c>
      <c r="J47" s="7">
        <v>0</v>
      </c>
      <c r="K47" s="7">
        <f t="shared" si="10"/>
        <v>1276288.5965573299</v>
      </c>
      <c r="L47" s="7">
        <f t="shared" si="3"/>
        <v>1276288.5965573299</v>
      </c>
      <c r="M47" s="8">
        <f t="shared" si="6"/>
        <v>84199.941722093616</v>
      </c>
      <c r="N47" s="11">
        <f t="shared" si="7"/>
        <v>6.7951668774359972E-2</v>
      </c>
    </row>
    <row r="48" spans="1:14" x14ac:dyDescent="0.2">
      <c r="A48" s="3">
        <v>2058</v>
      </c>
      <c r="B48" s="4">
        <f>B2</f>
        <v>0.03</v>
      </c>
      <c r="C48" s="5">
        <v>0</v>
      </c>
      <c r="D48" s="5">
        <v>0</v>
      </c>
      <c r="E48" s="5">
        <f t="shared" si="9"/>
        <v>-1985.2974132424004</v>
      </c>
      <c r="F48" s="5">
        <f>F47*(1+B48)</f>
        <v>-1768.3498474730038</v>
      </c>
      <c r="G48" s="5">
        <f t="shared" si="5"/>
        <v>7790.0874338017766</v>
      </c>
      <c r="J48" s="7">
        <v>0</v>
      </c>
      <c r="K48" s="7">
        <f t="shared" si="10"/>
        <v>1314577.2544540497</v>
      </c>
      <c r="L48" s="7">
        <f t="shared" si="3"/>
        <v>1314577.2544540497</v>
      </c>
      <c r="M48" s="8">
        <f t="shared" si="6"/>
        <v>86725.939973756351</v>
      </c>
      <c r="N48" s="11">
        <f t="shared" si="7"/>
        <v>6.7951668774359916E-2</v>
      </c>
    </row>
    <row r="49" spans="1:14" x14ac:dyDescent="0.2">
      <c r="A49" s="3">
        <v>2059</v>
      </c>
      <c r="B49" s="4">
        <f>B2</f>
        <v>0.03</v>
      </c>
      <c r="C49" s="5">
        <v>0</v>
      </c>
      <c r="D49" s="5">
        <v>0</v>
      </c>
      <c r="E49" s="5">
        <f t="shared" si="9"/>
        <v>-2044.8563356396724</v>
      </c>
      <c r="F49" s="5">
        <f>F48*(1+B49)</f>
        <v>-1821.4003428971939</v>
      </c>
      <c r="G49" s="5">
        <f t="shared" si="5"/>
        <v>8023.7900568158302</v>
      </c>
      <c r="J49" s="7">
        <v>0</v>
      </c>
      <c r="K49" s="7">
        <f t="shared" si="10"/>
        <v>1354014.5720876714</v>
      </c>
      <c r="L49" s="7">
        <f t="shared" si="3"/>
        <v>1354014.5720876714</v>
      </c>
      <c r="M49" s="8">
        <f t="shared" si="6"/>
        <v>89327.718172969195</v>
      </c>
      <c r="N49" s="11">
        <f t="shared" si="7"/>
        <v>6.7951668774360027E-2</v>
      </c>
    </row>
    <row r="50" spans="1:14" x14ac:dyDescent="0.2">
      <c r="A50" s="3">
        <v>2060</v>
      </c>
      <c r="B50" s="4">
        <f>B2</f>
        <v>0.03</v>
      </c>
      <c r="C50" s="5">
        <v>0</v>
      </c>
      <c r="D50" s="5">
        <v>0</v>
      </c>
      <c r="E50" s="5">
        <f t="shared" si="9"/>
        <v>-2106.2020257088625</v>
      </c>
      <c r="F50" s="5">
        <f>F49*(1+B50)</f>
        <v>-1876.0423531841097</v>
      </c>
      <c r="G50" s="5">
        <f t="shared" si="5"/>
        <v>8264.5037585203045</v>
      </c>
      <c r="J50" s="7">
        <v>0</v>
      </c>
      <c r="K50" s="7">
        <f t="shared" si="10"/>
        <v>1394635.0092503016</v>
      </c>
      <c r="L50" s="7">
        <f t="shared" si="3"/>
        <v>1394635.0092503016</v>
      </c>
      <c r="M50" s="8">
        <f t="shared" si="6"/>
        <v>92007.549718158247</v>
      </c>
      <c r="N50" s="11">
        <f t="shared" si="7"/>
        <v>6.7951668774360013E-2</v>
      </c>
    </row>
    <row r="51" spans="1:14" x14ac:dyDescent="0.2">
      <c r="A51" s="3">
        <v>2061</v>
      </c>
      <c r="B51" s="4">
        <f>B2</f>
        <v>0.03</v>
      </c>
      <c r="C51" s="5">
        <v>0</v>
      </c>
      <c r="D51" s="5">
        <v>0</v>
      </c>
      <c r="E51" s="5">
        <f t="shared" si="9"/>
        <v>-2169.3880864801285</v>
      </c>
      <c r="F51" s="5">
        <f>F50*(1+B51)</f>
        <v>-1932.3236237796332</v>
      </c>
      <c r="G51" s="5">
        <f t="shared" si="5"/>
        <v>8512.4388712759137</v>
      </c>
      <c r="J51" s="7">
        <v>0</v>
      </c>
      <c r="K51" s="7">
        <f t="shared" si="10"/>
        <v>1436474.0595278107</v>
      </c>
      <c r="L51" s="7">
        <f t="shared" si="3"/>
        <v>1436474.0595278107</v>
      </c>
      <c r="M51" s="8">
        <f t="shared" si="6"/>
        <v>94767.776209702846</v>
      </c>
      <c r="N51" s="11">
        <f t="shared" si="7"/>
        <v>6.7951668774359902E-2</v>
      </c>
    </row>
    <row r="52" spans="1:14" x14ac:dyDescent="0.2">
      <c r="A52" s="3">
        <v>2062</v>
      </c>
      <c r="B52" s="4">
        <f>B2</f>
        <v>0.03</v>
      </c>
      <c r="C52" s="5">
        <v>0</v>
      </c>
      <c r="D52" s="5">
        <v>0</v>
      </c>
      <c r="E52" s="5">
        <f t="shared" si="9"/>
        <v>-2234.4697290745326</v>
      </c>
      <c r="F52" s="5">
        <f>F51*(1+B52)</f>
        <v>-1990.2933324930223</v>
      </c>
      <c r="G52" s="5">
        <f t="shared" si="5"/>
        <v>8767.8120374141909</v>
      </c>
      <c r="J52" s="7">
        <v>0</v>
      </c>
      <c r="K52" s="7">
        <f t="shared" si="10"/>
        <v>1479568.281313645</v>
      </c>
      <c r="L52" s="7">
        <f t="shared" si="3"/>
        <v>1479568.281313645</v>
      </c>
      <c r="M52" s="8">
        <f t="shared" si="6"/>
        <v>97610.809495993919</v>
      </c>
      <c r="N52" s="11">
        <f t="shared" si="7"/>
        <v>6.7951668774359889E-2</v>
      </c>
    </row>
    <row r="53" spans="1:14" x14ac:dyDescent="0.2">
      <c r="A53" s="3">
        <v>2063</v>
      </c>
      <c r="B53" s="4">
        <f>B2</f>
        <v>0.03</v>
      </c>
      <c r="C53" s="5">
        <v>0</v>
      </c>
      <c r="D53" s="5">
        <v>0</v>
      </c>
      <c r="E53" s="5">
        <f t="shared" si="9"/>
        <v>-2301.5038209467684</v>
      </c>
      <c r="F53" s="5">
        <f>F52*(1+B53)</f>
        <v>-2050.0021324678128</v>
      </c>
      <c r="G53" s="5">
        <f t="shared" si="5"/>
        <v>9030.8463985366161</v>
      </c>
      <c r="J53" s="7">
        <v>0</v>
      </c>
      <c r="K53" s="7">
        <f t="shared" si="10"/>
        <v>1523955.3297530543</v>
      </c>
      <c r="L53" s="7">
        <f t="shared" si="3"/>
        <v>1523955.3297530543</v>
      </c>
      <c r="M53" s="8">
        <f t="shared" si="6"/>
        <v>100539.13378087377</v>
      </c>
      <c r="N53" s="11">
        <f t="shared" si="7"/>
        <v>6.7951668774359916E-2</v>
      </c>
    </row>
    <row r="54" spans="1:14" x14ac:dyDescent="0.2">
      <c r="A54" s="3">
        <v>2064</v>
      </c>
      <c r="B54" s="4">
        <f>B2</f>
        <v>0.03</v>
      </c>
      <c r="C54" s="5">
        <v>0</v>
      </c>
      <c r="D54" s="5">
        <v>0</v>
      </c>
      <c r="E54" s="5">
        <f t="shared" si="9"/>
        <v>-2370.5489355751715</v>
      </c>
      <c r="F54" s="5">
        <f>F53*(1+B54)</f>
        <v>-2111.502196441847</v>
      </c>
      <c r="G54" s="5">
        <f t="shared" si="5"/>
        <v>9301.771790492714</v>
      </c>
      <c r="J54" s="7">
        <v>0</v>
      </c>
      <c r="K54" s="7">
        <f t="shared" si="10"/>
        <v>1569673.989645646</v>
      </c>
      <c r="L54" s="7">
        <f t="shared" si="3"/>
        <v>1569673.989645646</v>
      </c>
      <c r="M54" s="8">
        <f t="shared" si="6"/>
        <v>103555.3077943</v>
      </c>
      <c r="N54" s="11">
        <f t="shared" si="7"/>
        <v>6.7951668774359916E-2</v>
      </c>
    </row>
    <row r="55" spans="1:14" x14ac:dyDescent="0.2">
      <c r="A55" s="3">
        <v>2065</v>
      </c>
      <c r="B55" s="4">
        <f>B2</f>
        <v>0.03</v>
      </c>
      <c r="C55" s="5">
        <v>0</v>
      </c>
      <c r="D55" s="5">
        <v>0</v>
      </c>
      <c r="E55" s="5">
        <f t="shared" si="9"/>
        <v>-2441.6654036424266</v>
      </c>
      <c r="F55" s="5">
        <f>F54*(1+B55)</f>
        <v>-2174.8472623351026</v>
      </c>
      <c r="G55" s="5">
        <f t="shared" si="5"/>
        <v>9580.8249442074957</v>
      </c>
      <c r="J55" s="7">
        <v>0</v>
      </c>
      <c r="K55" s="7">
        <f t="shared" si="10"/>
        <v>1616764.2093350154</v>
      </c>
      <c r="L55" s="7">
        <f t="shared" si="3"/>
        <v>1616764.2093350154</v>
      </c>
      <c r="M55" s="8">
        <f t="shared" si="6"/>
        <v>106661.96702812903</v>
      </c>
      <c r="N55" s="11">
        <f t="shared" si="7"/>
        <v>6.7951668774359944E-2</v>
      </c>
    </row>
    <row r="56" spans="1:14" x14ac:dyDescent="0.2">
      <c r="A56" s="3">
        <v>2066</v>
      </c>
      <c r="B56" s="4">
        <f>B2</f>
        <v>0.03</v>
      </c>
      <c r="C56" s="5">
        <v>0</v>
      </c>
      <c r="D56" s="5">
        <v>0</v>
      </c>
      <c r="E56" s="5">
        <f t="shared" si="9"/>
        <v>-2514.9153657516995</v>
      </c>
      <c r="F56" s="5">
        <f>F55*(1+B56)</f>
        <v>-2240.0926802051558</v>
      </c>
      <c r="G56" s="5">
        <f t="shared" si="5"/>
        <v>9868.24969253372</v>
      </c>
      <c r="J56" s="7">
        <v>0</v>
      </c>
      <c r="K56" s="7">
        <f t="shared" si="10"/>
        <v>1665267.1356150659</v>
      </c>
      <c r="L56" s="7">
        <f t="shared" si="3"/>
        <v>1665267.1356150659</v>
      </c>
      <c r="M56" s="8">
        <f t="shared" si="6"/>
        <v>109861.82603897291</v>
      </c>
      <c r="N56" s="11">
        <f t="shared" si="7"/>
        <v>6.7951668774359944E-2</v>
      </c>
    </row>
    <row r="57" spans="1:14" x14ac:dyDescent="0.2">
      <c r="A57" s="3">
        <v>2067</v>
      </c>
      <c r="B57" s="4">
        <f>B2</f>
        <v>0.03</v>
      </c>
      <c r="C57" s="5">
        <v>0</v>
      </c>
      <c r="D57" s="5">
        <v>0</v>
      </c>
      <c r="E57" s="5">
        <f t="shared" si="9"/>
        <v>-2590.3628267242507</v>
      </c>
      <c r="F57" s="5">
        <f>F56*(1+B57)</f>
        <v>-2307.2954606113108</v>
      </c>
      <c r="G57" s="5">
        <f t="shared" si="5"/>
        <v>10164.297183309733</v>
      </c>
      <c r="J57" s="7">
        <v>0</v>
      </c>
      <c r="K57" s="7">
        <f t="shared" si="10"/>
        <v>1715225.1496835179</v>
      </c>
      <c r="L57" s="7">
        <f t="shared" si="3"/>
        <v>1715225.1496835179</v>
      </c>
      <c r="M57" s="8">
        <f t="shared" si="6"/>
        <v>113157.68082014199</v>
      </c>
      <c r="N57" s="11">
        <f t="shared" si="7"/>
        <v>6.7951668774359875E-2</v>
      </c>
    </row>
    <row r="58" spans="1:14" x14ac:dyDescent="0.2">
      <c r="A58" s="3">
        <v>2068</v>
      </c>
      <c r="B58" s="4">
        <f>B2</f>
        <v>0.03</v>
      </c>
      <c r="C58" s="5">
        <v>0</v>
      </c>
      <c r="D58" s="5">
        <v>0</v>
      </c>
      <c r="E58" s="5">
        <f t="shared" si="9"/>
        <v>-2668.0737115259781</v>
      </c>
      <c r="F58" s="5">
        <f>F57*(1+B58)</f>
        <v>-2376.5143244296501</v>
      </c>
      <c r="G58" s="5">
        <f t="shared" si="5"/>
        <v>10469.226098809026</v>
      </c>
      <c r="J58" s="7">
        <v>0</v>
      </c>
      <c r="K58" s="7">
        <f t="shared" si="10"/>
        <v>1766681.9041740235</v>
      </c>
      <c r="L58" s="7">
        <f t="shared" si="3"/>
        <v>1766681.9041740235</v>
      </c>
      <c r="M58" s="8">
        <f t="shared" si="6"/>
        <v>116552.41124474644</v>
      </c>
      <c r="N58" s="11">
        <f t="shared" si="7"/>
        <v>6.7951668774359986E-2</v>
      </c>
    </row>
    <row r="59" spans="1:14" x14ac:dyDescent="0.2">
      <c r="A59" s="3">
        <v>2069</v>
      </c>
      <c r="B59" s="4">
        <f>B2</f>
        <v>0.03</v>
      </c>
      <c r="C59" s="5">
        <v>0</v>
      </c>
      <c r="D59" s="5">
        <v>0</v>
      </c>
      <c r="E59" s="5">
        <f t="shared" si="9"/>
        <v>-2748.1159228717574</v>
      </c>
      <c r="F59" s="5">
        <f>F58*(1+B59)</f>
        <v>-2447.8097541625398</v>
      </c>
      <c r="G59" s="5">
        <f t="shared" si="5"/>
        <v>10783.302881773297</v>
      </c>
      <c r="J59" s="7">
        <v>0</v>
      </c>
      <c r="K59" s="7">
        <f t="shared" si="10"/>
        <v>1819682.3612992442</v>
      </c>
      <c r="L59" s="7">
        <f t="shared" si="3"/>
        <v>1819682.3612992442</v>
      </c>
      <c r="M59" s="8">
        <f t="shared" si="6"/>
        <v>120048.98358208868</v>
      </c>
      <c r="N59" s="11">
        <f t="shared" si="7"/>
        <v>6.7951668774359902E-2</v>
      </c>
    </row>
    <row r="60" spans="1:14" x14ac:dyDescent="0.2">
      <c r="A60" s="3">
        <v>2070</v>
      </c>
      <c r="B60" s="4">
        <f>B2</f>
        <v>0.03</v>
      </c>
      <c r="C60" s="5">
        <v>0</v>
      </c>
      <c r="D60" s="5">
        <v>0</v>
      </c>
      <c r="E60" s="5">
        <f t="shared" si="9"/>
        <v>-2830.5594005579101</v>
      </c>
      <c r="F60" s="5">
        <f>F59*(1+B60)</f>
        <v>-2521.2440467874162</v>
      </c>
      <c r="G60" s="5">
        <f t="shared" si="5"/>
        <v>11106.801968226497</v>
      </c>
      <c r="J60" s="7">
        <v>0</v>
      </c>
      <c r="K60" s="7">
        <f t="shared" si="10"/>
        <v>1874272.8321382217</v>
      </c>
      <c r="L60" s="7">
        <f t="shared" si="3"/>
        <v>1874272.8321382217</v>
      </c>
      <c r="M60" s="8">
        <f t="shared" si="6"/>
        <v>123650.45308955153</v>
      </c>
      <c r="N60" s="11">
        <f t="shared" si="7"/>
        <v>6.795166877436E-2</v>
      </c>
    </row>
    <row r="61" spans="1:14" x14ac:dyDescent="0.2">
      <c r="A61" s="3">
        <v>2071</v>
      </c>
      <c r="B61" s="4">
        <f>B2</f>
        <v>0.03</v>
      </c>
      <c r="C61" s="5">
        <v>0</v>
      </c>
      <c r="D61" s="5">
        <v>0</v>
      </c>
      <c r="E61" s="5">
        <f t="shared" si="9"/>
        <v>-2915.4761825746473</v>
      </c>
      <c r="F61" s="5">
        <f>F60*(1+B61)</f>
        <v>-2596.8813681910387</v>
      </c>
      <c r="G61" s="5">
        <f t="shared" si="5"/>
        <v>11440.006027273292</v>
      </c>
      <c r="J61" s="7">
        <v>0</v>
      </c>
      <c r="K61" s="7">
        <f t="shared" si="10"/>
        <v>1930501.0171023684</v>
      </c>
      <c r="L61" s="7">
        <f t="shared" si="3"/>
        <v>1930501.0171023684</v>
      </c>
      <c r="M61" s="8">
        <f t="shared" si="6"/>
        <v>127359.96668223797</v>
      </c>
      <c r="N61" s="11">
        <f t="shared" si="7"/>
        <v>6.7951668774359944E-2</v>
      </c>
    </row>
    <row r="62" spans="1:14" x14ac:dyDescent="0.2">
      <c r="A62" s="3">
        <v>2072</v>
      </c>
      <c r="B62" s="4">
        <f>B2</f>
        <v>0.03</v>
      </c>
      <c r="C62" s="5">
        <v>0</v>
      </c>
      <c r="D62" s="5">
        <v>0</v>
      </c>
      <c r="E62" s="5">
        <f t="shared" si="9"/>
        <v>-3002.9404680518869</v>
      </c>
      <c r="F62" s="5">
        <f>F61*(1+B62)</f>
        <v>-2674.78780923677</v>
      </c>
      <c r="G62" s="5">
        <f t="shared" si="5"/>
        <v>11783.206208091491</v>
      </c>
      <c r="J62" s="7">
        <v>0</v>
      </c>
      <c r="K62" s="7">
        <f t="shared" si="10"/>
        <v>1988416.0476154394</v>
      </c>
      <c r="L62" s="7">
        <f t="shared" si="3"/>
        <v>1988416.0476154394</v>
      </c>
      <c r="M62" s="8">
        <f t="shared" si="6"/>
        <v>131180.76568270498</v>
      </c>
      <c r="N62" s="11">
        <f t="shared" si="7"/>
        <v>6.7951668774359875E-2</v>
      </c>
    </row>
    <row r="63" spans="1:14" x14ac:dyDescent="0.2">
      <c r="A63" s="3">
        <v>2073</v>
      </c>
      <c r="B63" s="4">
        <f>B2</f>
        <v>0.03</v>
      </c>
      <c r="C63" s="5">
        <v>0</v>
      </c>
      <c r="D63" s="5">
        <v>0</v>
      </c>
      <c r="E63" s="5">
        <f t="shared" si="9"/>
        <v>-3093.0286820934434</v>
      </c>
      <c r="F63" s="5">
        <f>F62*(1+B63)</f>
        <v>-2755.031443513873</v>
      </c>
      <c r="G63" s="5">
        <f t="shared" si="5"/>
        <v>12136.702394334236</v>
      </c>
      <c r="J63" s="7">
        <v>0</v>
      </c>
      <c r="K63" s="7">
        <f t="shared" si="10"/>
        <v>2048068.5290439026</v>
      </c>
      <c r="L63" s="7">
        <f t="shared" si="3"/>
        <v>2048068.5290439026</v>
      </c>
      <c r="M63" s="8">
        <f t="shared" si="6"/>
        <v>135116.18865318625</v>
      </c>
      <c r="N63" s="11">
        <f t="shared" si="7"/>
        <v>6.795166877435993E-2</v>
      </c>
    </row>
    <row r="64" spans="1:14" x14ac:dyDescent="0.2">
      <c r="A64" s="3">
        <v>2074</v>
      </c>
      <c r="B64" s="4">
        <f>B2</f>
        <v>0.03</v>
      </c>
      <c r="C64" s="5">
        <v>0</v>
      </c>
      <c r="D64" s="5">
        <v>0</v>
      </c>
      <c r="E64" s="5">
        <f t="shared" si="9"/>
        <v>-3185.8195425562467</v>
      </c>
      <c r="F64" s="5">
        <f>F63*(1+B64)</f>
        <v>-2837.6823868192891</v>
      </c>
      <c r="G64" s="5">
        <f t="shared" si="5"/>
        <v>12500.803466164263</v>
      </c>
      <c r="J64" s="7">
        <v>0</v>
      </c>
      <c r="K64" s="7">
        <f t="shared" si="10"/>
        <v>2109510.5849152198</v>
      </c>
      <c r="L64" s="7">
        <f t="shared" si="3"/>
        <v>2109510.5849152198</v>
      </c>
      <c r="M64" s="8">
        <f t="shared" si="6"/>
        <v>139169.67431278189</v>
      </c>
      <c r="N64" s="11">
        <f t="shared" si="7"/>
        <v>6.7951668774359958E-2</v>
      </c>
    </row>
    <row r="65" spans="1:14" x14ac:dyDescent="0.2">
      <c r="A65" s="3">
        <v>2075</v>
      </c>
      <c r="B65" s="4">
        <f>B2</f>
        <v>0.03</v>
      </c>
      <c r="C65" s="5">
        <v>0</v>
      </c>
      <c r="D65" s="5">
        <v>0</v>
      </c>
      <c r="E65" s="5">
        <f t="shared" si="9"/>
        <v>-3281.3941288329343</v>
      </c>
      <c r="F65" s="5">
        <f>F64*(1+B65)</f>
        <v>-2922.812858423868</v>
      </c>
      <c r="G65" s="5">
        <f t="shared" si="5"/>
        <v>12875.827570149191</v>
      </c>
      <c r="J65" s="7">
        <v>0</v>
      </c>
      <c r="K65" s="7">
        <f t="shared" si="10"/>
        <v>2172795.9024626766</v>
      </c>
      <c r="L65" s="7">
        <f t="shared" si="3"/>
        <v>2172795.9024626766</v>
      </c>
      <c r="M65" s="8">
        <f t="shared" si="6"/>
        <v>143344.7645421655</v>
      </c>
      <c r="N65" s="11">
        <f t="shared" si="7"/>
        <v>6.7951668774360027E-2</v>
      </c>
    </row>
    <row r="66" spans="1:14" x14ac:dyDescent="0.2">
      <c r="A66" s="3">
        <v>2076</v>
      </c>
      <c r="B66" s="4">
        <f>B2</f>
        <v>0.03</v>
      </c>
      <c r="C66" s="5">
        <v>0</v>
      </c>
      <c r="D66" s="5">
        <v>0</v>
      </c>
      <c r="E66" s="5">
        <f t="shared" si="9"/>
        <v>-3379.8359526979225</v>
      </c>
      <c r="F66" s="5">
        <f>F65*(1+B66)</f>
        <v>-3010.497244176584</v>
      </c>
      <c r="G66" s="5">
        <f t="shared" si="5"/>
        <v>13262.102397253668</v>
      </c>
      <c r="J66" s="7">
        <v>0</v>
      </c>
      <c r="K66" s="7">
        <f t="shared" si="10"/>
        <v>2237979.7795365569</v>
      </c>
      <c r="L66" s="7">
        <f t="shared" ref="L66:L71" si="11">J66+K66</f>
        <v>2237979.7795365569</v>
      </c>
      <c r="M66" s="8">
        <f t="shared" si="6"/>
        <v>147645.10747843023</v>
      </c>
      <c r="N66" s="11">
        <f t="shared" si="7"/>
        <v>6.7951668774359916E-2</v>
      </c>
    </row>
    <row r="67" spans="1:14" x14ac:dyDescent="0.2">
      <c r="A67" s="3">
        <v>2077</v>
      </c>
      <c r="B67" s="4">
        <f>B2</f>
        <v>0.03</v>
      </c>
      <c r="C67" s="5">
        <v>0</v>
      </c>
      <c r="D67" s="5">
        <v>0</v>
      </c>
      <c r="E67" s="5">
        <f t="shared" si="9"/>
        <v>-3481.2310312788604</v>
      </c>
      <c r="F67" s="5">
        <f>F66*(1+B67)</f>
        <v>-3100.8121615018817</v>
      </c>
      <c r="G67" s="5">
        <f t="shared" si="5"/>
        <v>13659.965469171279</v>
      </c>
      <c r="J67" s="7">
        <v>0</v>
      </c>
      <c r="K67" s="7">
        <f t="shared" si="10"/>
        <v>2305119.1729226536</v>
      </c>
      <c r="L67" s="7">
        <f t="shared" si="11"/>
        <v>2305119.1729226536</v>
      </c>
      <c r="M67" s="8">
        <f t="shared" si="6"/>
        <v>152074.46070278314</v>
      </c>
      <c r="N67" s="11">
        <f t="shared" si="7"/>
        <v>6.7951668774359916E-2</v>
      </c>
    </row>
    <row r="68" spans="1:14" x14ac:dyDescent="0.2">
      <c r="A68" s="3">
        <v>2078</v>
      </c>
      <c r="B68" s="4">
        <f>B2</f>
        <v>0.03</v>
      </c>
      <c r="C68" s="5">
        <v>0</v>
      </c>
      <c r="D68" s="5">
        <v>0</v>
      </c>
      <c r="E68" s="5">
        <f t="shared" si="9"/>
        <v>-3585.6679622172264</v>
      </c>
      <c r="F68" s="5">
        <f>F67*(1+B68)</f>
        <v>-3193.8365263469382</v>
      </c>
      <c r="G68" s="5">
        <f t="shared" ref="G68:G71" si="12">G67*(1+B67)</f>
        <v>14069.764433246417</v>
      </c>
      <c r="J68" s="7">
        <v>0</v>
      </c>
      <c r="K68" s="7">
        <f t="shared" si="10"/>
        <v>2374272.7481103335</v>
      </c>
      <c r="L68" s="7">
        <f t="shared" si="11"/>
        <v>2374272.7481103335</v>
      </c>
      <c r="M68" s="8">
        <f t="shared" ref="M68:M71" si="13">L68-L67+12*(C68+D68+E68+F68+G68)</f>
        <v>156636.69452386687</v>
      </c>
      <c r="N68" s="11">
        <f t="shared" ref="N68:N71" si="14">M68/L67</f>
        <v>6.7951668774360013E-2</v>
      </c>
    </row>
    <row r="69" spans="1:14" x14ac:dyDescent="0.2">
      <c r="A69" s="3">
        <v>2079</v>
      </c>
      <c r="B69" s="4">
        <f>B2</f>
        <v>0.03</v>
      </c>
      <c r="C69" s="5">
        <v>0</v>
      </c>
      <c r="D69" s="5">
        <v>0</v>
      </c>
      <c r="E69" s="5">
        <f t="shared" si="9"/>
        <v>-3693.2380010837433</v>
      </c>
      <c r="F69" s="5">
        <f>F68*(1+B69)</f>
        <v>-3289.6516221373463</v>
      </c>
      <c r="G69" s="5">
        <f t="shared" si="12"/>
        <v>14491.85736624381</v>
      </c>
      <c r="J69" s="7">
        <v>0</v>
      </c>
      <c r="K69" s="7">
        <f t="shared" si="10"/>
        <v>2445500.9305536435</v>
      </c>
      <c r="L69" s="7">
        <f t="shared" si="11"/>
        <v>2445500.9305536435</v>
      </c>
      <c r="M69" s="8">
        <f t="shared" si="13"/>
        <v>161335.7953595827</v>
      </c>
      <c r="N69" s="11">
        <f t="shared" si="14"/>
        <v>6.795166877435993E-2</v>
      </c>
    </row>
    <row r="70" spans="1:14" x14ac:dyDescent="0.2">
      <c r="A70" s="3">
        <v>2080</v>
      </c>
      <c r="B70" s="4">
        <f>B2</f>
        <v>0.03</v>
      </c>
      <c r="C70" s="5">
        <v>0</v>
      </c>
      <c r="D70" s="5">
        <v>0</v>
      </c>
      <c r="E70" s="5">
        <f t="shared" si="9"/>
        <v>-3804.0351411162555</v>
      </c>
      <c r="F70" s="5">
        <f>F69*(1+B70)</f>
        <v>-3388.3411708014669</v>
      </c>
      <c r="G70" s="5">
        <f t="shared" si="12"/>
        <v>14926.613087231124</v>
      </c>
      <c r="J70" s="7">
        <v>0</v>
      </c>
      <c r="K70" s="7">
        <f t="shared" si="10"/>
        <v>2518865.9584702528</v>
      </c>
      <c r="L70" s="7">
        <f t="shared" si="11"/>
        <v>2518865.9584702528</v>
      </c>
      <c r="M70" s="8">
        <f t="shared" si="13"/>
        <v>166175.86922037014</v>
      </c>
      <c r="N70" s="11">
        <f t="shared" si="14"/>
        <v>6.7951668774359916E-2</v>
      </c>
    </row>
    <row r="71" spans="1:14" x14ac:dyDescent="0.2">
      <c r="A71" s="3">
        <v>2081</v>
      </c>
      <c r="B71" s="4">
        <f>B2</f>
        <v>0.03</v>
      </c>
      <c r="C71" s="5">
        <v>0</v>
      </c>
      <c r="D71" s="5">
        <v>0</v>
      </c>
      <c r="E71" s="5">
        <f t="shared" si="9"/>
        <v>-3918.1561953497435</v>
      </c>
      <c r="F71" s="5">
        <f>F70*(1+B71)</f>
        <v>-3489.9914059255111</v>
      </c>
      <c r="G71" s="5">
        <f t="shared" si="12"/>
        <v>15374.411479848059</v>
      </c>
      <c r="J71" s="7">
        <v>0</v>
      </c>
      <c r="K71" s="7">
        <f t="shared" si="10"/>
        <v>2594431.9372243606</v>
      </c>
      <c r="L71" s="7">
        <f t="shared" si="11"/>
        <v>2594431.9372243606</v>
      </c>
      <c r="M71" s="8">
        <f t="shared" si="13"/>
        <v>171161.1452969815</v>
      </c>
      <c r="N71" s="11">
        <f t="shared" si="14"/>
        <v>6.7951668774360013E-2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2017-12-29T07:30:46Z</dcterms:modified>
</cp:coreProperties>
</file>