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definedNames>
    <definedName name="_xlchart.v1.0" hidden="1">Sheet1!$A$1</definedName>
    <definedName name="_xlchart.v1.1" hidden="1">Sheet1!$A$2:$A$42</definedName>
    <definedName name="_xlchart.v1.10" hidden="1">Sheet1!$F$1</definedName>
    <definedName name="_xlchart.v1.11" hidden="1">Sheet1!$F$2:$F$42</definedName>
    <definedName name="_xlchart.v1.12" hidden="1">Sheet1!$G$1</definedName>
    <definedName name="_xlchart.v1.13" hidden="1">Sheet1!$G$2:$G$42</definedName>
    <definedName name="_xlchart.v1.14" hidden="1">Sheet1!$H$1</definedName>
    <definedName name="_xlchart.v1.15" hidden="1">Sheet1!$H$2:$H$42</definedName>
    <definedName name="_xlchart.v1.16" hidden="1">Sheet1!$I$1</definedName>
    <definedName name="_xlchart.v1.17" hidden="1">Sheet1!$I$2:$I$42</definedName>
    <definedName name="_xlchart.v1.18" hidden="1">Sheet1!$J$1</definedName>
    <definedName name="_xlchart.v1.19" hidden="1">Sheet1!$J$2:$J$42</definedName>
    <definedName name="_xlchart.v1.2" hidden="1">Sheet1!$B$1</definedName>
    <definedName name="_xlchart.v1.20" hidden="1">Sheet1!$K$1</definedName>
    <definedName name="_xlchart.v1.21" hidden="1">Sheet1!$K$2:$K$42</definedName>
    <definedName name="_xlchart.v1.22" hidden="1">Sheet1!$L$1</definedName>
    <definedName name="_xlchart.v1.23" hidden="1">Sheet1!$L$2:$L$42</definedName>
    <definedName name="_xlchart.v1.24" hidden="1">Sheet1!$M$1</definedName>
    <definedName name="_xlchart.v1.25" hidden="1">Sheet1!$M$2:$M$42</definedName>
    <definedName name="_xlchart.v1.26" hidden="1">Sheet1!$A$1</definedName>
    <definedName name="_xlchart.v1.27" hidden="1">Sheet1!$A$2:$A$42</definedName>
    <definedName name="_xlchart.v1.28" hidden="1">Sheet1!$B$1</definedName>
    <definedName name="_xlchart.v1.29" hidden="1">Sheet1!$B$2:$B$42</definedName>
    <definedName name="_xlchart.v1.3" hidden="1">Sheet1!$B$2:$B$42</definedName>
    <definedName name="_xlchart.v1.30" hidden="1">Sheet1!$C$1</definedName>
    <definedName name="_xlchart.v1.31" hidden="1">Sheet1!$C$2:$C$42</definedName>
    <definedName name="_xlchart.v1.32" hidden="1">Sheet1!$D$1</definedName>
    <definedName name="_xlchart.v1.33" hidden="1">Sheet1!$D$2:$D$42</definedName>
    <definedName name="_xlchart.v1.34" hidden="1">Sheet1!$E$1</definedName>
    <definedName name="_xlchart.v1.35" hidden="1">Sheet1!$E$2:$E$42</definedName>
    <definedName name="_xlchart.v1.36" hidden="1">Sheet1!$F$1</definedName>
    <definedName name="_xlchart.v1.37" hidden="1">Sheet1!$F$2:$F$42</definedName>
    <definedName name="_xlchart.v1.38" hidden="1">Sheet1!$G$1</definedName>
    <definedName name="_xlchart.v1.39" hidden="1">Sheet1!$G$2:$G$42</definedName>
    <definedName name="_xlchart.v1.4" hidden="1">Sheet1!$C$1</definedName>
    <definedName name="_xlchart.v1.40" hidden="1">Sheet1!$H$1</definedName>
    <definedName name="_xlchart.v1.41" hidden="1">Sheet1!$H$2:$H$42</definedName>
    <definedName name="_xlchart.v1.42" hidden="1">Sheet1!$I$1</definedName>
    <definedName name="_xlchart.v1.43" hidden="1">Sheet1!$I$2:$I$42</definedName>
    <definedName name="_xlchart.v1.44" hidden="1">Sheet1!$J$1</definedName>
    <definedName name="_xlchart.v1.45" hidden="1">Sheet1!$J$2:$J$42</definedName>
    <definedName name="_xlchart.v1.46" hidden="1">Sheet1!$K$1</definedName>
    <definedName name="_xlchart.v1.47" hidden="1">Sheet1!$K$2:$K$42</definedName>
    <definedName name="_xlchart.v1.48" hidden="1">Sheet1!$L$1</definedName>
    <definedName name="_xlchart.v1.49" hidden="1">Sheet1!$L$2:$L$42</definedName>
    <definedName name="_xlchart.v1.5" hidden="1">Sheet1!$C$2:$C$42</definedName>
    <definedName name="_xlchart.v1.50" hidden="1">Sheet1!$M$1</definedName>
    <definedName name="_xlchart.v1.51" hidden="1">Sheet1!$M$2:$M$42</definedName>
    <definedName name="_xlchart.v1.6" hidden="1">Sheet1!$D$1</definedName>
    <definedName name="_xlchart.v1.7" hidden="1">Sheet1!$D$2:$D$42</definedName>
    <definedName name="_xlchart.v1.8" hidden="1">Sheet1!$E$1</definedName>
    <definedName name="_xlchart.v1.9" hidden="1">Sheet1!$E$2:$E$42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" i="1"/>
  <c r="G4" i="1"/>
  <c r="H4" i="1"/>
  <c r="I4" i="1"/>
  <c r="J3" i="1"/>
  <c r="J4" i="1"/>
  <c r="K4" i="1"/>
  <c r="G3" i="1"/>
  <c r="H3" i="1"/>
  <c r="I3" i="1"/>
  <c r="K3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B8" i="1"/>
  <c r="J8" i="1"/>
  <c r="K8" i="1"/>
  <c r="L8" i="1"/>
  <c r="M8" i="1"/>
  <c r="G9" i="1"/>
  <c r="H9" i="1"/>
  <c r="I9" i="1"/>
  <c r="B9" i="1"/>
  <c r="J9" i="1"/>
  <c r="K9" i="1"/>
  <c r="L9" i="1"/>
  <c r="M9" i="1"/>
  <c r="G10" i="1"/>
  <c r="H10" i="1"/>
  <c r="I10" i="1"/>
  <c r="B10" i="1"/>
  <c r="J10" i="1"/>
  <c r="K10" i="1"/>
  <c r="L10" i="1"/>
  <c r="M10" i="1"/>
  <c r="G11" i="1"/>
  <c r="H11" i="1"/>
  <c r="I11" i="1"/>
  <c r="B11" i="1"/>
  <c r="J11" i="1"/>
  <c r="K11" i="1"/>
  <c r="L11" i="1"/>
  <c r="M11" i="1"/>
  <c r="G12" i="1"/>
  <c r="H12" i="1"/>
  <c r="I12" i="1"/>
  <c r="B12" i="1"/>
  <c r="J12" i="1"/>
  <c r="K12" i="1"/>
  <c r="L12" i="1"/>
  <c r="M12" i="1"/>
  <c r="G13" i="1"/>
  <c r="H13" i="1"/>
  <c r="I13" i="1"/>
  <c r="B13" i="1"/>
  <c r="J13" i="1"/>
  <c r="K13" i="1"/>
  <c r="L13" i="1"/>
  <c r="M13" i="1"/>
  <c r="G14" i="1"/>
  <c r="H14" i="1"/>
  <c r="I14" i="1"/>
  <c r="B14" i="1"/>
  <c r="J14" i="1"/>
  <c r="K14" i="1"/>
  <c r="L14" i="1"/>
  <c r="M14" i="1"/>
  <c r="G15" i="1"/>
  <c r="H15" i="1"/>
  <c r="I15" i="1"/>
  <c r="B15" i="1"/>
  <c r="J15" i="1"/>
  <c r="K15" i="1"/>
  <c r="L15" i="1"/>
  <c r="M15" i="1"/>
  <c r="G16" i="1"/>
  <c r="H16" i="1"/>
  <c r="I16" i="1"/>
  <c r="B16" i="1"/>
  <c r="J16" i="1"/>
  <c r="K16" i="1"/>
  <c r="L16" i="1"/>
  <c r="M16" i="1"/>
  <c r="G17" i="1"/>
  <c r="H17" i="1"/>
  <c r="I17" i="1"/>
  <c r="B17" i="1"/>
  <c r="J17" i="1"/>
  <c r="K17" i="1"/>
  <c r="L17" i="1"/>
  <c r="M17" i="1"/>
  <c r="G18" i="1"/>
  <c r="H18" i="1"/>
  <c r="I18" i="1"/>
  <c r="B18" i="1"/>
  <c r="J18" i="1"/>
  <c r="K18" i="1"/>
  <c r="L18" i="1"/>
  <c r="M18" i="1"/>
  <c r="G19" i="1"/>
  <c r="H19" i="1"/>
  <c r="I19" i="1"/>
  <c r="B19" i="1"/>
  <c r="J19" i="1"/>
  <c r="K19" i="1"/>
  <c r="L19" i="1"/>
  <c r="M19" i="1"/>
  <c r="G20" i="1"/>
  <c r="H20" i="1"/>
  <c r="I20" i="1"/>
  <c r="B20" i="1"/>
  <c r="J20" i="1"/>
  <c r="K20" i="1"/>
  <c r="L20" i="1"/>
  <c r="M20" i="1"/>
  <c r="G21" i="1"/>
  <c r="H21" i="1"/>
  <c r="I21" i="1"/>
  <c r="B21" i="1"/>
  <c r="J21" i="1"/>
  <c r="K21" i="1"/>
  <c r="L21" i="1"/>
  <c r="M21" i="1"/>
  <c r="G22" i="1"/>
  <c r="H22" i="1"/>
  <c r="I22" i="1"/>
  <c r="B22" i="1"/>
  <c r="J22" i="1"/>
  <c r="K22" i="1"/>
  <c r="L22" i="1"/>
  <c r="M22" i="1"/>
  <c r="G23" i="1"/>
  <c r="H23" i="1"/>
  <c r="I23" i="1"/>
  <c r="B23" i="1"/>
  <c r="J23" i="1"/>
  <c r="K23" i="1"/>
  <c r="L23" i="1"/>
  <c r="M23" i="1"/>
  <c r="G24" i="1"/>
  <c r="H24" i="1"/>
  <c r="I24" i="1"/>
  <c r="B24" i="1"/>
  <c r="J24" i="1"/>
  <c r="K24" i="1"/>
  <c r="L24" i="1"/>
  <c r="M24" i="1"/>
  <c r="G25" i="1"/>
  <c r="H25" i="1"/>
  <c r="I25" i="1"/>
  <c r="B25" i="1"/>
  <c r="J25" i="1"/>
  <c r="K25" i="1"/>
  <c r="L25" i="1"/>
  <c r="M25" i="1"/>
  <c r="G26" i="1"/>
  <c r="H26" i="1"/>
  <c r="I26" i="1"/>
  <c r="B26" i="1"/>
  <c r="J26" i="1"/>
  <c r="K26" i="1"/>
  <c r="L26" i="1"/>
  <c r="M26" i="1"/>
  <c r="G27" i="1"/>
  <c r="H27" i="1"/>
  <c r="I27" i="1"/>
  <c r="B27" i="1"/>
  <c r="J27" i="1"/>
  <c r="K27" i="1"/>
  <c r="L27" i="1"/>
  <c r="M27" i="1"/>
  <c r="G28" i="1"/>
  <c r="H28" i="1"/>
  <c r="I28" i="1"/>
  <c r="B28" i="1"/>
  <c r="J28" i="1"/>
  <c r="K28" i="1"/>
  <c r="L28" i="1"/>
  <c r="M28" i="1"/>
  <c r="G29" i="1"/>
  <c r="H29" i="1"/>
  <c r="I29" i="1"/>
  <c r="B29" i="1"/>
  <c r="J29" i="1"/>
  <c r="K29" i="1"/>
  <c r="L29" i="1"/>
  <c r="M29" i="1"/>
  <c r="G30" i="1"/>
  <c r="H30" i="1"/>
  <c r="I30" i="1"/>
  <c r="B30" i="1"/>
  <c r="J30" i="1"/>
  <c r="K30" i="1"/>
  <c r="L30" i="1"/>
  <c r="M30" i="1"/>
  <c r="G31" i="1"/>
  <c r="H31" i="1"/>
  <c r="I31" i="1"/>
  <c r="B31" i="1"/>
  <c r="J31" i="1"/>
  <c r="K31" i="1"/>
  <c r="L31" i="1"/>
  <c r="M31" i="1"/>
  <c r="G32" i="1"/>
  <c r="H32" i="1"/>
  <c r="I32" i="1"/>
  <c r="B32" i="1"/>
  <c r="J32" i="1"/>
  <c r="K32" i="1"/>
  <c r="L32" i="1"/>
  <c r="M32" i="1"/>
  <c r="B33" i="1"/>
  <c r="J33" i="1"/>
  <c r="K33" i="1"/>
  <c r="L33" i="1"/>
  <c r="M33" i="1"/>
  <c r="B34" i="1"/>
  <c r="J34" i="1"/>
  <c r="K34" i="1"/>
  <c r="M34" i="1"/>
  <c r="B35" i="1"/>
  <c r="J35" i="1"/>
  <c r="K35" i="1"/>
  <c r="L35" i="1"/>
  <c r="M35" i="1"/>
  <c r="B36" i="1"/>
  <c r="J36" i="1"/>
  <c r="K36" i="1"/>
  <c r="L36" i="1"/>
  <c r="M36" i="1"/>
  <c r="B37" i="1"/>
  <c r="J37" i="1"/>
  <c r="K37" i="1"/>
  <c r="L37" i="1"/>
  <c r="M37" i="1"/>
  <c r="B38" i="1"/>
  <c r="J38" i="1"/>
  <c r="K38" i="1"/>
  <c r="L38" i="1"/>
  <c r="M38" i="1"/>
  <c r="B39" i="1"/>
  <c r="J39" i="1"/>
  <c r="K39" i="1"/>
  <c r="L39" i="1"/>
  <c r="M39" i="1"/>
  <c r="B40" i="1"/>
  <c r="J40" i="1"/>
  <c r="K40" i="1"/>
  <c r="L40" i="1"/>
  <c r="M40" i="1"/>
  <c r="B41" i="1"/>
  <c r="J41" i="1"/>
  <c r="K41" i="1"/>
  <c r="L41" i="1"/>
  <c r="M41" i="1"/>
  <c r="B42" i="1"/>
  <c r="J42" i="1"/>
  <c r="K42" i="1"/>
  <c r="L42" i="1"/>
  <c r="M42" i="1"/>
  <c r="B43" i="1"/>
  <c r="J43" i="1"/>
  <c r="K43" i="1"/>
  <c r="L43" i="1"/>
  <c r="M43" i="1"/>
  <c r="B44" i="1"/>
  <c r="J44" i="1"/>
  <c r="K44" i="1"/>
  <c r="L44" i="1"/>
  <c r="M44" i="1"/>
  <c r="B45" i="1"/>
  <c r="J45" i="1"/>
  <c r="K45" i="1"/>
  <c r="L45" i="1"/>
  <c r="M45" i="1"/>
  <c r="B46" i="1"/>
  <c r="J46" i="1"/>
  <c r="K46" i="1"/>
  <c r="L46" i="1"/>
  <c r="M46" i="1"/>
  <c r="B47" i="1"/>
  <c r="J47" i="1"/>
  <c r="K47" i="1"/>
  <c r="L47" i="1"/>
  <c r="M47" i="1"/>
  <c r="B48" i="1"/>
  <c r="J48" i="1"/>
  <c r="K48" i="1"/>
  <c r="L48" i="1"/>
  <c r="M48" i="1"/>
  <c r="B49" i="1"/>
  <c r="J49" i="1"/>
  <c r="K49" i="1"/>
  <c r="L49" i="1"/>
  <c r="M49" i="1"/>
  <c r="B50" i="1"/>
  <c r="J50" i="1"/>
  <c r="K50" i="1"/>
  <c r="L50" i="1"/>
  <c r="M50" i="1"/>
  <c r="B51" i="1"/>
  <c r="J51" i="1"/>
  <c r="K51" i="1"/>
  <c r="L51" i="1"/>
  <c r="M51" i="1"/>
  <c r="B52" i="1"/>
  <c r="J52" i="1"/>
  <c r="K52" i="1"/>
  <c r="L52" i="1"/>
  <c r="M52" i="1"/>
  <c r="B53" i="1"/>
  <c r="J53" i="1"/>
  <c r="K53" i="1"/>
  <c r="L53" i="1"/>
  <c r="M53" i="1"/>
  <c r="B54" i="1"/>
  <c r="J54" i="1"/>
  <c r="K54" i="1"/>
  <c r="L54" i="1"/>
  <c r="M54" i="1"/>
  <c r="B55" i="1"/>
  <c r="J55" i="1"/>
  <c r="K55" i="1"/>
  <c r="L55" i="1"/>
  <c r="M55" i="1"/>
  <c r="B56" i="1"/>
  <c r="J56" i="1"/>
  <c r="K56" i="1"/>
  <c r="L56" i="1"/>
  <c r="M56" i="1"/>
  <c r="B57" i="1"/>
  <c r="J57" i="1"/>
  <c r="K57" i="1"/>
  <c r="L57" i="1"/>
  <c r="M57" i="1"/>
  <c r="B58" i="1"/>
  <c r="J58" i="1"/>
  <c r="K58" i="1"/>
  <c r="L58" i="1"/>
  <c r="M58" i="1"/>
  <c r="B59" i="1"/>
  <c r="J59" i="1"/>
  <c r="K59" i="1"/>
  <c r="L59" i="1"/>
  <c r="M59" i="1"/>
  <c r="B60" i="1"/>
  <c r="J60" i="1"/>
  <c r="K60" i="1"/>
  <c r="L60" i="1"/>
  <c r="M60" i="1"/>
  <c r="B61" i="1"/>
  <c r="J61" i="1"/>
  <c r="K61" i="1"/>
  <c r="L61" i="1"/>
  <c r="M61" i="1"/>
  <c r="B62" i="1"/>
  <c r="J62" i="1"/>
  <c r="K62" i="1"/>
  <c r="L62" i="1"/>
  <c r="M62" i="1"/>
  <c r="B63" i="1"/>
  <c r="J63" i="1"/>
  <c r="K63" i="1"/>
  <c r="L63" i="1"/>
  <c r="M63" i="1"/>
  <c r="B64" i="1"/>
  <c r="J64" i="1"/>
  <c r="K64" i="1"/>
  <c r="L64" i="1"/>
  <c r="M64" i="1"/>
  <c r="B65" i="1"/>
  <c r="J65" i="1"/>
  <c r="K65" i="1"/>
  <c r="L65" i="1"/>
  <c r="M65" i="1"/>
  <c r="B66" i="1"/>
  <c r="J66" i="1"/>
  <c r="K66" i="1"/>
  <c r="L66" i="1"/>
  <c r="M66" i="1"/>
  <c r="B67" i="1"/>
  <c r="J67" i="1"/>
  <c r="K67" i="1"/>
  <c r="L67" i="1"/>
  <c r="M67" i="1"/>
  <c r="B68" i="1"/>
  <c r="J68" i="1"/>
  <c r="K68" i="1"/>
  <c r="L68" i="1"/>
  <c r="M68" i="1"/>
  <c r="B69" i="1"/>
  <c r="J69" i="1"/>
  <c r="K69" i="1"/>
  <c r="L69" i="1"/>
  <c r="M69" i="1"/>
  <c r="B70" i="1"/>
  <c r="J70" i="1"/>
  <c r="K70" i="1"/>
  <c r="L70" i="1"/>
  <c r="M70" i="1"/>
  <c r="B71" i="1"/>
  <c r="J71" i="1"/>
  <c r="K71" i="1"/>
  <c r="L71" i="1"/>
  <c r="M71" i="1"/>
  <c r="G2" i="1"/>
  <c r="H2" i="1"/>
  <c r="I2" i="1"/>
  <c r="K2" i="1"/>
  <c r="M3" i="1"/>
  <c r="C8" i="1"/>
  <c r="E6" i="1"/>
  <c r="E5" i="1"/>
  <c r="E4" i="1"/>
  <c r="E3" i="1"/>
  <c r="E2" i="1"/>
  <c r="E7" i="1"/>
  <c r="E8" i="1"/>
  <c r="E9" i="1"/>
  <c r="E10" i="1"/>
  <c r="E11" i="1"/>
  <c r="C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</calcChain>
</file>

<file path=xl/sharedStrings.xml><?xml version="1.0" encoding="utf-8"?>
<sst xmlns="http://schemas.openxmlformats.org/spreadsheetml/2006/main" count="13" uniqueCount="13">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</sst>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Sheet1!$K$2:$K$42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1.8167101915013433</c:v>
                </c:pt>
                <c:pt idx="2">
                  <c:v>0.66570284762760379</c:v>
                </c:pt>
                <c:pt idx="3">
                  <c:v>0.41249890635925951</c:v>
                </c:pt>
                <c:pt idx="4">
                  <c:v>0.30142383252921612</c:v>
                </c:pt>
                <c:pt idx="5">
                  <c:v>0.23905879889202419</c:v>
                </c:pt>
                <c:pt idx="6">
                  <c:v>0.19914147376283184</c:v>
                </c:pt>
                <c:pt idx="7">
                  <c:v>0.17141277861457632</c:v>
                </c:pt>
                <c:pt idx="8">
                  <c:v>0.15103866739397936</c:v>
                </c:pt>
                <c:pt idx="9">
                  <c:v>0.13544287027474261</c:v>
                </c:pt>
                <c:pt idx="10">
                  <c:v>0.12312657261477711</c:v>
                </c:pt>
                <c:pt idx="11">
                  <c:v>0.11315846131453709</c:v>
                </c:pt>
                <c:pt idx="12">
                  <c:v>0.10492935581111644</c:v>
                </c:pt>
                <c:pt idx="13">
                  <c:v>9.8024013953580985E-2</c:v>
                </c:pt>
                <c:pt idx="14">
                  <c:v>9.214964318709723E-2</c:v>
                </c:pt>
                <c:pt idx="15">
                  <c:v>8.7093862826465668E-2</c:v>
                </c:pt>
                <c:pt idx="16">
                  <c:v>8.2698871828911891E-2</c:v>
                </c:pt>
                <c:pt idx="17">
                  <c:v>7.884497367150764E-2</c:v>
                </c:pt>
                <c:pt idx="18">
                  <c:v>7.5439729181836807E-2</c:v>
                </c:pt>
                <c:pt idx="19">
                  <c:v>7.2410615195742212E-2</c:v>
                </c:pt>
                <c:pt idx="20">
                  <c:v>6.9699934672823885E-2</c:v>
                </c:pt>
                <c:pt idx="21">
                  <c:v>6.7261211881072425E-2</c:v>
                </c:pt>
                <c:pt idx="22">
                  <c:v>6.5056590580239715E-2</c:v>
                </c:pt>
                <c:pt idx="23">
                  <c:v>6.305492404836073E-2</c:v>
                </c:pt>
                <c:pt idx="24">
                  <c:v>6.1230351432320529E-2</c:v>
                </c:pt>
                <c:pt idx="25">
                  <c:v>5.9561221836139856E-2</c:v>
                </c:pt>
                <c:pt idx="26">
                  <c:v>5.8029270929446465E-2</c:v>
                </c:pt>
                <c:pt idx="27">
                  <c:v>5.6618983533979469E-2</c:v>
                </c:pt>
                <c:pt idx="28">
                  <c:v>5.5317094958595957E-2</c:v>
                </c:pt>
                <c:pt idx="29">
                  <c:v>5.4112197080818714E-2</c:v>
                </c:pt>
                <c:pt idx="30">
                  <c:v>5.2994424373814783E-2</c:v>
                </c:pt>
                <c:pt idx="31">
                  <c:v>3.0000000000000041E-2</c:v>
                </c:pt>
                <c:pt idx="32">
                  <c:v>3.0000000000000051E-2</c:v>
                </c:pt>
                <c:pt idx="33">
                  <c:v>3.0000000000000054E-2</c:v>
                </c:pt>
                <c:pt idx="34">
                  <c:v>3.0000000000000068E-2</c:v>
                </c:pt>
                <c:pt idx="35">
                  <c:v>3.0000000000000023E-2</c:v>
                </c:pt>
                <c:pt idx="36">
                  <c:v>3.0000000000000006E-2</c:v>
                </c:pt>
                <c:pt idx="37">
                  <c:v>0.03</c:v>
                </c:pt>
                <c:pt idx="38">
                  <c:v>3.0000000000000082E-2</c:v>
                </c:pt>
                <c:pt idx="39">
                  <c:v>3.000000000000003E-2</c:v>
                </c:pt>
                <c:pt idx="40">
                  <c:v>3.0000000000000093E-2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574643</xdr:colOff>
      <xdr:row>1</xdr:row>
      <xdr:rowOff>150890</xdr:rowOff>
    </xdr:from>
    <xdr:to>
      <xdr:col>23</xdr:col>
      <xdr:colOff>729306</xdr:colOff>
      <xdr:row>27</xdr:row>
      <xdr:rowOff>125742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M71"/>
  <sheetViews>
    <sheetView tabSelected="1" topLeftCell="I1" zoomScale="101" workbookViewId="0">
      <selection activeCell="Y7" sqref="Y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6.6640625" customWidth="1"/>
    <col min="6" max="6" width="11.1640625" bestFit="1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2" t="s">
        <v>12</v>
      </c>
      <c r="M1" s="1" t="s">
        <v>10</v>
      </c>
    </row>
    <row r="2" spans="1:13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</f>
        <v>-587.94999999999982</v>
      </c>
      <c r="F2" s="5">
        <v>-454</v>
      </c>
      <c r="G2" s="10">
        <f t="shared" ref="G2:G32" si="0">0.035/12</f>
        <v>2.9166666666666668E-3</v>
      </c>
      <c r="H2" s="3">
        <f t="shared" ref="H2:H32" si="1">(A2-2012)*12</f>
        <v>0</v>
      </c>
      <c r="I2" s="5">
        <f t="shared" ref="I2:I32" si="2">-328457*((1+G2)^360-(1+G2)^H2)/((1+G2)^360-1)</f>
        <v>-328457</v>
      </c>
      <c r="J2" s="5">
        <v>337500</v>
      </c>
      <c r="K2" s="5">
        <f t="shared" ref="K2:K65" si="3">I2+J2</f>
        <v>9043</v>
      </c>
      <c r="L2" s="7">
        <v>0</v>
      </c>
      <c r="M2">
        <v>0</v>
      </c>
    </row>
    <row r="3" spans="1:13" x14ac:dyDescent="0.2">
      <c r="A3" s="3">
        <v>2013</v>
      </c>
      <c r="B3" s="4"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f t="shared" ref="F3:F34" si="4">F2*(1+B3)</f>
        <v>-467.62</v>
      </c>
      <c r="G3" s="10">
        <f t="shared" si="0"/>
        <v>2.9166666666666668E-3</v>
      </c>
      <c r="H3" s="3">
        <f t="shared" si="1"/>
        <v>12</v>
      </c>
      <c r="I3" s="5">
        <f t="shared" si="2"/>
        <v>-322153.48973825335</v>
      </c>
      <c r="J3" s="5">
        <f t="shared" ref="J3:J34" si="5">J2*(1+B3)</f>
        <v>347625</v>
      </c>
      <c r="K3" s="5">
        <f t="shared" si="3"/>
        <v>25471.510261746647</v>
      </c>
      <c r="L3" s="8">
        <f>K3-K2</f>
        <v>16428.510261746647</v>
      </c>
      <c r="M3" s="11">
        <f>L3/K2</f>
        <v>1.8167101915013433</v>
      </c>
    </row>
    <row r="4" spans="1:13" x14ac:dyDescent="0.2">
      <c r="A4" s="3">
        <v>2014</v>
      </c>
      <c r="B4" s="4">
        <v>0.03</v>
      </c>
      <c r="C4" s="5">
        <v>-1475</v>
      </c>
      <c r="D4" s="5">
        <v>-290.04000000000002</v>
      </c>
      <c r="E4" s="5">
        <f>-2062.95-C4</f>
        <v>-587.94999999999982</v>
      </c>
      <c r="F4" s="5">
        <f t="shared" si="4"/>
        <v>-481.64860000000004</v>
      </c>
      <c r="G4" s="10">
        <f t="shared" si="0"/>
        <v>2.9166666666666668E-3</v>
      </c>
      <c r="H4" s="3">
        <f t="shared" si="1"/>
        <v>24</v>
      </c>
      <c r="I4" s="5">
        <f t="shared" si="2"/>
        <v>-315625.78282363288</v>
      </c>
      <c r="J4" s="5">
        <f t="shared" si="5"/>
        <v>358053.75</v>
      </c>
      <c r="K4" s="5">
        <f t="shared" si="3"/>
        <v>42427.967176367121</v>
      </c>
      <c r="L4" s="8">
        <f t="shared" ref="L4:L67" si="6">K4-K3</f>
        <v>16956.456914620474</v>
      </c>
      <c r="M4" s="11">
        <f t="shared" ref="M4:M67" si="7">L4/K3</f>
        <v>0.66570284762760379</v>
      </c>
    </row>
    <row r="5" spans="1:13" x14ac:dyDescent="0.2">
      <c r="A5" s="3">
        <v>2015</v>
      </c>
      <c r="B5" s="4"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f t="shared" si="4"/>
        <v>-496.09805800000004</v>
      </c>
      <c r="G5" s="10">
        <f t="shared" si="0"/>
        <v>2.9166666666666668E-3</v>
      </c>
      <c r="H5" s="3">
        <f t="shared" si="1"/>
        <v>36</v>
      </c>
      <c r="I5" s="5">
        <f t="shared" si="2"/>
        <v>-308865.90526433487</v>
      </c>
      <c r="J5" s="5">
        <f t="shared" si="5"/>
        <v>368795.36249999999</v>
      </c>
      <c r="K5" s="5">
        <f t="shared" si="3"/>
        <v>59929.457235665119</v>
      </c>
      <c r="L5" s="8">
        <f t="shared" si="6"/>
        <v>17501.490059297998</v>
      </c>
      <c r="M5" s="11">
        <f t="shared" si="7"/>
        <v>0.41249890635925951</v>
      </c>
    </row>
    <row r="6" spans="1:13" x14ac:dyDescent="0.2">
      <c r="A6" s="3">
        <v>2016</v>
      </c>
      <c r="B6" s="4">
        <v>0.03</v>
      </c>
      <c r="C6" s="5">
        <v>-1475</v>
      </c>
      <c r="D6" s="5">
        <v>-290.04000000000002</v>
      </c>
      <c r="E6" s="5">
        <f>-2048.67-C6</f>
        <v>-573.67000000000007</v>
      </c>
      <c r="F6" s="5">
        <f t="shared" si="4"/>
        <v>-510.98099974000007</v>
      </c>
      <c r="G6" s="10">
        <f t="shared" si="0"/>
        <v>2.9166666666666668E-3</v>
      </c>
      <c r="H6" s="3">
        <f t="shared" si="1"/>
        <v>48</v>
      </c>
      <c r="I6" s="5">
        <f t="shared" si="2"/>
        <v>-301865.59945796494</v>
      </c>
      <c r="J6" s="5">
        <f t="shared" si="5"/>
        <v>379859.223375</v>
      </c>
      <c r="K6" s="5">
        <f>I6+J6</f>
        <v>77993.62391703506</v>
      </c>
      <c r="L6" s="8">
        <f t="shared" si="6"/>
        <v>18064.166681369941</v>
      </c>
      <c r="M6" s="11">
        <f t="shared" si="7"/>
        <v>0.30142383252921612</v>
      </c>
    </row>
    <row r="7" spans="1:13" x14ac:dyDescent="0.2">
      <c r="A7" s="3">
        <v>2017</v>
      </c>
      <c r="B7" s="4">
        <v>0.03</v>
      </c>
      <c r="C7" s="5">
        <v>-1475</v>
      </c>
      <c r="D7" s="5">
        <v>-290.04000000000002</v>
      </c>
      <c r="E7" s="5">
        <f>E6*1.03</f>
        <v>-590.88010000000008</v>
      </c>
      <c r="F7" s="12">
        <f t="shared" si="4"/>
        <v>-526.31042973220008</v>
      </c>
      <c r="G7" s="10">
        <f t="shared" si="0"/>
        <v>2.9166666666666668E-3</v>
      </c>
      <c r="H7" s="3">
        <f t="shared" si="1"/>
        <v>60</v>
      </c>
      <c r="I7" s="5">
        <f t="shared" si="2"/>
        <v>-294616.31410437229</v>
      </c>
      <c r="J7" s="5">
        <f t="shared" si="5"/>
        <v>391255.00007625</v>
      </c>
      <c r="K7" s="5">
        <f t="shared" si="3"/>
        <v>96638.685971877712</v>
      </c>
      <c r="L7" s="8">
        <f t="shared" si="6"/>
        <v>18645.062054842652</v>
      </c>
      <c r="M7" s="11">
        <f t="shared" si="7"/>
        <v>0.23905879889202419</v>
      </c>
    </row>
    <row r="8" spans="1:13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71" si="9">E7*1.03</f>
        <v>-608.60650300000009</v>
      </c>
      <c r="F8" s="5">
        <f t="shared" si="4"/>
        <v>-542.09974262416608</v>
      </c>
      <c r="G8" s="10">
        <f t="shared" si="0"/>
        <v>2.9166666666666668E-3</v>
      </c>
      <c r="H8" s="3">
        <f t="shared" si="1"/>
        <v>72</v>
      </c>
      <c r="I8" s="5">
        <f t="shared" si="2"/>
        <v>-287109.19375971658</v>
      </c>
      <c r="J8" s="5">
        <f t="shared" si="5"/>
        <v>402992.65007853752</v>
      </c>
      <c r="K8" s="5">
        <f t="shared" si="3"/>
        <v>115883.45631882094</v>
      </c>
      <c r="L8" s="8">
        <f t="shared" si="6"/>
        <v>19244.770346943231</v>
      </c>
      <c r="M8" s="11">
        <f t="shared" si="7"/>
        <v>0.19914147376283184</v>
      </c>
    </row>
    <row r="9" spans="1:13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-626.86469809000016</v>
      </c>
      <c r="F9" s="5">
        <f t="shared" si="4"/>
        <v>-558.36273490289113</v>
      </c>
      <c r="G9" s="10">
        <f t="shared" si="0"/>
        <v>2.9166666666666668E-3</v>
      </c>
      <c r="H9" s="3">
        <f t="shared" si="1"/>
        <v>84</v>
      </c>
      <c r="I9" s="5">
        <f t="shared" si="2"/>
        <v>-279335.06801900273</v>
      </c>
      <c r="J9" s="5">
        <f t="shared" si="5"/>
        <v>415082.42958089366</v>
      </c>
      <c r="K9" s="5">
        <f t="shared" si="3"/>
        <v>135747.36156189092</v>
      </c>
      <c r="L9" s="8">
        <f t="shared" si="6"/>
        <v>19863.905243069981</v>
      </c>
      <c r="M9" s="11">
        <f t="shared" si="7"/>
        <v>0.17141277861457632</v>
      </c>
    </row>
    <row r="10" spans="1:13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-645.67063903270014</v>
      </c>
      <c r="F10" s="5">
        <f t="shared" si="4"/>
        <v>-575.11361694997788</v>
      </c>
      <c r="G10" s="10">
        <f t="shared" si="0"/>
        <v>2.9166666666666668E-3</v>
      </c>
      <c r="H10" s="3">
        <f t="shared" si="1"/>
        <v>96</v>
      </c>
      <c r="I10" s="5">
        <f t="shared" si="2"/>
        <v>-271284.44031387288</v>
      </c>
      <c r="J10" s="5">
        <f t="shared" si="5"/>
        <v>427534.90246832051</v>
      </c>
      <c r="K10" s="5">
        <f t="shared" si="3"/>
        <v>156250.46215444762</v>
      </c>
      <c r="L10" s="8">
        <f t="shared" si="6"/>
        <v>20503.100592556701</v>
      </c>
      <c r="M10" s="11">
        <f t="shared" si="7"/>
        <v>0.15103866739397936</v>
      </c>
    </row>
    <row r="11" spans="1:13" x14ac:dyDescent="0.2">
      <c r="A11" s="3">
        <v>2021</v>
      </c>
      <c r="B11" s="4">
        <f>B2</f>
        <v>0.03</v>
      </c>
      <c r="C11" s="5">
        <f t="shared" si="8"/>
        <v>-1475</v>
      </c>
      <c r="D11" s="5">
        <v>-290.04000000000002</v>
      </c>
      <c r="E11" s="5">
        <f t="shared" si="9"/>
        <v>-665.04075820368121</v>
      </c>
      <c r="F11" s="5">
        <f t="shared" si="4"/>
        <v>-592.3670254584772</v>
      </c>
      <c r="G11" s="10">
        <f t="shared" si="0"/>
        <v>2.9166666666666668E-3</v>
      </c>
      <c r="H11" s="3">
        <f t="shared" si="1"/>
        <v>108</v>
      </c>
      <c r="I11" s="5">
        <f t="shared" si="2"/>
        <v>-262947.47631196911</v>
      </c>
      <c r="J11" s="5">
        <f t="shared" si="5"/>
        <v>440360.94954237016</v>
      </c>
      <c r="K11" s="5">
        <f t="shared" si="3"/>
        <v>177413.47323040105</v>
      </c>
      <c r="L11" s="8">
        <f t="shared" si="6"/>
        <v>21163.011075953429</v>
      </c>
      <c r="M11" s="11">
        <f t="shared" si="7"/>
        <v>0.13544287027474261</v>
      </c>
    </row>
    <row r="12" spans="1:13" x14ac:dyDescent="0.2">
      <c r="A12" s="3">
        <v>2022</v>
      </c>
      <c r="B12" s="4">
        <f>B2</f>
        <v>0.03</v>
      </c>
      <c r="C12" s="5">
        <f t="shared" si="8"/>
        <v>-1475</v>
      </c>
      <c r="D12" s="5">
        <v>-290.04000000000002</v>
      </c>
      <c r="E12" s="5">
        <f>E11*1.03</f>
        <v>-684.9919809497917</v>
      </c>
      <c r="F12" s="5">
        <f t="shared" si="4"/>
        <v>-610.13803622223156</v>
      </c>
      <c r="G12" s="10">
        <f t="shared" si="0"/>
        <v>2.9166666666666668E-3</v>
      </c>
      <c r="H12" s="3">
        <f t="shared" si="1"/>
        <v>120</v>
      </c>
      <c r="I12" s="5">
        <f t="shared" si="2"/>
        <v>-254313.99190369746</v>
      </c>
      <c r="J12" s="5">
        <f t="shared" si="5"/>
        <v>453571.7780286413</v>
      </c>
      <c r="K12" s="5">
        <f t="shared" si="3"/>
        <v>199257.78612494384</v>
      </c>
      <c r="L12" s="8">
        <f t="shared" si="6"/>
        <v>21844.312894542789</v>
      </c>
      <c r="M12" s="11">
        <f t="shared" si="7"/>
        <v>0.12312657261477711</v>
      </c>
    </row>
    <row r="13" spans="1:13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-705.54174037828545</v>
      </c>
      <c r="F13" s="5">
        <f t="shared" si="4"/>
        <v>-628.44217730889852</v>
      </c>
      <c r="G13" s="10">
        <f t="shared" si="0"/>
        <v>2.9166666666666668E-3</v>
      </c>
      <c r="H13" s="3">
        <f t="shared" si="1"/>
        <v>132</v>
      </c>
      <c r="I13" s="5">
        <f t="shared" si="2"/>
        <v>-245373.44076171692</v>
      </c>
      <c r="J13" s="5">
        <f t="shared" si="5"/>
        <v>467178.93136950053</v>
      </c>
      <c r="K13" s="5">
        <f t="shared" si="3"/>
        <v>221805.49060778361</v>
      </c>
      <c r="L13" s="8">
        <f t="shared" si="6"/>
        <v>22547.704482839763</v>
      </c>
      <c r="M13" s="11">
        <f t="shared" si="7"/>
        <v>0.11315846131453709</v>
      </c>
    </row>
    <row r="14" spans="1:13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-726.70799258963405</v>
      </c>
      <c r="F14" s="5">
        <f t="shared" si="4"/>
        <v>-647.29544262816546</v>
      </c>
      <c r="G14" s="10">
        <f t="shared" si="0"/>
        <v>2.9166666666666668E-3</v>
      </c>
      <c r="H14" s="3">
        <f t="shared" si="1"/>
        <v>144</v>
      </c>
      <c r="I14" s="5">
        <f t="shared" si="2"/>
        <v>-236114.90145795856</v>
      </c>
      <c r="J14" s="5">
        <f t="shared" si="5"/>
        <v>481194.29931058554</v>
      </c>
      <c r="K14" s="5">
        <f t="shared" si="3"/>
        <v>245079.39785262698</v>
      </c>
      <c r="L14" s="8">
        <f t="shared" si="6"/>
        <v>23273.907244843373</v>
      </c>
      <c r="M14" s="11">
        <f t="shared" si="7"/>
        <v>0.10492935581111644</v>
      </c>
    </row>
    <row r="15" spans="1:13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-748.50923236732308</v>
      </c>
      <c r="F15" s="5">
        <f t="shared" si="4"/>
        <v>-666.7143059070105</v>
      </c>
      <c r="G15" s="10">
        <f t="shared" si="0"/>
        <v>2.9166666666666668E-3</v>
      </c>
      <c r="H15" s="3">
        <f t="shared" si="1"/>
        <v>156</v>
      </c>
      <c r="I15" s="5">
        <f t="shared" si="2"/>
        <v>-226527.06412243503</v>
      </c>
      <c r="J15" s="5">
        <f t="shared" si="5"/>
        <v>495630.12828990311</v>
      </c>
      <c r="K15" s="5">
        <f t="shared" si="3"/>
        <v>269103.06416746811</v>
      </c>
      <c r="L15" s="8">
        <f t="shared" si="6"/>
        <v>24023.666314841132</v>
      </c>
      <c r="M15" s="11">
        <f t="shared" si="7"/>
        <v>9.8024013953580985E-2</v>
      </c>
    </row>
    <row r="16" spans="1:13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-770.96450933834274</v>
      </c>
      <c r="F16" s="5">
        <f t="shared" si="4"/>
        <v>-686.7157350842208</v>
      </c>
      <c r="G16" s="10">
        <f t="shared" si="0"/>
        <v>2.9166666666666668E-3</v>
      </c>
      <c r="H16" s="3">
        <f t="shared" si="1"/>
        <v>168</v>
      </c>
      <c r="I16" s="5">
        <f t="shared" si="2"/>
        <v>-216598.21662754533</v>
      </c>
      <c r="J16" s="5">
        <f t="shared" si="5"/>
        <v>510499.03213860019</v>
      </c>
      <c r="K16" s="5">
        <f t="shared" si="3"/>
        <v>293900.81551105483</v>
      </c>
      <c r="L16" s="8">
        <f t="shared" si="6"/>
        <v>24797.751343586715</v>
      </c>
      <c r="M16" s="11">
        <f t="shared" si="7"/>
        <v>9.214964318709723E-2</v>
      </c>
    </row>
    <row r="17" spans="1:13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-794.09344461849309</v>
      </c>
      <c r="F17" s="5">
        <f t="shared" si="4"/>
        <v>-707.31720713674747</v>
      </c>
      <c r="G17" s="10">
        <f t="shared" si="0"/>
        <v>2.9166666666666668E-3</v>
      </c>
      <c r="H17" s="3">
        <f t="shared" si="1"/>
        <v>180</v>
      </c>
      <c r="I17" s="5">
        <f t="shared" si="2"/>
        <v>-206316.23028099717</v>
      </c>
      <c r="J17" s="5">
        <f t="shared" si="5"/>
        <v>525814.0031027582</v>
      </c>
      <c r="K17" s="5">
        <f t="shared" si="3"/>
        <v>319497.77282176103</v>
      </c>
      <c r="L17" s="8">
        <f t="shared" si="6"/>
        <v>25596.957310706202</v>
      </c>
      <c r="M17" s="11">
        <f t="shared" si="7"/>
        <v>8.7093862826465668E-2</v>
      </c>
    </row>
    <row r="18" spans="1:13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-817.91624795704786</v>
      </c>
      <c r="F18" s="5">
        <f t="shared" si="4"/>
        <v>-728.53672335084991</v>
      </c>
      <c r="G18" s="10">
        <f t="shared" si="0"/>
        <v>2.9166666666666668E-3</v>
      </c>
      <c r="H18" s="3">
        <f t="shared" si="1"/>
        <v>192</v>
      </c>
      <c r="I18" s="5">
        <f t="shared" si="2"/>
        <v>-195668.54500987026</v>
      </c>
      <c r="J18" s="5">
        <f t="shared" si="5"/>
        <v>541588.42319584091</v>
      </c>
      <c r="K18" s="5">
        <f t="shared" si="3"/>
        <v>345919.87818597065</v>
      </c>
      <c r="L18" s="8">
        <f t="shared" si="6"/>
        <v>26422.105364209623</v>
      </c>
      <c r="M18" s="11">
        <f t="shared" si="7"/>
        <v>8.2698871828911891E-2</v>
      </c>
    </row>
    <row r="19" spans="1:13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-842.45373539575928</v>
      </c>
      <c r="F19" s="5">
        <f t="shared" si="4"/>
        <v>-750.39282505137544</v>
      </c>
      <c r="G19" s="10">
        <f t="shared" si="0"/>
        <v>2.9166666666666668E-3</v>
      </c>
      <c r="H19" s="3">
        <f t="shared" si="1"/>
        <v>204</v>
      </c>
      <c r="I19" s="5">
        <f t="shared" si="2"/>
        <v>-184642.15401772154</v>
      </c>
      <c r="J19" s="5">
        <f t="shared" si="5"/>
        <v>557836.07589171617</v>
      </c>
      <c r="K19" s="5">
        <f t="shared" si="3"/>
        <v>373193.92187399464</v>
      </c>
      <c r="L19" s="8">
        <f t="shared" si="6"/>
        <v>27274.043688023987</v>
      </c>
      <c r="M19" s="11">
        <f t="shared" si="7"/>
        <v>7.884497367150764E-2</v>
      </c>
    </row>
    <row r="20" spans="1:13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-867.72734745763205</v>
      </c>
      <c r="F20" s="5">
        <f t="shared" si="4"/>
        <v>-772.90460980291675</v>
      </c>
      <c r="G20" s="10">
        <f t="shared" si="0"/>
        <v>2.9166666666666668E-3</v>
      </c>
      <c r="H20" s="3">
        <f t="shared" si="1"/>
        <v>216</v>
      </c>
      <c r="I20" s="5">
        <f t="shared" si="2"/>
        <v>-173223.58789599134</v>
      </c>
      <c r="J20" s="5">
        <f t="shared" si="5"/>
        <v>574571.15816846769</v>
      </c>
      <c r="K20" s="5">
        <f t="shared" si="3"/>
        <v>401347.57027247635</v>
      </c>
      <c r="L20" s="8">
        <f t="shared" si="6"/>
        <v>28153.648398481717</v>
      </c>
      <c r="M20" s="11">
        <f t="shared" si="7"/>
        <v>7.5439729181836807E-2</v>
      </c>
    </row>
    <row r="21" spans="1:13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-893.75916788136101</v>
      </c>
      <c r="F21" s="5">
        <f t="shared" si="4"/>
        <v>-796.09174809700426</v>
      </c>
      <c r="G21" s="6">
        <f t="shared" si="0"/>
        <v>2.9166666666666668E-3</v>
      </c>
      <c r="H21">
        <f t="shared" si="1"/>
        <v>228</v>
      </c>
      <c r="I21" s="5">
        <f t="shared" si="2"/>
        <v>-161398.89817029901</v>
      </c>
      <c r="J21" s="7">
        <f t="shared" si="5"/>
        <v>591808.29291352176</v>
      </c>
      <c r="K21" s="7">
        <f t="shared" si="3"/>
        <v>430409.39474322274</v>
      </c>
      <c r="L21" s="8">
        <f t="shared" si="6"/>
        <v>29061.824470746389</v>
      </c>
      <c r="M21" s="11">
        <f t="shared" si="7"/>
        <v>7.2410615195742212E-2</v>
      </c>
    </row>
    <row r="22" spans="1:13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-920.57194291780183</v>
      </c>
      <c r="F22" s="5">
        <f t="shared" si="4"/>
        <v>-819.9745005399144</v>
      </c>
      <c r="G22" s="6">
        <f t="shared" si="0"/>
        <v>2.9166666666666668E-3</v>
      </c>
      <c r="H22">
        <f t="shared" si="1"/>
        <v>240</v>
      </c>
      <c r="I22" s="5">
        <f t="shared" si="2"/>
        <v>-149153.64026153236</v>
      </c>
      <c r="J22" s="7">
        <f t="shared" si="5"/>
        <v>609562.54170092742</v>
      </c>
      <c r="K22" s="7">
        <f t="shared" si="3"/>
        <v>460408.90143939503</v>
      </c>
      <c r="L22" s="8">
        <f t="shared" si="6"/>
        <v>29999.506696172291</v>
      </c>
      <c r="M22" s="11">
        <f t="shared" si="7"/>
        <v>6.9699934672823885E-2</v>
      </c>
    </row>
    <row r="23" spans="1:13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-948.18910120533587</v>
      </c>
      <c r="F23" s="5">
        <f t="shared" si="4"/>
        <v>-844.57373555611184</v>
      </c>
      <c r="G23" s="6">
        <f t="shared" si="0"/>
        <v>2.9166666666666668E-3</v>
      </c>
      <c r="H23">
        <f t="shared" si="1"/>
        <v>252</v>
      </c>
      <c r="I23" s="5">
        <f t="shared" si="2"/>
        <v>-136472.85584091322</v>
      </c>
      <c r="J23" s="7">
        <f t="shared" si="5"/>
        <v>627849.41795195523</v>
      </c>
      <c r="K23" s="7">
        <f t="shared" si="3"/>
        <v>491376.56211104197</v>
      </c>
      <c r="L23" s="8">
        <f t="shared" si="6"/>
        <v>30967.66067164694</v>
      </c>
      <c r="M23" s="11">
        <f t="shared" si="7"/>
        <v>6.7261211881072425E-2</v>
      </c>
    </row>
    <row r="24" spans="1:13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-976.63477424149596</v>
      </c>
      <c r="F24" s="5">
        <f t="shared" si="4"/>
        <v>-869.91094762279522</v>
      </c>
      <c r="G24" s="6">
        <f t="shared" si="0"/>
        <v>2.9166666666666668E-3</v>
      </c>
      <c r="H24">
        <f t="shared" si="1"/>
        <v>264</v>
      </c>
      <c r="I24" s="5">
        <f t="shared" si="2"/>
        <v>-123341.05455748811</v>
      </c>
      <c r="J24" s="7">
        <f t="shared" si="5"/>
        <v>646684.90049051389</v>
      </c>
      <c r="K24" s="7">
        <f t="shared" si="3"/>
        <v>523343.84593302576</v>
      </c>
      <c r="L24" s="8">
        <f t="shared" si="6"/>
        <v>31967.283821983787</v>
      </c>
      <c r="M24" s="11">
        <f t="shared" si="7"/>
        <v>6.5056590580239715E-2</v>
      </c>
    </row>
    <row r="25" spans="1:13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-1005.9338174687408</v>
      </c>
      <c r="F25" s="5">
        <f t="shared" si="4"/>
        <v>-896.00827605147913</v>
      </c>
      <c r="G25" s="6">
        <f t="shared" si="0"/>
        <v>2.9166666666666668E-3</v>
      </c>
      <c r="H25">
        <f t="shared" si="1"/>
        <v>276</v>
      </c>
      <c r="I25" s="5">
        <f t="shared" si="2"/>
        <v>-109742.19511571953</v>
      </c>
      <c r="J25" s="7">
        <f t="shared" si="5"/>
        <v>666085.44750522927</v>
      </c>
      <c r="K25" s="7">
        <f t="shared" si="3"/>
        <v>556343.2523895097</v>
      </c>
      <c r="L25" s="8">
        <f t="shared" si="6"/>
        <v>32999.406456483935</v>
      </c>
      <c r="M25" s="11">
        <f t="shared" si="7"/>
        <v>6.305492404836073E-2</v>
      </c>
    </row>
    <row r="26" spans="1:13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-1036.111831992803</v>
      </c>
      <c r="F26" s="5">
        <f t="shared" si="4"/>
        <v>-922.8885243330235</v>
      </c>
      <c r="G26" s="6">
        <f t="shared" si="0"/>
        <v>2.9166666666666668E-3</v>
      </c>
      <c r="H26">
        <f t="shared" si="1"/>
        <v>288</v>
      </c>
      <c r="I26" s="5">
        <f t="shared" si="2"/>
        <v>-95659.66568006661</v>
      </c>
      <c r="J26" s="7">
        <f t="shared" si="5"/>
        <v>686068.01093038614</v>
      </c>
      <c r="K26" s="7">
        <f t="shared" si="3"/>
        <v>590408.34525031957</v>
      </c>
      <c r="L26" s="8">
        <f t="shared" si="6"/>
        <v>34065.092860809877</v>
      </c>
      <c r="M26" s="11">
        <f t="shared" si="7"/>
        <v>6.1230351432320529E-2</v>
      </c>
    </row>
    <row r="27" spans="1:13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-1067.1951869525872</v>
      </c>
      <c r="F27" s="5">
        <f t="shared" si="4"/>
        <v>-950.57518006301427</v>
      </c>
      <c r="G27" s="6">
        <f t="shared" si="0"/>
        <v>2.9166666666666668E-3</v>
      </c>
      <c r="H27">
        <f t="shared" si="1"/>
        <v>300</v>
      </c>
      <c r="I27" s="5">
        <f t="shared" si="2"/>
        <v>-81076.263582615604</v>
      </c>
      <c r="J27" s="7">
        <f t="shared" si="5"/>
        <v>706650.05125829775</v>
      </c>
      <c r="K27" s="7">
        <f t="shared" si="3"/>
        <v>625573.78767568211</v>
      </c>
      <c r="L27" s="8">
        <f t="shared" si="6"/>
        <v>35165.442425362533</v>
      </c>
      <c r="M27" s="11">
        <f t="shared" si="7"/>
        <v>5.9561221836139856E-2</v>
      </c>
    </row>
    <row r="28" spans="1:13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-1099.2110425611647</v>
      </c>
      <c r="F28" s="5">
        <f t="shared" si="4"/>
        <v>-979.09243546490472</v>
      </c>
      <c r="G28" s="6">
        <f t="shared" si="0"/>
        <v>2.9166666666666668E-3</v>
      </c>
      <c r="H28">
        <f t="shared" si="1"/>
        <v>312</v>
      </c>
      <c r="I28" s="5">
        <f t="shared" si="2"/>
        <v>-65974.174308972491</v>
      </c>
      <c r="J28" s="7">
        <f t="shared" si="5"/>
        <v>727849.55279604672</v>
      </c>
      <c r="K28" s="7">
        <f t="shared" si="3"/>
        <v>661875.37848707428</v>
      </c>
      <c r="L28" s="8">
        <f t="shared" si="6"/>
        <v>36301.590811392176</v>
      </c>
      <c r="M28" s="11">
        <f t="shared" si="7"/>
        <v>5.8029270929446465E-2</v>
      </c>
    </row>
    <row r="29" spans="1:13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-1132.1873738379998</v>
      </c>
      <c r="F29" s="5">
        <f t="shared" si="4"/>
        <v>-1008.4652085288519</v>
      </c>
      <c r="G29" s="6">
        <f t="shared" si="0"/>
        <v>2.9166666666666668E-3</v>
      </c>
      <c r="H29">
        <f t="shared" si="1"/>
        <v>324</v>
      </c>
      <c r="I29" s="5">
        <f t="shared" si="2"/>
        <v>-50334.94973674776</v>
      </c>
      <c r="J29" s="7">
        <f t="shared" si="5"/>
        <v>749685.03937992814</v>
      </c>
      <c r="K29" s="7">
        <f t="shared" si="3"/>
        <v>699350.08964318037</v>
      </c>
      <c r="L29" s="8">
        <f t="shared" si="6"/>
        <v>37474.711156106088</v>
      </c>
      <c r="M29" s="11">
        <f t="shared" si="7"/>
        <v>5.6618983533979469E-2</v>
      </c>
    </row>
    <row r="30" spans="1:13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-1166.1529950531399</v>
      </c>
      <c r="F30" s="5">
        <f t="shared" si="4"/>
        <v>-1038.7191647847176</v>
      </c>
      <c r="G30" s="6">
        <f t="shared" si="0"/>
        <v>2.9166666666666668E-3</v>
      </c>
      <c r="H30">
        <f t="shared" si="1"/>
        <v>336</v>
      </c>
      <c r="I30" s="5">
        <f t="shared" si="2"/>
        <v>-34139.485600051208</v>
      </c>
      <c r="J30" s="7">
        <f t="shared" si="5"/>
        <v>772175.59056132601</v>
      </c>
      <c r="K30" s="7">
        <f t="shared" si="3"/>
        <v>738036.10496127477</v>
      </c>
      <c r="L30" s="8">
        <f t="shared" si="6"/>
        <v>38686.015318094403</v>
      </c>
      <c r="M30" s="11">
        <f t="shared" si="7"/>
        <v>5.5317094958595957E-2</v>
      </c>
    </row>
    <row r="31" spans="1:13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-1201.137584904734</v>
      </c>
      <c r="F31" s="5">
        <f t="shared" si="4"/>
        <v>-1069.8807397282592</v>
      </c>
      <c r="G31" s="6">
        <f t="shared" si="0"/>
        <v>2.9166666666666668E-3</v>
      </c>
      <c r="H31">
        <f t="shared" si="1"/>
        <v>348</v>
      </c>
      <c r="I31" s="5">
        <f t="shared" si="2"/>
        <v>-17367.998152466684</v>
      </c>
      <c r="J31" s="7">
        <f t="shared" si="5"/>
        <v>795340.8582781658</v>
      </c>
      <c r="K31" s="7">
        <f t="shared" si="3"/>
        <v>777972.86012569908</v>
      </c>
      <c r="L31" s="8">
        <f t="shared" si="6"/>
        <v>39936.755164424307</v>
      </c>
      <c r="M31" s="11">
        <f t="shared" si="7"/>
        <v>5.4112197080818714E-2</v>
      </c>
    </row>
    <row r="32" spans="1:13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-1237.1717124518761</v>
      </c>
      <c r="F32" s="5">
        <f t="shared" si="4"/>
        <v>-1101.9771619201069</v>
      </c>
      <c r="G32" s="6">
        <f t="shared" si="0"/>
        <v>2.9166666666666668E-3</v>
      </c>
      <c r="H32">
        <f t="shared" si="1"/>
        <v>360</v>
      </c>
      <c r="I32" s="5">
        <f t="shared" si="2"/>
        <v>0</v>
      </c>
      <c r="J32" s="7">
        <f t="shared" si="5"/>
        <v>819201.08402651083</v>
      </c>
      <c r="K32" s="7">
        <f t="shared" si="3"/>
        <v>819201.08402651083</v>
      </c>
      <c r="L32" s="8">
        <f t="shared" si="6"/>
        <v>41228.223900811747</v>
      </c>
      <c r="M32" s="11">
        <f t="shared" si="7"/>
        <v>5.2994424373814783E-2</v>
      </c>
    </row>
    <row r="33" spans="1:13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-1274.2868638254324</v>
      </c>
      <c r="F33" s="5">
        <f t="shared" si="4"/>
        <v>-1135.0364767777103</v>
      </c>
      <c r="I33" s="7">
        <v>0</v>
      </c>
      <c r="J33" s="7">
        <f t="shared" si="5"/>
        <v>843777.11654730618</v>
      </c>
      <c r="K33" s="7">
        <f t="shared" si="3"/>
        <v>843777.11654730618</v>
      </c>
      <c r="L33" s="8">
        <f t="shared" si="6"/>
        <v>24576.032520795357</v>
      </c>
      <c r="M33" s="11">
        <f t="shared" si="7"/>
        <v>3.0000000000000041E-2</v>
      </c>
    </row>
    <row r="34" spans="1:13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-1312.5154697401954</v>
      </c>
      <c r="F34" s="5">
        <f t="shared" si="4"/>
        <v>-1169.0875710810417</v>
      </c>
      <c r="I34" s="7">
        <v>0</v>
      </c>
      <c r="J34" s="7">
        <f t="shared" si="5"/>
        <v>869090.43004372541</v>
      </c>
      <c r="K34" s="7">
        <f t="shared" si="3"/>
        <v>869090.43004372541</v>
      </c>
      <c r="L34" s="8">
        <f>K34-K33</f>
        <v>25313.313496419229</v>
      </c>
      <c r="M34" s="11">
        <f t="shared" si="7"/>
        <v>3.0000000000000051E-2</v>
      </c>
    </row>
    <row r="35" spans="1:13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-1351.8909338324013</v>
      </c>
      <c r="F35" s="5">
        <f t="shared" ref="F35:F71" si="10">F34*(1+B35)</f>
        <v>-1204.160198213473</v>
      </c>
      <c r="I35" s="7">
        <v>0</v>
      </c>
      <c r="J35" s="7">
        <f t="shared" ref="J35:J71" si="11">J34*(1+B35)</f>
        <v>895163.14294503722</v>
      </c>
      <c r="K35" s="7">
        <f t="shared" si="3"/>
        <v>895163.14294503722</v>
      </c>
      <c r="L35" s="8">
        <f t="shared" si="6"/>
        <v>26072.71290131181</v>
      </c>
      <c r="M35" s="11">
        <f t="shared" si="7"/>
        <v>3.0000000000000054E-2</v>
      </c>
    </row>
    <row r="36" spans="1:13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-1392.4476618473734</v>
      </c>
      <c r="F36" s="5">
        <f t="shared" si="10"/>
        <v>-1240.2850041598772</v>
      </c>
      <c r="I36" s="7">
        <v>0</v>
      </c>
      <c r="J36" s="7">
        <f t="shared" si="11"/>
        <v>922018.0372333884</v>
      </c>
      <c r="K36" s="7">
        <f t="shared" si="3"/>
        <v>922018.0372333884</v>
      </c>
      <c r="L36" s="8">
        <f t="shared" si="6"/>
        <v>26854.894288351177</v>
      </c>
      <c r="M36" s="11">
        <f t="shared" si="7"/>
        <v>3.0000000000000068E-2</v>
      </c>
    </row>
    <row r="37" spans="1:13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-1434.2210917027946</v>
      </c>
      <c r="F37" s="5">
        <f t="shared" si="10"/>
        <v>-1277.4935542846736</v>
      </c>
      <c r="I37" s="7">
        <v>0</v>
      </c>
      <c r="J37" s="7">
        <f t="shared" si="11"/>
        <v>949678.57835039007</v>
      </c>
      <c r="K37" s="7">
        <f t="shared" si="3"/>
        <v>949678.57835039007</v>
      </c>
      <c r="L37" s="8">
        <f t="shared" si="6"/>
        <v>27660.541117001674</v>
      </c>
      <c r="M37" s="11">
        <f t="shared" si="7"/>
        <v>3.0000000000000023E-2</v>
      </c>
    </row>
    <row r="38" spans="1:13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-1477.2477244538786</v>
      </c>
      <c r="F38" s="5">
        <f t="shared" si="10"/>
        <v>-1315.8183609132138</v>
      </c>
      <c r="I38" s="7">
        <v>0</v>
      </c>
      <c r="J38" s="7">
        <f t="shared" si="11"/>
        <v>978168.93570090178</v>
      </c>
      <c r="K38" s="7">
        <f t="shared" si="3"/>
        <v>978168.93570090178</v>
      </c>
      <c r="L38" s="8">
        <f t="shared" si="6"/>
        <v>28490.357350511709</v>
      </c>
      <c r="M38" s="11">
        <f t="shared" si="7"/>
        <v>3.0000000000000006E-2</v>
      </c>
    </row>
    <row r="39" spans="1:13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-1521.5651561874949</v>
      </c>
      <c r="F39" s="5">
        <f t="shared" si="10"/>
        <v>-1355.2929117406102</v>
      </c>
      <c r="I39" s="7">
        <v>0</v>
      </c>
      <c r="J39" s="7">
        <f t="shared" si="11"/>
        <v>1007514.0037719288</v>
      </c>
      <c r="K39" s="7">
        <f t="shared" si="3"/>
        <v>1007514.0037719288</v>
      </c>
      <c r="L39" s="8">
        <f t="shared" si="6"/>
        <v>29345.068071027054</v>
      </c>
      <c r="M39" s="11">
        <f t="shared" si="7"/>
        <v>0.03</v>
      </c>
    </row>
    <row r="40" spans="1:13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-1567.2121108731199</v>
      </c>
      <c r="F40" s="5">
        <f t="shared" si="10"/>
        <v>-1395.9516990928284</v>
      </c>
      <c r="I40" s="7">
        <v>0</v>
      </c>
      <c r="J40" s="7">
        <f t="shared" si="11"/>
        <v>1037739.4238850868</v>
      </c>
      <c r="K40" s="7">
        <f t="shared" si="3"/>
        <v>1037739.4238850868</v>
      </c>
      <c r="L40" s="8">
        <f t="shared" si="6"/>
        <v>30225.420113157947</v>
      </c>
      <c r="M40" s="11">
        <f t="shared" si="7"/>
        <v>3.0000000000000082E-2</v>
      </c>
    </row>
    <row r="41" spans="1:13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-1614.2284741993135</v>
      </c>
      <c r="F41" s="5">
        <f t="shared" si="10"/>
        <v>-1437.8302500656134</v>
      </c>
      <c r="I41" s="7">
        <v>0</v>
      </c>
      <c r="J41" s="7">
        <f t="shared" si="11"/>
        <v>1068871.6066016394</v>
      </c>
      <c r="K41" s="7">
        <f t="shared" si="3"/>
        <v>1068871.6066016394</v>
      </c>
      <c r="L41" s="8">
        <f t="shared" si="6"/>
        <v>31132.182716552634</v>
      </c>
      <c r="M41" s="11">
        <f t="shared" si="7"/>
        <v>3.000000000000003E-2</v>
      </c>
    </row>
    <row r="42" spans="1:13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-1662.655328425293</v>
      </c>
      <c r="F42" s="5">
        <f t="shared" si="10"/>
        <v>-1480.9651575675819</v>
      </c>
      <c r="I42" s="7">
        <v>0</v>
      </c>
      <c r="J42" s="7">
        <f t="shared" si="11"/>
        <v>1100937.7547996887</v>
      </c>
      <c r="K42" s="7">
        <f t="shared" si="3"/>
        <v>1100937.7547996887</v>
      </c>
      <c r="L42" s="8">
        <f t="shared" si="6"/>
        <v>32066.148198049283</v>
      </c>
      <c r="M42" s="11">
        <f t="shared" si="7"/>
        <v>3.0000000000000093E-2</v>
      </c>
    </row>
    <row r="43" spans="1:13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-1712.5349882780517</v>
      </c>
      <c r="F43" s="5">
        <f t="shared" si="10"/>
        <v>-1525.3941122946094</v>
      </c>
      <c r="I43" s="7">
        <v>0</v>
      </c>
      <c r="J43" s="7">
        <f t="shared" si="11"/>
        <v>1133965.8874436794</v>
      </c>
      <c r="K43" s="7">
        <f t="shared" si="3"/>
        <v>1133965.8874436794</v>
      </c>
      <c r="L43" s="8">
        <f t="shared" si="6"/>
        <v>33028.132643990684</v>
      </c>
      <c r="M43" s="11">
        <f t="shared" si="7"/>
        <v>3.000000000000002E-2</v>
      </c>
    </row>
    <row r="44" spans="1:13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-1763.9110379263934</v>
      </c>
      <c r="F44" s="5">
        <f t="shared" si="10"/>
        <v>-1571.1559356634477</v>
      </c>
      <c r="I44" s="7">
        <v>0</v>
      </c>
      <c r="J44" s="7">
        <f t="shared" si="11"/>
        <v>1167984.8640669899</v>
      </c>
      <c r="K44" s="7">
        <f t="shared" si="3"/>
        <v>1167984.8640669899</v>
      </c>
      <c r="L44" s="8">
        <f t="shared" si="6"/>
        <v>34018.976623310475</v>
      </c>
      <c r="M44" s="11">
        <f t="shared" si="7"/>
        <v>3.0000000000000082E-2</v>
      </c>
    </row>
    <row r="45" spans="1:13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-1816.8283690641854</v>
      </c>
      <c r="F45" s="5">
        <f t="shared" si="10"/>
        <v>-1618.2906137333512</v>
      </c>
      <c r="I45" s="7">
        <v>0</v>
      </c>
      <c r="J45" s="7">
        <f t="shared" si="11"/>
        <v>1203024.4099889996</v>
      </c>
      <c r="K45" s="7">
        <f t="shared" si="3"/>
        <v>1203024.4099889996</v>
      </c>
      <c r="L45" s="8">
        <f t="shared" si="6"/>
        <v>35039.54592200974</v>
      </c>
      <c r="M45" s="11">
        <f t="shared" si="7"/>
        <v>3.0000000000000037E-2</v>
      </c>
    </row>
    <row r="46" spans="1:13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-1871.3332201361111</v>
      </c>
      <c r="F46" s="5">
        <f t="shared" si="10"/>
        <v>-1666.8393321453518</v>
      </c>
      <c r="I46" s="7">
        <v>0</v>
      </c>
      <c r="J46" s="7">
        <f t="shared" si="11"/>
        <v>1239115.1422886697</v>
      </c>
      <c r="K46" s="7">
        <f t="shared" si="3"/>
        <v>1239115.1422886697</v>
      </c>
      <c r="L46" s="8">
        <f t="shared" si="6"/>
        <v>36090.732299670111</v>
      </c>
      <c r="M46" s="11">
        <f t="shared" si="7"/>
        <v>3.0000000000000103E-2</v>
      </c>
    </row>
    <row r="47" spans="1:13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-1927.4732167401944</v>
      </c>
      <c r="F47" s="5">
        <f t="shared" si="10"/>
        <v>-1716.8445121097125</v>
      </c>
      <c r="I47" s="7">
        <v>0</v>
      </c>
      <c r="J47" s="7">
        <f t="shared" si="11"/>
        <v>1276288.5965573299</v>
      </c>
      <c r="K47" s="7">
        <f t="shared" si="3"/>
        <v>1276288.5965573299</v>
      </c>
      <c r="L47" s="8">
        <f t="shared" si="6"/>
        <v>37173.454268660164</v>
      </c>
      <c r="M47" s="11">
        <f t="shared" si="7"/>
        <v>3.0000000000000058E-2</v>
      </c>
    </row>
    <row r="48" spans="1:13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-1985.2974132424004</v>
      </c>
      <c r="F48" s="5">
        <f t="shared" si="10"/>
        <v>-1768.3498474730038</v>
      </c>
      <c r="I48" s="7">
        <v>0</v>
      </c>
      <c r="J48" s="7">
        <f t="shared" si="11"/>
        <v>1314577.2544540497</v>
      </c>
      <c r="K48" s="7">
        <f t="shared" si="3"/>
        <v>1314577.2544540497</v>
      </c>
      <c r="L48" s="8">
        <f t="shared" si="6"/>
        <v>38288.657896719873</v>
      </c>
      <c r="M48" s="11">
        <f t="shared" si="7"/>
        <v>2.9999999999999982E-2</v>
      </c>
    </row>
    <row r="49" spans="1:13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-2044.8563356396724</v>
      </c>
      <c r="F49" s="5">
        <f t="shared" si="10"/>
        <v>-1821.4003428971939</v>
      </c>
      <c r="I49" s="7">
        <v>0</v>
      </c>
      <c r="J49" s="7">
        <f t="shared" si="11"/>
        <v>1354014.5720876714</v>
      </c>
      <c r="K49" s="7">
        <f t="shared" si="3"/>
        <v>1354014.5720876714</v>
      </c>
      <c r="L49" s="8">
        <f t="shared" si="6"/>
        <v>39437.317633621627</v>
      </c>
      <c r="M49" s="11">
        <f t="shared" si="7"/>
        <v>3.0000000000000103E-2</v>
      </c>
    </row>
    <row r="50" spans="1:13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-2106.2020257088625</v>
      </c>
      <c r="F50" s="5">
        <f t="shared" si="10"/>
        <v>-1876.0423531841097</v>
      </c>
      <c r="I50" s="7">
        <v>0</v>
      </c>
      <c r="J50" s="7">
        <f t="shared" si="11"/>
        <v>1394635.0092503016</v>
      </c>
      <c r="K50" s="7">
        <f t="shared" si="3"/>
        <v>1394635.0092503016</v>
      </c>
      <c r="L50" s="8">
        <f t="shared" si="6"/>
        <v>40620.43716263026</v>
      </c>
      <c r="M50" s="11">
        <f t="shared" si="7"/>
        <v>3.0000000000000089E-2</v>
      </c>
    </row>
    <row r="51" spans="1:13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-2169.3880864801285</v>
      </c>
      <c r="F51" s="5">
        <f t="shared" si="10"/>
        <v>-1932.3236237796332</v>
      </c>
      <c r="I51" s="7">
        <v>0</v>
      </c>
      <c r="J51" s="7">
        <f t="shared" si="11"/>
        <v>1436474.0595278107</v>
      </c>
      <c r="K51" s="7">
        <f t="shared" si="3"/>
        <v>1436474.0595278107</v>
      </c>
      <c r="L51" s="8">
        <f t="shared" si="6"/>
        <v>41839.050277509028</v>
      </c>
      <c r="M51" s="11">
        <f t="shared" si="7"/>
        <v>2.9999999999999985E-2</v>
      </c>
    </row>
    <row r="52" spans="1:13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-2234.4697290745326</v>
      </c>
      <c r="F52" s="5">
        <f t="shared" si="10"/>
        <v>-1990.2933324930223</v>
      </c>
      <c r="I52" s="7">
        <v>0</v>
      </c>
      <c r="J52" s="7">
        <f t="shared" si="11"/>
        <v>1479568.281313645</v>
      </c>
      <c r="K52" s="7">
        <f t="shared" si="3"/>
        <v>1479568.281313645</v>
      </c>
      <c r="L52" s="8">
        <f t="shared" si="6"/>
        <v>43094.221785834292</v>
      </c>
      <c r="M52" s="11">
        <f t="shared" si="7"/>
        <v>2.9999999999999982E-2</v>
      </c>
    </row>
    <row r="53" spans="1:13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-2301.5038209467684</v>
      </c>
      <c r="F53" s="5">
        <f t="shared" si="10"/>
        <v>-2050.0021324678128</v>
      </c>
      <c r="I53" s="7">
        <v>0</v>
      </c>
      <c r="J53" s="7">
        <f t="shared" si="11"/>
        <v>1523955.3297530543</v>
      </c>
      <c r="K53" s="7">
        <f t="shared" si="3"/>
        <v>1523955.3297530543</v>
      </c>
      <c r="L53" s="8">
        <f t="shared" si="6"/>
        <v>44387.048439409351</v>
      </c>
      <c r="M53" s="11">
        <f t="shared" si="7"/>
        <v>3.0000000000000002E-2</v>
      </c>
    </row>
    <row r="54" spans="1:13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-2370.5489355751715</v>
      </c>
      <c r="F54" s="5">
        <f t="shared" si="10"/>
        <v>-2111.502196441847</v>
      </c>
      <c r="I54" s="7">
        <v>0</v>
      </c>
      <c r="J54" s="7">
        <f t="shared" si="11"/>
        <v>1569673.989645646</v>
      </c>
      <c r="K54" s="7">
        <f t="shared" si="3"/>
        <v>1569673.989645646</v>
      </c>
      <c r="L54" s="8">
        <f t="shared" si="6"/>
        <v>45718.659892591648</v>
      </c>
      <c r="M54" s="11">
        <f t="shared" si="7"/>
        <v>3.0000000000000013E-2</v>
      </c>
    </row>
    <row r="55" spans="1:13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-2441.6654036424266</v>
      </c>
      <c r="F55" s="5">
        <f t="shared" si="10"/>
        <v>-2174.8472623351026</v>
      </c>
      <c r="I55" s="7">
        <v>0</v>
      </c>
      <c r="J55" s="7">
        <f t="shared" si="11"/>
        <v>1616764.2093350154</v>
      </c>
      <c r="K55" s="7">
        <f t="shared" si="3"/>
        <v>1616764.2093350154</v>
      </c>
      <c r="L55" s="8">
        <f t="shared" si="6"/>
        <v>47090.219689369434</v>
      </c>
      <c r="M55" s="11">
        <f t="shared" si="7"/>
        <v>3.0000000000000037E-2</v>
      </c>
    </row>
    <row r="56" spans="1:13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-2514.9153657516995</v>
      </c>
      <c r="F56" s="5">
        <f t="shared" si="10"/>
        <v>-2240.0926802051558</v>
      </c>
      <c r="I56" s="7">
        <v>0</v>
      </c>
      <c r="J56" s="7">
        <f t="shared" si="11"/>
        <v>1665267.1356150659</v>
      </c>
      <c r="K56" s="7">
        <f t="shared" si="3"/>
        <v>1665267.1356150659</v>
      </c>
      <c r="L56" s="8">
        <f t="shared" si="6"/>
        <v>48502.926280050538</v>
      </c>
      <c r="M56" s="11">
        <f t="shared" si="7"/>
        <v>3.0000000000000047E-2</v>
      </c>
    </row>
    <row r="57" spans="1:13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-2590.3628267242507</v>
      </c>
      <c r="F57" s="5">
        <f t="shared" si="10"/>
        <v>-2307.2954606113108</v>
      </c>
      <c r="I57" s="7">
        <v>0</v>
      </c>
      <c r="J57" s="7">
        <f t="shared" si="11"/>
        <v>1715225.1496835179</v>
      </c>
      <c r="K57" s="7">
        <f t="shared" si="3"/>
        <v>1715225.1496835179</v>
      </c>
      <c r="L57" s="8">
        <f t="shared" si="6"/>
        <v>49958.014068451943</v>
      </c>
      <c r="M57" s="11">
        <f t="shared" si="7"/>
        <v>2.9999999999999978E-2</v>
      </c>
    </row>
    <row r="58" spans="1:13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-2668.0737115259781</v>
      </c>
      <c r="F58" s="5">
        <f t="shared" si="10"/>
        <v>-2376.5143244296501</v>
      </c>
      <c r="I58" s="7">
        <v>0</v>
      </c>
      <c r="J58" s="7">
        <f t="shared" si="11"/>
        <v>1766681.9041740235</v>
      </c>
      <c r="K58" s="7">
        <f t="shared" si="3"/>
        <v>1766681.9041740235</v>
      </c>
      <c r="L58" s="8">
        <f t="shared" si="6"/>
        <v>51456.754490505671</v>
      </c>
      <c r="M58" s="11">
        <f t="shared" si="7"/>
        <v>3.0000000000000079E-2</v>
      </c>
    </row>
    <row r="59" spans="1:13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-2748.1159228717574</v>
      </c>
      <c r="F59" s="5">
        <f t="shared" si="10"/>
        <v>-2447.8097541625398</v>
      </c>
      <c r="I59" s="7">
        <v>0</v>
      </c>
      <c r="J59" s="7">
        <f t="shared" si="11"/>
        <v>1819682.3612992442</v>
      </c>
      <c r="K59" s="7">
        <f t="shared" si="3"/>
        <v>1819682.3612992442</v>
      </c>
      <c r="L59" s="8">
        <f t="shared" si="6"/>
        <v>53000.457125220681</v>
      </c>
      <c r="M59" s="11">
        <f t="shared" si="7"/>
        <v>2.9999999999999985E-2</v>
      </c>
    </row>
    <row r="60" spans="1:13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-2830.5594005579101</v>
      </c>
      <c r="F60" s="5">
        <f t="shared" si="10"/>
        <v>-2521.2440467874162</v>
      </c>
      <c r="I60" s="7">
        <v>0</v>
      </c>
      <c r="J60" s="7">
        <f t="shared" si="11"/>
        <v>1874272.8321382217</v>
      </c>
      <c r="K60" s="7">
        <f t="shared" si="3"/>
        <v>1874272.8321382217</v>
      </c>
      <c r="L60" s="8">
        <f t="shared" si="6"/>
        <v>54590.47083897749</v>
      </c>
      <c r="M60" s="11">
        <f t="shared" si="7"/>
        <v>3.0000000000000089E-2</v>
      </c>
    </row>
    <row r="61" spans="1:13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-2915.4761825746473</v>
      </c>
      <c r="F61" s="5">
        <f t="shared" si="10"/>
        <v>-2596.8813681910387</v>
      </c>
      <c r="I61" s="7">
        <v>0</v>
      </c>
      <c r="J61" s="7">
        <f t="shared" si="11"/>
        <v>1930501.0171023684</v>
      </c>
      <c r="K61" s="7">
        <f t="shared" si="3"/>
        <v>1930501.0171023684</v>
      </c>
      <c r="L61" s="8">
        <f t="shared" si="6"/>
        <v>56228.184964146698</v>
      </c>
      <c r="M61" s="11">
        <f t="shared" si="7"/>
        <v>3.0000000000000023E-2</v>
      </c>
    </row>
    <row r="62" spans="1:13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-3002.9404680518869</v>
      </c>
      <c r="F62" s="5">
        <f t="shared" si="10"/>
        <v>-2674.78780923677</v>
      </c>
      <c r="I62" s="7">
        <v>0</v>
      </c>
      <c r="J62" s="7">
        <f t="shared" si="11"/>
        <v>1988416.0476154394</v>
      </c>
      <c r="K62" s="7">
        <f t="shared" si="3"/>
        <v>1988416.0476154394</v>
      </c>
      <c r="L62" s="8">
        <f t="shared" si="6"/>
        <v>57915.030513070989</v>
      </c>
      <c r="M62" s="11">
        <f t="shared" si="7"/>
        <v>2.9999999999999968E-2</v>
      </c>
    </row>
    <row r="63" spans="1:13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-3093.0286820934434</v>
      </c>
      <c r="F63" s="5">
        <f t="shared" si="10"/>
        <v>-2755.031443513873</v>
      </c>
      <c r="I63" s="7">
        <v>0</v>
      </c>
      <c r="J63" s="7">
        <f t="shared" si="11"/>
        <v>2048068.5290439026</v>
      </c>
      <c r="K63" s="7">
        <f t="shared" si="3"/>
        <v>2048068.5290439026</v>
      </c>
      <c r="L63" s="8">
        <f t="shared" si="6"/>
        <v>59652.481428463245</v>
      </c>
      <c r="M63" s="11">
        <f t="shared" si="7"/>
        <v>3.000000000000003E-2</v>
      </c>
    </row>
    <row r="64" spans="1:13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-3185.8195425562467</v>
      </c>
      <c r="F64" s="5">
        <f t="shared" si="10"/>
        <v>-2837.6823868192891</v>
      </c>
      <c r="I64" s="7">
        <v>0</v>
      </c>
      <c r="J64" s="7">
        <f t="shared" si="11"/>
        <v>2109510.5849152198</v>
      </c>
      <c r="K64" s="7">
        <f t="shared" si="3"/>
        <v>2109510.5849152198</v>
      </c>
      <c r="L64" s="8">
        <f t="shared" si="6"/>
        <v>61442.055871317163</v>
      </c>
      <c r="M64" s="11">
        <f t="shared" si="7"/>
        <v>3.0000000000000041E-2</v>
      </c>
    </row>
    <row r="65" spans="1:13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-3281.3941288329343</v>
      </c>
      <c r="F65" s="5">
        <f t="shared" si="10"/>
        <v>-2922.812858423868</v>
      </c>
      <c r="I65" s="7">
        <v>0</v>
      </c>
      <c r="J65" s="7">
        <f t="shared" si="11"/>
        <v>2172795.9024626766</v>
      </c>
      <c r="K65" s="7">
        <f t="shared" si="3"/>
        <v>2172795.9024626766</v>
      </c>
      <c r="L65" s="8">
        <f t="shared" si="6"/>
        <v>63285.317547456827</v>
      </c>
      <c r="M65" s="11">
        <f t="shared" si="7"/>
        <v>3.000000000000011E-2</v>
      </c>
    </row>
    <row r="66" spans="1:13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-3379.8359526979225</v>
      </c>
      <c r="F66" s="5">
        <f t="shared" si="10"/>
        <v>-3010.497244176584</v>
      </c>
      <c r="I66" s="7">
        <v>0</v>
      </c>
      <c r="J66" s="7">
        <f t="shared" si="11"/>
        <v>2237979.7795365569</v>
      </c>
      <c r="K66" s="7">
        <f t="shared" ref="K66:K71" si="12">I66+J66</f>
        <v>2237979.7795365569</v>
      </c>
      <c r="L66" s="8">
        <f t="shared" si="6"/>
        <v>65183.877073880285</v>
      </c>
      <c r="M66" s="11">
        <f t="shared" si="7"/>
        <v>2.9999999999999992E-2</v>
      </c>
    </row>
    <row r="67" spans="1:13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-3481.2310312788604</v>
      </c>
      <c r="F67" s="5">
        <f t="shared" si="10"/>
        <v>-3100.8121615018817</v>
      </c>
      <c r="I67" s="7">
        <v>0</v>
      </c>
      <c r="J67" s="7">
        <f t="shared" si="11"/>
        <v>2305119.1729226536</v>
      </c>
      <c r="K67" s="7">
        <f t="shared" si="12"/>
        <v>2305119.1729226536</v>
      </c>
      <c r="L67" s="8">
        <f t="shared" si="6"/>
        <v>67139.393386096694</v>
      </c>
      <c r="M67" s="11">
        <f t="shared" si="7"/>
        <v>2.9999999999999995E-2</v>
      </c>
    </row>
    <row r="68" spans="1:13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si="9"/>
        <v>-3585.6679622172264</v>
      </c>
      <c r="F68" s="5">
        <f t="shared" si="10"/>
        <v>-3193.8365263469382</v>
      </c>
      <c r="I68" s="7">
        <v>0</v>
      </c>
      <c r="J68" s="7">
        <f t="shared" si="11"/>
        <v>2374272.7481103335</v>
      </c>
      <c r="K68" s="7">
        <f t="shared" si="12"/>
        <v>2374272.7481103335</v>
      </c>
      <c r="L68" s="8">
        <f t="shared" ref="L68:L71" si="13">K68-K67</f>
        <v>69153.575187679846</v>
      </c>
      <c r="M68" s="11">
        <f t="shared" ref="M68:M71" si="14">L68/K67</f>
        <v>3.0000000000000103E-2</v>
      </c>
    </row>
    <row r="69" spans="1:13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9"/>
        <v>-3693.2380010837433</v>
      </c>
      <c r="F69" s="5">
        <f t="shared" si="10"/>
        <v>-3289.6516221373463</v>
      </c>
      <c r="I69" s="7">
        <v>0</v>
      </c>
      <c r="J69" s="7">
        <f t="shared" si="11"/>
        <v>2445500.9305536435</v>
      </c>
      <c r="K69" s="7">
        <f t="shared" si="12"/>
        <v>2445500.9305536435</v>
      </c>
      <c r="L69" s="8">
        <f t="shared" si="13"/>
        <v>71228.182443310041</v>
      </c>
      <c r="M69" s="11">
        <f t="shared" si="14"/>
        <v>3.0000000000000016E-2</v>
      </c>
    </row>
    <row r="70" spans="1:13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9"/>
        <v>-3804.0351411162555</v>
      </c>
      <c r="F70" s="5">
        <f t="shared" si="10"/>
        <v>-3388.3411708014669</v>
      </c>
      <c r="I70" s="7">
        <v>0</v>
      </c>
      <c r="J70" s="7">
        <f t="shared" si="11"/>
        <v>2518865.9584702528</v>
      </c>
      <c r="K70" s="7">
        <f t="shared" si="12"/>
        <v>2518865.9584702528</v>
      </c>
      <c r="L70" s="8">
        <f t="shared" si="13"/>
        <v>73365.02791660931</v>
      </c>
      <c r="M70" s="11">
        <f t="shared" si="14"/>
        <v>3.0000000000000002E-2</v>
      </c>
    </row>
    <row r="71" spans="1:13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9"/>
        <v>-3918.1561953497435</v>
      </c>
      <c r="F71" s="5">
        <f t="shared" si="10"/>
        <v>-3489.9914059255111</v>
      </c>
      <c r="I71" s="7">
        <v>0</v>
      </c>
      <c r="J71" s="7">
        <f t="shared" si="11"/>
        <v>2594431.9372243606</v>
      </c>
      <c r="K71" s="7">
        <f t="shared" si="12"/>
        <v>2594431.9372243606</v>
      </c>
      <c r="L71" s="8">
        <f t="shared" si="13"/>
        <v>75565.97875410784</v>
      </c>
      <c r="M71" s="11">
        <f t="shared" si="14"/>
        <v>3.0000000000000103E-2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2017-12-28T13:36:05Z</dcterms:modified>
</cp:coreProperties>
</file>