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460" windowWidth="25600" windowHeight="15540" xr2:uid="{6B2BACE4-D29B-AC4D-90BF-6B88B76DFC11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G2" i="1"/>
  <c r="B3" i="1"/>
  <c r="F3" i="1"/>
  <c r="G3" i="1"/>
  <c r="H3" i="1"/>
  <c r="I3" i="1"/>
  <c r="B4" i="1"/>
  <c r="F4" i="1"/>
  <c r="G4" i="1"/>
  <c r="H4" i="1"/>
  <c r="I4" i="1"/>
  <c r="B5" i="1"/>
  <c r="F5" i="1"/>
  <c r="G5" i="1"/>
  <c r="H5" i="1"/>
  <c r="I5" i="1"/>
  <c r="B6" i="1"/>
  <c r="F6" i="1"/>
  <c r="G6" i="1"/>
  <c r="H6" i="1"/>
  <c r="I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G34" i="1"/>
  <c r="G33" i="1"/>
  <c r="H34" i="1"/>
  <c r="C3" i="1"/>
  <c r="D3" i="1"/>
  <c r="E3" i="1"/>
  <c r="C2" i="1"/>
  <c r="D2" i="1"/>
  <c r="C4" i="1"/>
  <c r="D4" i="1"/>
  <c r="E4" i="1"/>
  <c r="C5" i="1"/>
  <c r="D5" i="1"/>
  <c r="E5" i="1"/>
  <c r="C6" i="1"/>
  <c r="D6" i="1"/>
  <c r="E6" i="1"/>
  <c r="C7" i="1"/>
  <c r="D7" i="1"/>
  <c r="E7" i="1"/>
  <c r="G7" i="1"/>
  <c r="H7" i="1"/>
  <c r="I7" i="1"/>
  <c r="C8" i="1"/>
  <c r="D8" i="1"/>
  <c r="E8" i="1"/>
  <c r="G8" i="1"/>
  <c r="H8" i="1"/>
  <c r="I8" i="1"/>
  <c r="C9" i="1"/>
  <c r="D9" i="1"/>
  <c r="E9" i="1"/>
  <c r="G9" i="1"/>
  <c r="H9" i="1"/>
  <c r="I9" i="1"/>
  <c r="C10" i="1"/>
  <c r="D10" i="1"/>
  <c r="E10" i="1"/>
  <c r="G10" i="1"/>
  <c r="H10" i="1"/>
  <c r="I10" i="1"/>
  <c r="C11" i="1"/>
  <c r="D11" i="1"/>
  <c r="E11" i="1"/>
  <c r="G11" i="1"/>
  <c r="H11" i="1"/>
  <c r="I11" i="1"/>
  <c r="C12" i="1"/>
  <c r="D12" i="1"/>
  <c r="E12" i="1"/>
  <c r="G12" i="1"/>
  <c r="H12" i="1"/>
  <c r="I12" i="1"/>
  <c r="C13" i="1"/>
  <c r="D13" i="1"/>
  <c r="E13" i="1"/>
  <c r="G13" i="1"/>
  <c r="H13" i="1"/>
  <c r="I13" i="1"/>
  <c r="C14" i="1"/>
  <c r="D14" i="1"/>
  <c r="E14" i="1"/>
  <c r="G14" i="1"/>
  <c r="H14" i="1"/>
  <c r="I14" i="1"/>
  <c r="C15" i="1"/>
  <c r="D15" i="1"/>
  <c r="E15" i="1"/>
  <c r="G15" i="1"/>
  <c r="H15" i="1"/>
  <c r="I15" i="1"/>
  <c r="C16" i="1"/>
  <c r="D16" i="1"/>
  <c r="E16" i="1"/>
  <c r="G16" i="1"/>
  <c r="H16" i="1"/>
  <c r="I16" i="1"/>
  <c r="C17" i="1"/>
  <c r="D17" i="1"/>
  <c r="E17" i="1"/>
  <c r="G17" i="1"/>
  <c r="H17" i="1"/>
  <c r="I17" i="1"/>
  <c r="C18" i="1"/>
  <c r="D18" i="1"/>
  <c r="E18" i="1"/>
  <c r="G18" i="1"/>
  <c r="H18" i="1"/>
  <c r="I18" i="1"/>
  <c r="C19" i="1"/>
  <c r="D19" i="1"/>
  <c r="E19" i="1"/>
  <c r="G19" i="1"/>
  <c r="H19" i="1"/>
  <c r="I19" i="1"/>
  <c r="C20" i="1"/>
  <c r="D20" i="1"/>
  <c r="E20" i="1"/>
  <c r="G20" i="1"/>
  <c r="H20" i="1"/>
  <c r="I20" i="1"/>
  <c r="C21" i="1"/>
  <c r="D21" i="1"/>
  <c r="E21" i="1"/>
  <c r="G21" i="1"/>
  <c r="H21" i="1"/>
  <c r="I21" i="1"/>
  <c r="C22" i="1"/>
  <c r="D22" i="1"/>
  <c r="E22" i="1"/>
  <c r="G22" i="1"/>
  <c r="H22" i="1"/>
  <c r="I22" i="1"/>
  <c r="C23" i="1"/>
  <c r="D23" i="1"/>
  <c r="E23" i="1"/>
  <c r="G23" i="1"/>
  <c r="H23" i="1"/>
  <c r="I23" i="1"/>
  <c r="C24" i="1"/>
  <c r="D24" i="1"/>
  <c r="E24" i="1"/>
  <c r="G24" i="1"/>
  <c r="H24" i="1"/>
  <c r="I24" i="1"/>
  <c r="C25" i="1"/>
  <c r="D25" i="1"/>
  <c r="E25" i="1"/>
  <c r="G25" i="1"/>
  <c r="H25" i="1"/>
  <c r="I25" i="1"/>
  <c r="C26" i="1"/>
  <c r="D26" i="1"/>
  <c r="E26" i="1"/>
  <c r="G26" i="1"/>
  <c r="H26" i="1"/>
  <c r="I26" i="1"/>
  <c r="C27" i="1"/>
  <c r="D27" i="1"/>
  <c r="E27" i="1"/>
  <c r="G27" i="1"/>
  <c r="H27" i="1"/>
  <c r="I27" i="1"/>
  <c r="C28" i="1"/>
  <c r="D28" i="1"/>
  <c r="E28" i="1"/>
  <c r="G28" i="1"/>
  <c r="H28" i="1"/>
  <c r="I28" i="1"/>
  <c r="C29" i="1"/>
  <c r="D29" i="1"/>
  <c r="E29" i="1"/>
  <c r="G29" i="1"/>
  <c r="H29" i="1"/>
  <c r="I29" i="1"/>
  <c r="C30" i="1"/>
  <c r="D30" i="1"/>
  <c r="E30" i="1"/>
  <c r="G30" i="1"/>
  <c r="H30" i="1"/>
  <c r="I30" i="1"/>
  <c r="C31" i="1"/>
  <c r="D31" i="1"/>
  <c r="E31" i="1"/>
  <c r="G31" i="1"/>
  <c r="H31" i="1"/>
  <c r="I31" i="1"/>
  <c r="C32" i="1"/>
  <c r="D32" i="1"/>
  <c r="E32" i="1"/>
  <c r="G32" i="1"/>
  <c r="H32" i="1"/>
  <c r="I32" i="1"/>
  <c r="H33" i="1"/>
  <c r="I33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</calcChain>
</file>

<file path=xl/sharedStrings.xml><?xml version="1.0" encoding="utf-8"?>
<sst xmlns="http://schemas.openxmlformats.org/spreadsheetml/2006/main" count="9" uniqueCount="9">
  <si>
    <t>Year</t>
  </si>
  <si>
    <t>Appreciation</t>
  </si>
  <si>
    <t>Monthly Interest</t>
  </si>
  <si>
    <t>Months Paid</t>
  </si>
  <si>
    <t>Loan Balance</t>
  </si>
  <si>
    <t>Value</t>
  </si>
  <si>
    <t>Equity</t>
  </si>
  <si>
    <t>Return on Equity</t>
  </si>
  <si>
    <t>Δ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</si>
</sst>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Fill="1"/>
    <xf numFmtId="0" fontId="3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164" fontId="0" fillId="0" borderId="0" xfId="2" applyNumberFormat="1" applyFont="1" applyFill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 with 3% Appreciation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Sheet1!$G$1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Sheet1!$G$2:$G$42</c:f>
              <c:numCache>
                <c:formatCode>_("$"* #,##0.00_);_("$"* \(#,##0.00\);_("$"* "-"??_);_(@_)</c:formatCode>
                <c:ptCount val="41"/>
                <c:pt idx="0">
                  <c:v>11812.5</c:v>
                </c:pt>
                <c:pt idx="1">
                  <c:v>25471.510261746647</c:v>
                </c:pt>
                <c:pt idx="2">
                  <c:v>42427.967176367121</c:v>
                </c:pt>
                <c:pt idx="3">
                  <c:v>59929.457235665119</c:v>
                </c:pt>
                <c:pt idx="4">
                  <c:v>77993.62391703506</c:v>
                </c:pt>
                <c:pt idx="5">
                  <c:v>96638.685971877712</c:v>
                </c:pt>
                <c:pt idx="6">
                  <c:v>115883.45631882094</c:v>
                </c:pt>
                <c:pt idx="7">
                  <c:v>135747.36156189092</c:v>
                </c:pt>
                <c:pt idx="8">
                  <c:v>156250.46215444762</c:v>
                </c:pt>
                <c:pt idx="9">
                  <c:v>177413.47323040105</c:v>
                </c:pt>
                <c:pt idx="10">
                  <c:v>199257.78612494384</c:v>
                </c:pt>
                <c:pt idx="11">
                  <c:v>221805.49060778361</c:v>
                </c:pt>
                <c:pt idx="12">
                  <c:v>245079.39785262698</c:v>
                </c:pt>
                <c:pt idx="13">
                  <c:v>269103.06416746811</c:v>
                </c:pt>
                <c:pt idx="14">
                  <c:v>293900.81551105483</c:v>
                </c:pt>
                <c:pt idx="15">
                  <c:v>319497.77282176103</c:v>
                </c:pt>
                <c:pt idx="16">
                  <c:v>345919.87818597065</c:v>
                </c:pt>
                <c:pt idx="17">
                  <c:v>373193.92187399464</c:v>
                </c:pt>
                <c:pt idx="18">
                  <c:v>401347.57027247635</c:v>
                </c:pt>
                <c:pt idx="19">
                  <c:v>430409.39474322274</c:v>
                </c:pt>
                <c:pt idx="20">
                  <c:v>460408.90143939503</c:v>
                </c:pt>
                <c:pt idx="21">
                  <c:v>491376.56211104197</c:v>
                </c:pt>
                <c:pt idx="22">
                  <c:v>523343.84593302576</c:v>
                </c:pt>
                <c:pt idx="23">
                  <c:v>556343.2523895097</c:v>
                </c:pt>
                <c:pt idx="24">
                  <c:v>590408.34525031957</c:v>
                </c:pt>
                <c:pt idx="25">
                  <c:v>625573.78767568211</c:v>
                </c:pt>
                <c:pt idx="26">
                  <c:v>661875.37848707428</c:v>
                </c:pt>
                <c:pt idx="27">
                  <c:v>699350.08964318037</c:v>
                </c:pt>
                <c:pt idx="28">
                  <c:v>738036.10496127477</c:v>
                </c:pt>
                <c:pt idx="29">
                  <c:v>777972.86012569908</c:v>
                </c:pt>
                <c:pt idx="30">
                  <c:v>819201.08402651083</c:v>
                </c:pt>
                <c:pt idx="31">
                  <c:v>843777.11654730618</c:v>
                </c:pt>
                <c:pt idx="32">
                  <c:v>869090.43004372541</c:v>
                </c:pt>
                <c:pt idx="33">
                  <c:v>895163.14294503722</c:v>
                </c:pt>
                <c:pt idx="34">
                  <c:v>922018.0372333884</c:v>
                </c:pt>
                <c:pt idx="35">
                  <c:v>949678.57835039007</c:v>
                </c:pt>
                <c:pt idx="36">
                  <c:v>978168.93570090178</c:v>
                </c:pt>
                <c:pt idx="37">
                  <c:v>1007514.0037719288</c:v>
                </c:pt>
                <c:pt idx="38">
                  <c:v>1037739.4238850868</c:v>
                </c:pt>
                <c:pt idx="39">
                  <c:v>1068871.6066016394</c:v>
                </c:pt>
                <c:pt idx="40">
                  <c:v>1100937.7547996887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Sheet1!$I$1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Sheet1!$I$2:$I$42</c:f>
              <c:numCache>
                <c:formatCode>0%</c:formatCode>
                <c:ptCount val="41"/>
                <c:pt idx="1">
                  <c:v>1.1563183290367531</c:v>
                </c:pt>
                <c:pt idx="2">
                  <c:v>0.66570284762760379</c:v>
                </c:pt>
                <c:pt idx="3">
                  <c:v>0.41249890635925951</c:v>
                </c:pt>
                <c:pt idx="4">
                  <c:v>0.30142383252921612</c:v>
                </c:pt>
                <c:pt idx="5">
                  <c:v>0.23905879889202419</c:v>
                </c:pt>
                <c:pt idx="6">
                  <c:v>0.19914147376283184</c:v>
                </c:pt>
                <c:pt idx="7">
                  <c:v>0.17141277861457632</c:v>
                </c:pt>
                <c:pt idx="8">
                  <c:v>0.15103866739397936</c:v>
                </c:pt>
                <c:pt idx="9">
                  <c:v>0.13544287027474261</c:v>
                </c:pt>
                <c:pt idx="10">
                  <c:v>0.12312657261477711</c:v>
                </c:pt>
                <c:pt idx="11">
                  <c:v>0.11315846131453709</c:v>
                </c:pt>
                <c:pt idx="12">
                  <c:v>0.10492935581111644</c:v>
                </c:pt>
                <c:pt idx="13">
                  <c:v>9.8024013953580985E-2</c:v>
                </c:pt>
                <c:pt idx="14">
                  <c:v>9.214964318709723E-2</c:v>
                </c:pt>
                <c:pt idx="15">
                  <c:v>8.7093862826465668E-2</c:v>
                </c:pt>
                <c:pt idx="16">
                  <c:v>8.2698871828911891E-2</c:v>
                </c:pt>
                <c:pt idx="17">
                  <c:v>7.884497367150764E-2</c:v>
                </c:pt>
                <c:pt idx="18">
                  <c:v>7.5439729181836807E-2</c:v>
                </c:pt>
                <c:pt idx="19">
                  <c:v>7.2410615195742212E-2</c:v>
                </c:pt>
                <c:pt idx="20">
                  <c:v>6.9699934672823885E-2</c:v>
                </c:pt>
                <c:pt idx="21">
                  <c:v>6.7261211881072425E-2</c:v>
                </c:pt>
                <c:pt idx="22">
                  <c:v>6.5056590580239715E-2</c:v>
                </c:pt>
                <c:pt idx="23">
                  <c:v>6.305492404836073E-2</c:v>
                </c:pt>
                <c:pt idx="24">
                  <c:v>6.1230351432320529E-2</c:v>
                </c:pt>
                <c:pt idx="25">
                  <c:v>5.9561221836139856E-2</c:v>
                </c:pt>
                <c:pt idx="26">
                  <c:v>5.8029270929446465E-2</c:v>
                </c:pt>
                <c:pt idx="27">
                  <c:v>5.6618983533979469E-2</c:v>
                </c:pt>
                <c:pt idx="28">
                  <c:v>5.5317094958595957E-2</c:v>
                </c:pt>
                <c:pt idx="29">
                  <c:v>5.4112197080818714E-2</c:v>
                </c:pt>
                <c:pt idx="30">
                  <c:v>5.2994424373814783E-2</c:v>
                </c:pt>
                <c:pt idx="31">
                  <c:v>3.0000000000000041E-2</c:v>
                </c:pt>
                <c:pt idx="32">
                  <c:v>3.0000000000000051E-2</c:v>
                </c:pt>
                <c:pt idx="33">
                  <c:v>3.0000000000000054E-2</c:v>
                </c:pt>
                <c:pt idx="34">
                  <c:v>3.0000000000000068E-2</c:v>
                </c:pt>
                <c:pt idx="35">
                  <c:v>3.0000000000000023E-2</c:v>
                </c:pt>
                <c:pt idx="36">
                  <c:v>3.0000000000000006E-2</c:v>
                </c:pt>
                <c:pt idx="37">
                  <c:v>0.03</c:v>
                </c:pt>
                <c:pt idx="38">
                  <c:v>3.0000000000000082E-2</c:v>
                </c:pt>
                <c:pt idx="39">
                  <c:v>3.000000000000003E-2</c:v>
                </c:pt>
                <c:pt idx="40">
                  <c:v>3.0000000000000093E-2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574643</xdr:colOff>
      <xdr:row>1</xdr:row>
      <xdr:rowOff>150890</xdr:rowOff>
    </xdr:from>
    <xdr:to>
      <xdr:col>19</xdr:col>
      <xdr:colOff>729306</xdr:colOff>
      <xdr:row>27</xdr:row>
      <xdr:rowOff>125742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J71"/>
  <sheetViews>
    <sheetView tabSelected="1" zoomScale="101" workbookViewId="0">
      <selection activeCell="B3" sqref="B3"/>
    </sheetView>
  </sheetViews>
  <sheetFormatPr baseColWidth="10" defaultRowHeight="16" x14ac:dyDescent="0.2"/>
  <cols>
    <col min="1" max="2" width="11" bestFit="1" customWidth="1"/>
    <col min="3" max="3" width="14.83203125" customWidth="1"/>
    <col min="4" max="4" width="12.1640625" customWidth="1"/>
    <col min="5" max="5" width="13.6640625" customWidth="1"/>
    <col min="6" max="6" width="14" customWidth="1"/>
    <col min="7" max="7" width="14.83203125" customWidth="1"/>
    <col min="8" max="8" width="15.6640625" customWidth="1"/>
    <col min="9" max="9" width="14.1640625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8</v>
      </c>
      <c r="I1" s="1" t="s">
        <v>7</v>
      </c>
    </row>
    <row r="2" spans="1:10" x14ac:dyDescent="0.2">
      <c r="A2" s="3">
        <v>2012</v>
      </c>
      <c r="B2" s="4">
        <v>0.03</v>
      </c>
      <c r="C2" s="9">
        <f t="shared" ref="C2:C32" si="0">0.035/12</f>
        <v>2.9166666666666668E-3</v>
      </c>
      <c r="D2" s="3">
        <f t="shared" ref="D2:D32" si="1">(A2-2012)*12</f>
        <v>0</v>
      </c>
      <c r="E2" s="5">
        <f>-325687.5*((1+C2)^360-(1+C2)^D2)/((1+C2)^360-1)</f>
        <v>-325687.5</v>
      </c>
      <c r="F2" s="5">
        <v>337500</v>
      </c>
      <c r="G2" s="5">
        <f>E2+F2</f>
        <v>11812.5</v>
      </c>
      <c r="H2" s="7"/>
      <c r="I2" s="10"/>
      <c r="J2" s="7"/>
    </row>
    <row r="3" spans="1:10" x14ac:dyDescent="0.2">
      <c r="A3" s="3">
        <v>2013</v>
      </c>
      <c r="B3" s="4">
        <f>B2</f>
        <v>0.03</v>
      </c>
      <c r="C3" s="9">
        <f t="shared" si="0"/>
        <v>2.9166666666666668E-3</v>
      </c>
      <c r="D3" s="3">
        <f t="shared" si="1"/>
        <v>12</v>
      </c>
      <c r="E3" s="5">
        <f t="shared" ref="E3:E32" si="2">-328457*((1+C3)^360-(1+C3)^D3)/((1+C3)^360-1)</f>
        <v>-322153.48973825335</v>
      </c>
      <c r="F3" s="5">
        <f t="shared" ref="F3:F34" si="3">F2*(1+B3)</f>
        <v>347625</v>
      </c>
      <c r="G3" s="5">
        <f>E3+F3</f>
        <v>25471.510261746647</v>
      </c>
      <c r="H3" s="8">
        <f>G3-G2</f>
        <v>13659.010261746647</v>
      </c>
      <c r="I3" s="10">
        <f>H3/G2</f>
        <v>1.1563183290367531</v>
      </c>
    </row>
    <row r="4" spans="1:10" x14ac:dyDescent="0.2">
      <c r="A4" s="3">
        <v>2014</v>
      </c>
      <c r="B4" s="4">
        <f t="shared" ref="B4:B67" si="4">B3</f>
        <v>0.03</v>
      </c>
      <c r="C4" s="9">
        <f t="shared" si="0"/>
        <v>2.9166666666666668E-3</v>
      </c>
      <c r="D4" s="3">
        <f t="shared" si="1"/>
        <v>24</v>
      </c>
      <c r="E4" s="5">
        <f t="shared" si="2"/>
        <v>-315625.78282363288</v>
      </c>
      <c r="F4" s="5">
        <f t="shared" si="3"/>
        <v>358053.75</v>
      </c>
      <c r="G4" s="5">
        <f t="shared" ref="G4:G65" si="5">E4+F4</f>
        <v>42427.967176367121</v>
      </c>
      <c r="H4" s="8">
        <f t="shared" ref="H4:H67" si="6">G4-G3</f>
        <v>16956.456914620474</v>
      </c>
      <c r="I4" s="10">
        <f t="shared" ref="I4:I67" si="7">H4/G3</f>
        <v>0.66570284762760379</v>
      </c>
    </row>
    <row r="5" spans="1:10" x14ac:dyDescent="0.2">
      <c r="A5" s="3">
        <v>2015</v>
      </c>
      <c r="B5" s="4">
        <f t="shared" si="4"/>
        <v>0.03</v>
      </c>
      <c r="C5" s="9">
        <f t="shared" si="0"/>
        <v>2.9166666666666668E-3</v>
      </c>
      <c r="D5" s="3">
        <f t="shared" si="1"/>
        <v>36</v>
      </c>
      <c r="E5" s="5">
        <f t="shared" si="2"/>
        <v>-308865.90526433487</v>
      </c>
      <c r="F5" s="5">
        <f t="shared" si="3"/>
        <v>368795.36249999999</v>
      </c>
      <c r="G5" s="5">
        <f t="shared" si="5"/>
        <v>59929.457235665119</v>
      </c>
      <c r="H5" s="8">
        <f t="shared" si="6"/>
        <v>17501.490059297998</v>
      </c>
      <c r="I5" s="10">
        <f t="shared" si="7"/>
        <v>0.41249890635925951</v>
      </c>
    </row>
    <row r="6" spans="1:10" x14ac:dyDescent="0.2">
      <c r="A6" s="3">
        <v>2016</v>
      </c>
      <c r="B6" s="4">
        <f t="shared" si="4"/>
        <v>0.03</v>
      </c>
      <c r="C6" s="9">
        <f t="shared" si="0"/>
        <v>2.9166666666666668E-3</v>
      </c>
      <c r="D6" s="3">
        <f t="shared" si="1"/>
        <v>48</v>
      </c>
      <c r="E6" s="5">
        <f t="shared" si="2"/>
        <v>-301865.59945796494</v>
      </c>
      <c r="F6" s="5">
        <f t="shared" si="3"/>
        <v>379859.223375</v>
      </c>
      <c r="G6" s="5">
        <f>E6+F6</f>
        <v>77993.62391703506</v>
      </c>
      <c r="H6" s="8">
        <f t="shared" si="6"/>
        <v>18064.166681369941</v>
      </c>
      <c r="I6" s="10">
        <f t="shared" si="7"/>
        <v>0.30142383252921612</v>
      </c>
    </row>
    <row r="7" spans="1:10" x14ac:dyDescent="0.2">
      <c r="A7" s="3">
        <v>2017</v>
      </c>
      <c r="B7" s="4">
        <f t="shared" si="4"/>
        <v>0.03</v>
      </c>
      <c r="C7" s="9">
        <f t="shared" si="0"/>
        <v>2.9166666666666668E-3</v>
      </c>
      <c r="D7" s="3">
        <f t="shared" si="1"/>
        <v>60</v>
      </c>
      <c r="E7" s="5">
        <f t="shared" si="2"/>
        <v>-294616.31410437229</v>
      </c>
      <c r="F7" s="5">
        <f t="shared" si="3"/>
        <v>391255.00007625</v>
      </c>
      <c r="G7" s="5">
        <f t="shared" si="5"/>
        <v>96638.685971877712</v>
      </c>
      <c r="H7" s="8">
        <f t="shared" si="6"/>
        <v>18645.062054842652</v>
      </c>
      <c r="I7" s="10">
        <f t="shared" si="7"/>
        <v>0.23905879889202419</v>
      </c>
    </row>
    <row r="8" spans="1:10" x14ac:dyDescent="0.2">
      <c r="A8" s="3">
        <v>2018</v>
      </c>
      <c r="B8" s="4">
        <f t="shared" si="4"/>
        <v>0.03</v>
      </c>
      <c r="C8" s="9">
        <f t="shared" si="0"/>
        <v>2.9166666666666668E-3</v>
      </c>
      <c r="D8" s="3">
        <f t="shared" si="1"/>
        <v>72</v>
      </c>
      <c r="E8" s="5">
        <f t="shared" si="2"/>
        <v>-287109.19375971658</v>
      </c>
      <c r="F8" s="5">
        <f t="shared" si="3"/>
        <v>402992.65007853752</v>
      </c>
      <c r="G8" s="5">
        <f t="shared" si="5"/>
        <v>115883.45631882094</v>
      </c>
      <c r="H8" s="8">
        <f t="shared" si="6"/>
        <v>19244.770346943231</v>
      </c>
      <c r="I8" s="10">
        <f t="shared" si="7"/>
        <v>0.19914147376283184</v>
      </c>
    </row>
    <row r="9" spans="1:10" x14ac:dyDescent="0.2">
      <c r="A9" s="3">
        <v>2019</v>
      </c>
      <c r="B9" s="4">
        <f t="shared" si="4"/>
        <v>0.03</v>
      </c>
      <c r="C9" s="9">
        <f t="shared" si="0"/>
        <v>2.9166666666666668E-3</v>
      </c>
      <c r="D9" s="3">
        <f t="shared" si="1"/>
        <v>84</v>
      </c>
      <c r="E9" s="5">
        <f t="shared" si="2"/>
        <v>-279335.06801900273</v>
      </c>
      <c r="F9" s="5">
        <f t="shared" si="3"/>
        <v>415082.42958089366</v>
      </c>
      <c r="G9" s="5">
        <f t="shared" si="5"/>
        <v>135747.36156189092</v>
      </c>
      <c r="H9" s="8">
        <f t="shared" si="6"/>
        <v>19863.905243069981</v>
      </c>
      <c r="I9" s="10">
        <f t="shared" si="7"/>
        <v>0.17141277861457632</v>
      </c>
    </row>
    <row r="10" spans="1:10" x14ac:dyDescent="0.2">
      <c r="A10" s="3">
        <v>2020</v>
      </c>
      <c r="B10" s="4">
        <f t="shared" si="4"/>
        <v>0.03</v>
      </c>
      <c r="C10" s="9">
        <f t="shared" si="0"/>
        <v>2.9166666666666668E-3</v>
      </c>
      <c r="D10" s="3">
        <f t="shared" si="1"/>
        <v>96</v>
      </c>
      <c r="E10" s="5">
        <f t="shared" si="2"/>
        <v>-271284.44031387288</v>
      </c>
      <c r="F10" s="5">
        <f t="shared" si="3"/>
        <v>427534.90246832051</v>
      </c>
      <c r="G10" s="5">
        <f t="shared" si="5"/>
        <v>156250.46215444762</v>
      </c>
      <c r="H10" s="8">
        <f t="shared" si="6"/>
        <v>20503.100592556701</v>
      </c>
      <c r="I10" s="10">
        <f t="shared" si="7"/>
        <v>0.15103866739397936</v>
      </c>
    </row>
    <row r="11" spans="1:10" x14ac:dyDescent="0.2">
      <c r="A11" s="3">
        <v>2021</v>
      </c>
      <c r="B11" s="4">
        <f t="shared" si="4"/>
        <v>0.03</v>
      </c>
      <c r="C11" s="9">
        <f t="shared" si="0"/>
        <v>2.9166666666666668E-3</v>
      </c>
      <c r="D11" s="3">
        <f t="shared" si="1"/>
        <v>108</v>
      </c>
      <c r="E11" s="5">
        <f t="shared" si="2"/>
        <v>-262947.47631196911</v>
      </c>
      <c r="F11" s="5">
        <f t="shared" si="3"/>
        <v>440360.94954237016</v>
      </c>
      <c r="G11" s="5">
        <f t="shared" si="5"/>
        <v>177413.47323040105</v>
      </c>
      <c r="H11" s="8">
        <f t="shared" si="6"/>
        <v>21163.011075953429</v>
      </c>
      <c r="I11" s="10">
        <f t="shared" si="7"/>
        <v>0.13544287027474261</v>
      </c>
    </row>
    <row r="12" spans="1:10" x14ac:dyDescent="0.2">
      <c r="A12" s="3">
        <v>2022</v>
      </c>
      <c r="B12" s="4">
        <f t="shared" si="4"/>
        <v>0.03</v>
      </c>
      <c r="C12" s="9">
        <f t="shared" si="0"/>
        <v>2.9166666666666668E-3</v>
      </c>
      <c r="D12" s="3">
        <f t="shared" si="1"/>
        <v>120</v>
      </c>
      <c r="E12" s="5">
        <f t="shared" si="2"/>
        <v>-254313.99190369746</v>
      </c>
      <c r="F12" s="5">
        <f t="shared" si="3"/>
        <v>453571.7780286413</v>
      </c>
      <c r="G12" s="5">
        <f t="shared" si="5"/>
        <v>199257.78612494384</v>
      </c>
      <c r="H12" s="8">
        <f t="shared" si="6"/>
        <v>21844.312894542789</v>
      </c>
      <c r="I12" s="10">
        <f t="shared" si="7"/>
        <v>0.12312657261477711</v>
      </c>
    </row>
    <row r="13" spans="1:10" x14ac:dyDescent="0.2">
      <c r="A13" s="3">
        <v>2023</v>
      </c>
      <c r="B13" s="4">
        <f t="shared" si="4"/>
        <v>0.03</v>
      </c>
      <c r="C13" s="9">
        <f t="shared" si="0"/>
        <v>2.9166666666666668E-3</v>
      </c>
      <c r="D13" s="3">
        <f t="shared" si="1"/>
        <v>132</v>
      </c>
      <c r="E13" s="5">
        <f t="shared" si="2"/>
        <v>-245373.44076171692</v>
      </c>
      <c r="F13" s="5">
        <f t="shared" si="3"/>
        <v>467178.93136950053</v>
      </c>
      <c r="G13" s="5">
        <f t="shared" si="5"/>
        <v>221805.49060778361</v>
      </c>
      <c r="H13" s="8">
        <f t="shared" si="6"/>
        <v>22547.704482839763</v>
      </c>
      <c r="I13" s="10">
        <f t="shared" si="7"/>
        <v>0.11315846131453709</v>
      </c>
    </row>
    <row r="14" spans="1:10" x14ac:dyDescent="0.2">
      <c r="A14" s="3">
        <v>2024</v>
      </c>
      <c r="B14" s="4">
        <f t="shared" si="4"/>
        <v>0.03</v>
      </c>
      <c r="C14" s="9">
        <f t="shared" si="0"/>
        <v>2.9166666666666668E-3</v>
      </c>
      <c r="D14" s="3">
        <f t="shared" si="1"/>
        <v>144</v>
      </c>
      <c r="E14" s="5">
        <f t="shared" si="2"/>
        <v>-236114.90145795856</v>
      </c>
      <c r="F14" s="5">
        <f t="shared" si="3"/>
        <v>481194.29931058554</v>
      </c>
      <c r="G14" s="5">
        <f t="shared" si="5"/>
        <v>245079.39785262698</v>
      </c>
      <c r="H14" s="8">
        <f t="shared" si="6"/>
        <v>23273.907244843373</v>
      </c>
      <c r="I14" s="10">
        <f t="shared" si="7"/>
        <v>0.10492935581111644</v>
      </c>
    </row>
    <row r="15" spans="1:10" x14ac:dyDescent="0.2">
      <c r="A15" s="3">
        <v>2025</v>
      </c>
      <c r="B15" s="4">
        <f t="shared" si="4"/>
        <v>0.03</v>
      </c>
      <c r="C15" s="9">
        <f t="shared" si="0"/>
        <v>2.9166666666666668E-3</v>
      </c>
      <c r="D15" s="3">
        <f t="shared" si="1"/>
        <v>156</v>
      </c>
      <c r="E15" s="5">
        <f t="shared" si="2"/>
        <v>-226527.06412243503</v>
      </c>
      <c r="F15" s="5">
        <f t="shared" si="3"/>
        <v>495630.12828990311</v>
      </c>
      <c r="G15" s="5">
        <f t="shared" si="5"/>
        <v>269103.06416746811</v>
      </c>
      <c r="H15" s="8">
        <f t="shared" si="6"/>
        <v>24023.666314841132</v>
      </c>
      <c r="I15" s="10">
        <f t="shared" si="7"/>
        <v>9.8024013953580985E-2</v>
      </c>
    </row>
    <row r="16" spans="1:10" x14ac:dyDescent="0.2">
      <c r="A16" s="3">
        <v>2026</v>
      </c>
      <c r="B16" s="4">
        <f t="shared" si="4"/>
        <v>0.03</v>
      </c>
      <c r="C16" s="9">
        <f t="shared" si="0"/>
        <v>2.9166666666666668E-3</v>
      </c>
      <c r="D16" s="3">
        <f t="shared" si="1"/>
        <v>168</v>
      </c>
      <c r="E16" s="5">
        <f t="shared" si="2"/>
        <v>-216598.21662754533</v>
      </c>
      <c r="F16" s="5">
        <f t="shared" si="3"/>
        <v>510499.03213860019</v>
      </c>
      <c r="G16" s="5">
        <f t="shared" si="5"/>
        <v>293900.81551105483</v>
      </c>
      <c r="H16" s="8">
        <f t="shared" si="6"/>
        <v>24797.751343586715</v>
      </c>
      <c r="I16" s="10">
        <f t="shared" si="7"/>
        <v>9.214964318709723E-2</v>
      </c>
    </row>
    <row r="17" spans="1:9" x14ac:dyDescent="0.2">
      <c r="A17" s="3">
        <v>2027</v>
      </c>
      <c r="B17" s="4">
        <f t="shared" si="4"/>
        <v>0.03</v>
      </c>
      <c r="C17" s="9">
        <f t="shared" si="0"/>
        <v>2.9166666666666668E-3</v>
      </c>
      <c r="D17" s="3">
        <f t="shared" si="1"/>
        <v>180</v>
      </c>
      <c r="E17" s="5">
        <f t="shared" si="2"/>
        <v>-206316.23028099717</v>
      </c>
      <c r="F17" s="5">
        <f t="shared" si="3"/>
        <v>525814.0031027582</v>
      </c>
      <c r="G17" s="5">
        <f t="shared" si="5"/>
        <v>319497.77282176103</v>
      </c>
      <c r="H17" s="8">
        <f t="shared" si="6"/>
        <v>25596.957310706202</v>
      </c>
      <c r="I17" s="10">
        <f t="shared" si="7"/>
        <v>8.7093862826465668E-2</v>
      </c>
    </row>
    <row r="18" spans="1:9" x14ac:dyDescent="0.2">
      <c r="A18" s="3">
        <v>2028</v>
      </c>
      <c r="B18" s="4">
        <f t="shared" si="4"/>
        <v>0.03</v>
      </c>
      <c r="C18" s="9">
        <f t="shared" si="0"/>
        <v>2.9166666666666668E-3</v>
      </c>
      <c r="D18" s="3">
        <f t="shared" si="1"/>
        <v>192</v>
      </c>
      <c r="E18" s="5">
        <f t="shared" si="2"/>
        <v>-195668.54500987026</v>
      </c>
      <c r="F18" s="5">
        <f t="shared" si="3"/>
        <v>541588.42319584091</v>
      </c>
      <c r="G18" s="5">
        <f t="shared" si="5"/>
        <v>345919.87818597065</v>
      </c>
      <c r="H18" s="8">
        <f t="shared" si="6"/>
        <v>26422.105364209623</v>
      </c>
      <c r="I18" s="10">
        <f t="shared" si="7"/>
        <v>8.2698871828911891E-2</v>
      </c>
    </row>
    <row r="19" spans="1:9" x14ac:dyDescent="0.2">
      <c r="A19" s="3">
        <v>2029</v>
      </c>
      <c r="B19" s="4">
        <f t="shared" si="4"/>
        <v>0.03</v>
      </c>
      <c r="C19" s="9">
        <f t="shared" si="0"/>
        <v>2.9166666666666668E-3</v>
      </c>
      <c r="D19" s="3">
        <f t="shared" si="1"/>
        <v>204</v>
      </c>
      <c r="E19" s="5">
        <f t="shared" si="2"/>
        <v>-184642.15401772154</v>
      </c>
      <c r="F19" s="5">
        <f t="shared" si="3"/>
        <v>557836.07589171617</v>
      </c>
      <c r="G19" s="5">
        <f t="shared" si="5"/>
        <v>373193.92187399464</v>
      </c>
      <c r="H19" s="8">
        <f t="shared" si="6"/>
        <v>27274.043688023987</v>
      </c>
      <c r="I19" s="10">
        <f t="shared" si="7"/>
        <v>7.884497367150764E-2</v>
      </c>
    </row>
    <row r="20" spans="1:9" x14ac:dyDescent="0.2">
      <c r="A20" s="3">
        <v>2030</v>
      </c>
      <c r="B20" s="4">
        <f t="shared" si="4"/>
        <v>0.03</v>
      </c>
      <c r="C20" s="9">
        <f t="shared" si="0"/>
        <v>2.9166666666666668E-3</v>
      </c>
      <c r="D20" s="3">
        <f t="shared" si="1"/>
        <v>216</v>
      </c>
      <c r="E20" s="5">
        <f t="shared" si="2"/>
        <v>-173223.58789599134</v>
      </c>
      <c r="F20" s="5">
        <f t="shared" si="3"/>
        <v>574571.15816846769</v>
      </c>
      <c r="G20" s="5">
        <f t="shared" si="5"/>
        <v>401347.57027247635</v>
      </c>
      <c r="H20" s="8">
        <f t="shared" si="6"/>
        <v>28153.648398481717</v>
      </c>
      <c r="I20" s="10">
        <f t="shared" si="7"/>
        <v>7.5439729181836807E-2</v>
      </c>
    </row>
    <row r="21" spans="1:9" x14ac:dyDescent="0.2">
      <c r="A21" s="3">
        <v>2031</v>
      </c>
      <c r="B21" s="4">
        <f t="shared" si="4"/>
        <v>0.03</v>
      </c>
      <c r="C21" s="6">
        <f t="shared" si="0"/>
        <v>2.9166666666666668E-3</v>
      </c>
      <c r="D21">
        <f t="shared" si="1"/>
        <v>228</v>
      </c>
      <c r="E21" s="5">
        <f t="shared" si="2"/>
        <v>-161398.89817029901</v>
      </c>
      <c r="F21" s="7">
        <f t="shared" si="3"/>
        <v>591808.29291352176</v>
      </c>
      <c r="G21" s="7">
        <f t="shared" si="5"/>
        <v>430409.39474322274</v>
      </c>
      <c r="H21" s="8">
        <f t="shared" si="6"/>
        <v>29061.824470746389</v>
      </c>
      <c r="I21" s="10">
        <f t="shared" si="7"/>
        <v>7.2410615195742212E-2</v>
      </c>
    </row>
    <row r="22" spans="1:9" x14ac:dyDescent="0.2">
      <c r="A22" s="3">
        <v>2032</v>
      </c>
      <c r="B22" s="4">
        <f t="shared" si="4"/>
        <v>0.03</v>
      </c>
      <c r="C22" s="6">
        <f t="shared" si="0"/>
        <v>2.9166666666666668E-3</v>
      </c>
      <c r="D22">
        <f t="shared" si="1"/>
        <v>240</v>
      </c>
      <c r="E22" s="5">
        <f t="shared" si="2"/>
        <v>-149153.64026153236</v>
      </c>
      <c r="F22" s="7">
        <f t="shared" si="3"/>
        <v>609562.54170092742</v>
      </c>
      <c r="G22" s="7">
        <f t="shared" si="5"/>
        <v>460408.90143939503</v>
      </c>
      <c r="H22" s="8">
        <f t="shared" si="6"/>
        <v>29999.506696172291</v>
      </c>
      <c r="I22" s="10">
        <f t="shared" si="7"/>
        <v>6.9699934672823885E-2</v>
      </c>
    </row>
    <row r="23" spans="1:9" x14ac:dyDescent="0.2">
      <c r="A23" s="3">
        <v>2033</v>
      </c>
      <c r="B23" s="4">
        <f t="shared" si="4"/>
        <v>0.03</v>
      </c>
      <c r="C23" s="6">
        <f t="shared" si="0"/>
        <v>2.9166666666666668E-3</v>
      </c>
      <c r="D23">
        <f t="shared" si="1"/>
        <v>252</v>
      </c>
      <c r="E23" s="5">
        <f t="shared" si="2"/>
        <v>-136472.85584091322</v>
      </c>
      <c r="F23" s="7">
        <f t="shared" si="3"/>
        <v>627849.41795195523</v>
      </c>
      <c r="G23" s="7">
        <f t="shared" si="5"/>
        <v>491376.56211104197</v>
      </c>
      <c r="H23" s="8">
        <f t="shared" si="6"/>
        <v>30967.66067164694</v>
      </c>
      <c r="I23" s="10">
        <f t="shared" si="7"/>
        <v>6.7261211881072425E-2</v>
      </c>
    </row>
    <row r="24" spans="1:9" x14ac:dyDescent="0.2">
      <c r="A24" s="3">
        <v>2034</v>
      </c>
      <c r="B24" s="4">
        <f t="shared" si="4"/>
        <v>0.03</v>
      </c>
      <c r="C24" s="6">
        <f t="shared" si="0"/>
        <v>2.9166666666666668E-3</v>
      </c>
      <c r="D24">
        <f t="shared" si="1"/>
        <v>264</v>
      </c>
      <c r="E24" s="5">
        <f t="shared" si="2"/>
        <v>-123341.05455748811</v>
      </c>
      <c r="F24" s="7">
        <f t="shared" si="3"/>
        <v>646684.90049051389</v>
      </c>
      <c r="G24" s="7">
        <f t="shared" si="5"/>
        <v>523343.84593302576</v>
      </c>
      <c r="H24" s="8">
        <f t="shared" si="6"/>
        <v>31967.283821983787</v>
      </c>
      <c r="I24" s="10">
        <f t="shared" si="7"/>
        <v>6.5056590580239715E-2</v>
      </c>
    </row>
    <row r="25" spans="1:9" x14ac:dyDescent="0.2">
      <c r="A25" s="3">
        <v>2035</v>
      </c>
      <c r="B25" s="4">
        <f t="shared" si="4"/>
        <v>0.03</v>
      </c>
      <c r="C25" s="6">
        <f t="shared" si="0"/>
        <v>2.9166666666666668E-3</v>
      </c>
      <c r="D25">
        <f t="shared" si="1"/>
        <v>276</v>
      </c>
      <c r="E25" s="5">
        <f t="shared" si="2"/>
        <v>-109742.19511571953</v>
      </c>
      <c r="F25" s="7">
        <f t="shared" si="3"/>
        <v>666085.44750522927</v>
      </c>
      <c r="G25" s="7">
        <f t="shared" si="5"/>
        <v>556343.2523895097</v>
      </c>
      <c r="H25" s="8">
        <f t="shared" si="6"/>
        <v>32999.406456483935</v>
      </c>
      <c r="I25" s="10">
        <f t="shared" si="7"/>
        <v>6.305492404836073E-2</v>
      </c>
    </row>
    <row r="26" spans="1:9" x14ac:dyDescent="0.2">
      <c r="A26" s="3">
        <v>2036</v>
      </c>
      <c r="B26" s="4">
        <f t="shared" si="4"/>
        <v>0.03</v>
      </c>
      <c r="C26" s="6">
        <f t="shared" si="0"/>
        <v>2.9166666666666668E-3</v>
      </c>
      <c r="D26">
        <f t="shared" si="1"/>
        <v>288</v>
      </c>
      <c r="E26" s="5">
        <f t="shared" si="2"/>
        <v>-95659.66568006661</v>
      </c>
      <c r="F26" s="7">
        <f t="shared" si="3"/>
        <v>686068.01093038614</v>
      </c>
      <c r="G26" s="7">
        <f t="shared" si="5"/>
        <v>590408.34525031957</v>
      </c>
      <c r="H26" s="8">
        <f t="shared" si="6"/>
        <v>34065.092860809877</v>
      </c>
      <c r="I26" s="10">
        <f t="shared" si="7"/>
        <v>6.1230351432320529E-2</v>
      </c>
    </row>
    <row r="27" spans="1:9" x14ac:dyDescent="0.2">
      <c r="A27" s="3">
        <v>2037</v>
      </c>
      <c r="B27" s="4">
        <f t="shared" si="4"/>
        <v>0.03</v>
      </c>
      <c r="C27" s="6">
        <f t="shared" si="0"/>
        <v>2.9166666666666668E-3</v>
      </c>
      <c r="D27">
        <f t="shared" si="1"/>
        <v>300</v>
      </c>
      <c r="E27" s="5">
        <f t="shared" si="2"/>
        <v>-81076.263582615604</v>
      </c>
      <c r="F27" s="7">
        <f t="shared" si="3"/>
        <v>706650.05125829775</v>
      </c>
      <c r="G27" s="7">
        <f t="shared" si="5"/>
        <v>625573.78767568211</v>
      </c>
      <c r="H27" s="8">
        <f t="shared" si="6"/>
        <v>35165.442425362533</v>
      </c>
      <c r="I27" s="10">
        <f t="shared" si="7"/>
        <v>5.9561221836139856E-2</v>
      </c>
    </row>
    <row r="28" spans="1:9" x14ac:dyDescent="0.2">
      <c r="A28" s="3">
        <v>2038</v>
      </c>
      <c r="B28" s="4">
        <f t="shared" si="4"/>
        <v>0.03</v>
      </c>
      <c r="C28" s="6">
        <f t="shared" si="0"/>
        <v>2.9166666666666668E-3</v>
      </c>
      <c r="D28">
        <f t="shared" si="1"/>
        <v>312</v>
      </c>
      <c r="E28" s="5">
        <f t="shared" si="2"/>
        <v>-65974.174308972491</v>
      </c>
      <c r="F28" s="7">
        <f t="shared" si="3"/>
        <v>727849.55279604672</v>
      </c>
      <c r="G28" s="7">
        <f t="shared" si="5"/>
        <v>661875.37848707428</v>
      </c>
      <c r="H28" s="8">
        <f t="shared" si="6"/>
        <v>36301.590811392176</v>
      </c>
      <c r="I28" s="10">
        <f t="shared" si="7"/>
        <v>5.8029270929446465E-2</v>
      </c>
    </row>
    <row r="29" spans="1:9" x14ac:dyDescent="0.2">
      <c r="A29" s="3">
        <v>2039</v>
      </c>
      <c r="B29" s="4">
        <f t="shared" si="4"/>
        <v>0.03</v>
      </c>
      <c r="C29" s="6">
        <f t="shared" si="0"/>
        <v>2.9166666666666668E-3</v>
      </c>
      <c r="D29">
        <f t="shared" si="1"/>
        <v>324</v>
      </c>
      <c r="E29" s="5">
        <f t="shared" si="2"/>
        <v>-50334.94973674776</v>
      </c>
      <c r="F29" s="7">
        <f t="shared" si="3"/>
        <v>749685.03937992814</v>
      </c>
      <c r="G29" s="7">
        <f t="shared" si="5"/>
        <v>699350.08964318037</v>
      </c>
      <c r="H29" s="8">
        <f t="shared" si="6"/>
        <v>37474.711156106088</v>
      </c>
      <c r="I29" s="10">
        <f t="shared" si="7"/>
        <v>5.6618983533979469E-2</v>
      </c>
    </row>
    <row r="30" spans="1:9" x14ac:dyDescent="0.2">
      <c r="A30" s="3">
        <v>2040</v>
      </c>
      <c r="B30" s="4">
        <f t="shared" si="4"/>
        <v>0.03</v>
      </c>
      <c r="C30" s="6">
        <f t="shared" si="0"/>
        <v>2.9166666666666668E-3</v>
      </c>
      <c r="D30">
        <f t="shared" si="1"/>
        <v>336</v>
      </c>
      <c r="E30" s="5">
        <f t="shared" si="2"/>
        <v>-34139.485600051208</v>
      </c>
      <c r="F30" s="7">
        <f t="shared" si="3"/>
        <v>772175.59056132601</v>
      </c>
      <c r="G30" s="7">
        <f t="shared" si="5"/>
        <v>738036.10496127477</v>
      </c>
      <c r="H30" s="8">
        <f t="shared" si="6"/>
        <v>38686.015318094403</v>
      </c>
      <c r="I30" s="10">
        <f t="shared" si="7"/>
        <v>5.5317094958595957E-2</v>
      </c>
    </row>
    <row r="31" spans="1:9" x14ac:dyDescent="0.2">
      <c r="A31" s="3">
        <v>2041</v>
      </c>
      <c r="B31" s="4">
        <f t="shared" si="4"/>
        <v>0.03</v>
      </c>
      <c r="C31" s="6">
        <f t="shared" si="0"/>
        <v>2.9166666666666668E-3</v>
      </c>
      <c r="D31">
        <f t="shared" si="1"/>
        <v>348</v>
      </c>
      <c r="E31" s="5">
        <f t="shared" si="2"/>
        <v>-17367.998152466684</v>
      </c>
      <c r="F31" s="7">
        <f t="shared" si="3"/>
        <v>795340.8582781658</v>
      </c>
      <c r="G31" s="7">
        <f t="shared" si="5"/>
        <v>777972.86012569908</v>
      </c>
      <c r="H31" s="8">
        <f t="shared" si="6"/>
        <v>39936.755164424307</v>
      </c>
      <c r="I31" s="10">
        <f t="shared" si="7"/>
        <v>5.4112197080818714E-2</v>
      </c>
    </row>
    <row r="32" spans="1:9" x14ac:dyDescent="0.2">
      <c r="A32" s="3">
        <v>2042</v>
      </c>
      <c r="B32" s="4">
        <f t="shared" si="4"/>
        <v>0.03</v>
      </c>
      <c r="C32" s="6">
        <f t="shared" si="0"/>
        <v>2.9166666666666668E-3</v>
      </c>
      <c r="D32">
        <f t="shared" si="1"/>
        <v>360</v>
      </c>
      <c r="E32" s="5">
        <f t="shared" si="2"/>
        <v>0</v>
      </c>
      <c r="F32" s="7">
        <f t="shared" si="3"/>
        <v>819201.08402651083</v>
      </c>
      <c r="G32" s="7">
        <f t="shared" si="5"/>
        <v>819201.08402651083</v>
      </c>
      <c r="H32" s="8">
        <f t="shared" si="6"/>
        <v>41228.223900811747</v>
      </c>
      <c r="I32" s="10">
        <f t="shared" si="7"/>
        <v>5.2994424373814783E-2</v>
      </c>
    </row>
    <row r="33" spans="1:9" x14ac:dyDescent="0.2">
      <c r="A33" s="3">
        <v>2043</v>
      </c>
      <c r="B33" s="4">
        <f t="shared" si="4"/>
        <v>0.03</v>
      </c>
      <c r="E33" s="7">
        <v>0</v>
      </c>
      <c r="F33" s="7">
        <f t="shared" si="3"/>
        <v>843777.11654730618</v>
      </c>
      <c r="G33" s="7">
        <f t="shared" si="5"/>
        <v>843777.11654730618</v>
      </c>
      <c r="H33" s="8">
        <f t="shared" si="6"/>
        <v>24576.032520795357</v>
      </c>
      <c r="I33" s="10">
        <f t="shared" si="7"/>
        <v>3.0000000000000041E-2</v>
      </c>
    </row>
    <row r="34" spans="1:9" x14ac:dyDescent="0.2">
      <c r="A34" s="3">
        <v>2044</v>
      </c>
      <c r="B34" s="4">
        <f t="shared" si="4"/>
        <v>0.03</v>
      </c>
      <c r="E34" s="7">
        <v>0</v>
      </c>
      <c r="F34" s="7">
        <f t="shared" si="3"/>
        <v>869090.43004372541</v>
      </c>
      <c r="G34" s="7">
        <f t="shared" si="5"/>
        <v>869090.43004372541</v>
      </c>
      <c r="H34" s="8">
        <f>G34-G33</f>
        <v>25313.313496419229</v>
      </c>
      <c r="I34" s="10">
        <f t="shared" si="7"/>
        <v>3.0000000000000051E-2</v>
      </c>
    </row>
    <row r="35" spans="1:9" x14ac:dyDescent="0.2">
      <c r="A35" s="3">
        <v>2045</v>
      </c>
      <c r="B35" s="4">
        <f t="shared" si="4"/>
        <v>0.03</v>
      </c>
      <c r="E35" s="7">
        <v>0</v>
      </c>
      <c r="F35" s="7">
        <f t="shared" ref="F35:F71" si="8">F34*(1+B35)</f>
        <v>895163.14294503722</v>
      </c>
      <c r="G35" s="7">
        <f t="shared" si="5"/>
        <v>895163.14294503722</v>
      </c>
      <c r="H35" s="8">
        <f t="shared" si="6"/>
        <v>26072.71290131181</v>
      </c>
      <c r="I35" s="10">
        <f t="shared" si="7"/>
        <v>3.0000000000000054E-2</v>
      </c>
    </row>
    <row r="36" spans="1:9" x14ac:dyDescent="0.2">
      <c r="A36" s="3">
        <v>2046</v>
      </c>
      <c r="B36" s="4">
        <f t="shared" si="4"/>
        <v>0.03</v>
      </c>
      <c r="E36" s="7">
        <v>0</v>
      </c>
      <c r="F36" s="7">
        <f t="shared" si="8"/>
        <v>922018.0372333884</v>
      </c>
      <c r="G36" s="7">
        <f t="shared" si="5"/>
        <v>922018.0372333884</v>
      </c>
      <c r="H36" s="8">
        <f t="shared" si="6"/>
        <v>26854.894288351177</v>
      </c>
      <c r="I36" s="10">
        <f t="shared" si="7"/>
        <v>3.0000000000000068E-2</v>
      </c>
    </row>
    <row r="37" spans="1:9" x14ac:dyDescent="0.2">
      <c r="A37" s="3">
        <v>2047</v>
      </c>
      <c r="B37" s="4">
        <f t="shared" si="4"/>
        <v>0.03</v>
      </c>
      <c r="E37" s="7">
        <v>0</v>
      </c>
      <c r="F37" s="7">
        <f t="shared" si="8"/>
        <v>949678.57835039007</v>
      </c>
      <c r="G37" s="7">
        <f t="shared" si="5"/>
        <v>949678.57835039007</v>
      </c>
      <c r="H37" s="8">
        <f t="shared" si="6"/>
        <v>27660.541117001674</v>
      </c>
      <c r="I37" s="10">
        <f t="shared" si="7"/>
        <v>3.0000000000000023E-2</v>
      </c>
    </row>
    <row r="38" spans="1:9" x14ac:dyDescent="0.2">
      <c r="A38" s="3">
        <v>2048</v>
      </c>
      <c r="B38" s="4">
        <f t="shared" si="4"/>
        <v>0.03</v>
      </c>
      <c r="E38" s="7">
        <v>0</v>
      </c>
      <c r="F38" s="7">
        <f t="shared" si="8"/>
        <v>978168.93570090178</v>
      </c>
      <c r="G38" s="7">
        <f t="shared" si="5"/>
        <v>978168.93570090178</v>
      </c>
      <c r="H38" s="8">
        <f t="shared" si="6"/>
        <v>28490.357350511709</v>
      </c>
      <c r="I38" s="10">
        <f t="shared" si="7"/>
        <v>3.0000000000000006E-2</v>
      </c>
    </row>
    <row r="39" spans="1:9" x14ac:dyDescent="0.2">
      <c r="A39" s="3">
        <v>2049</v>
      </c>
      <c r="B39" s="4">
        <f t="shared" si="4"/>
        <v>0.03</v>
      </c>
      <c r="E39" s="7">
        <v>0</v>
      </c>
      <c r="F39" s="7">
        <f t="shared" si="8"/>
        <v>1007514.0037719288</v>
      </c>
      <c r="G39" s="7">
        <f t="shared" si="5"/>
        <v>1007514.0037719288</v>
      </c>
      <c r="H39" s="8">
        <f t="shared" si="6"/>
        <v>29345.068071027054</v>
      </c>
      <c r="I39" s="10">
        <f t="shared" si="7"/>
        <v>0.03</v>
      </c>
    </row>
    <row r="40" spans="1:9" x14ac:dyDescent="0.2">
      <c r="A40" s="3">
        <v>2050</v>
      </c>
      <c r="B40" s="4">
        <f t="shared" si="4"/>
        <v>0.03</v>
      </c>
      <c r="E40" s="7">
        <v>0</v>
      </c>
      <c r="F40" s="7">
        <f t="shared" si="8"/>
        <v>1037739.4238850868</v>
      </c>
      <c r="G40" s="7">
        <f t="shared" si="5"/>
        <v>1037739.4238850868</v>
      </c>
      <c r="H40" s="8">
        <f t="shared" si="6"/>
        <v>30225.420113157947</v>
      </c>
      <c r="I40" s="10">
        <f t="shared" si="7"/>
        <v>3.0000000000000082E-2</v>
      </c>
    </row>
    <row r="41" spans="1:9" x14ac:dyDescent="0.2">
      <c r="A41" s="3">
        <v>2051</v>
      </c>
      <c r="B41" s="4">
        <f t="shared" si="4"/>
        <v>0.03</v>
      </c>
      <c r="E41" s="7">
        <v>0</v>
      </c>
      <c r="F41" s="7">
        <f t="shared" si="8"/>
        <v>1068871.6066016394</v>
      </c>
      <c r="G41" s="7">
        <f t="shared" si="5"/>
        <v>1068871.6066016394</v>
      </c>
      <c r="H41" s="8">
        <f t="shared" si="6"/>
        <v>31132.182716552634</v>
      </c>
      <c r="I41" s="10">
        <f t="shared" si="7"/>
        <v>3.000000000000003E-2</v>
      </c>
    </row>
    <row r="42" spans="1:9" x14ac:dyDescent="0.2">
      <c r="A42" s="3">
        <v>2052</v>
      </c>
      <c r="B42" s="4">
        <f t="shared" si="4"/>
        <v>0.03</v>
      </c>
      <c r="E42" s="7">
        <v>0</v>
      </c>
      <c r="F42" s="7">
        <f t="shared" si="8"/>
        <v>1100937.7547996887</v>
      </c>
      <c r="G42" s="7">
        <f t="shared" si="5"/>
        <v>1100937.7547996887</v>
      </c>
      <c r="H42" s="8">
        <f t="shared" si="6"/>
        <v>32066.148198049283</v>
      </c>
      <c r="I42" s="10">
        <f t="shared" si="7"/>
        <v>3.0000000000000093E-2</v>
      </c>
    </row>
    <row r="43" spans="1:9" x14ac:dyDescent="0.2">
      <c r="A43" s="3">
        <v>2053</v>
      </c>
      <c r="B43" s="4">
        <f t="shared" si="4"/>
        <v>0.03</v>
      </c>
      <c r="E43" s="7">
        <v>0</v>
      </c>
      <c r="F43" s="7">
        <f t="shared" si="8"/>
        <v>1133965.8874436794</v>
      </c>
      <c r="G43" s="7">
        <f t="shared" si="5"/>
        <v>1133965.8874436794</v>
      </c>
      <c r="H43" s="8">
        <f t="shared" si="6"/>
        <v>33028.132643990684</v>
      </c>
      <c r="I43" s="10">
        <f t="shared" si="7"/>
        <v>3.000000000000002E-2</v>
      </c>
    </row>
    <row r="44" spans="1:9" x14ac:dyDescent="0.2">
      <c r="A44" s="3">
        <v>2054</v>
      </c>
      <c r="B44" s="4">
        <f t="shared" si="4"/>
        <v>0.03</v>
      </c>
      <c r="E44" s="7">
        <v>0</v>
      </c>
      <c r="F44" s="7">
        <f t="shared" si="8"/>
        <v>1167984.8640669899</v>
      </c>
      <c r="G44" s="7">
        <f t="shared" si="5"/>
        <v>1167984.8640669899</v>
      </c>
      <c r="H44" s="8">
        <f t="shared" si="6"/>
        <v>34018.976623310475</v>
      </c>
      <c r="I44" s="10">
        <f t="shared" si="7"/>
        <v>3.0000000000000082E-2</v>
      </c>
    </row>
    <row r="45" spans="1:9" x14ac:dyDescent="0.2">
      <c r="A45" s="3">
        <v>2055</v>
      </c>
      <c r="B45" s="4">
        <f t="shared" si="4"/>
        <v>0.03</v>
      </c>
      <c r="E45" s="7">
        <v>0</v>
      </c>
      <c r="F45" s="7">
        <f t="shared" si="8"/>
        <v>1203024.4099889996</v>
      </c>
      <c r="G45" s="7">
        <f t="shared" si="5"/>
        <v>1203024.4099889996</v>
      </c>
      <c r="H45" s="8">
        <f t="shared" si="6"/>
        <v>35039.54592200974</v>
      </c>
      <c r="I45" s="10">
        <f t="shared" si="7"/>
        <v>3.0000000000000037E-2</v>
      </c>
    </row>
    <row r="46" spans="1:9" x14ac:dyDescent="0.2">
      <c r="A46" s="3">
        <v>2056</v>
      </c>
      <c r="B46" s="4">
        <f t="shared" si="4"/>
        <v>0.03</v>
      </c>
      <c r="E46" s="7">
        <v>0</v>
      </c>
      <c r="F46" s="7">
        <f t="shared" si="8"/>
        <v>1239115.1422886697</v>
      </c>
      <c r="G46" s="7">
        <f t="shared" si="5"/>
        <v>1239115.1422886697</v>
      </c>
      <c r="H46" s="8">
        <f t="shared" si="6"/>
        <v>36090.732299670111</v>
      </c>
      <c r="I46" s="10">
        <f t="shared" si="7"/>
        <v>3.0000000000000103E-2</v>
      </c>
    </row>
    <row r="47" spans="1:9" x14ac:dyDescent="0.2">
      <c r="A47" s="3">
        <v>2057</v>
      </c>
      <c r="B47" s="4">
        <f t="shared" si="4"/>
        <v>0.03</v>
      </c>
      <c r="E47" s="7">
        <v>0</v>
      </c>
      <c r="F47" s="7">
        <f t="shared" si="8"/>
        <v>1276288.5965573299</v>
      </c>
      <c r="G47" s="7">
        <f t="shared" si="5"/>
        <v>1276288.5965573299</v>
      </c>
      <c r="H47" s="8">
        <f t="shared" si="6"/>
        <v>37173.454268660164</v>
      </c>
      <c r="I47" s="10">
        <f t="shared" si="7"/>
        <v>3.0000000000000058E-2</v>
      </c>
    </row>
    <row r="48" spans="1:9" x14ac:dyDescent="0.2">
      <c r="A48" s="3">
        <v>2058</v>
      </c>
      <c r="B48" s="4">
        <f t="shared" si="4"/>
        <v>0.03</v>
      </c>
      <c r="E48" s="7">
        <v>0</v>
      </c>
      <c r="F48" s="7">
        <f t="shared" si="8"/>
        <v>1314577.2544540497</v>
      </c>
      <c r="G48" s="7">
        <f t="shared" si="5"/>
        <v>1314577.2544540497</v>
      </c>
      <c r="H48" s="8">
        <f t="shared" si="6"/>
        <v>38288.657896719873</v>
      </c>
      <c r="I48" s="10">
        <f t="shared" si="7"/>
        <v>2.9999999999999982E-2</v>
      </c>
    </row>
    <row r="49" spans="1:9" x14ac:dyDescent="0.2">
      <c r="A49" s="3">
        <v>2059</v>
      </c>
      <c r="B49" s="4">
        <f t="shared" si="4"/>
        <v>0.03</v>
      </c>
      <c r="E49" s="7">
        <v>0</v>
      </c>
      <c r="F49" s="7">
        <f t="shared" si="8"/>
        <v>1354014.5720876714</v>
      </c>
      <c r="G49" s="7">
        <f t="shared" si="5"/>
        <v>1354014.5720876714</v>
      </c>
      <c r="H49" s="8">
        <f t="shared" si="6"/>
        <v>39437.317633621627</v>
      </c>
      <c r="I49" s="10">
        <f t="shared" si="7"/>
        <v>3.0000000000000103E-2</v>
      </c>
    </row>
    <row r="50" spans="1:9" x14ac:dyDescent="0.2">
      <c r="A50" s="3">
        <v>2060</v>
      </c>
      <c r="B50" s="4">
        <f t="shared" si="4"/>
        <v>0.03</v>
      </c>
      <c r="E50" s="7">
        <v>0</v>
      </c>
      <c r="F50" s="7">
        <f t="shared" si="8"/>
        <v>1394635.0092503016</v>
      </c>
      <c r="G50" s="7">
        <f t="shared" si="5"/>
        <v>1394635.0092503016</v>
      </c>
      <c r="H50" s="8">
        <f t="shared" si="6"/>
        <v>40620.43716263026</v>
      </c>
      <c r="I50" s="10">
        <f t="shared" si="7"/>
        <v>3.0000000000000089E-2</v>
      </c>
    </row>
    <row r="51" spans="1:9" x14ac:dyDescent="0.2">
      <c r="A51" s="3">
        <v>2061</v>
      </c>
      <c r="B51" s="4">
        <f t="shared" si="4"/>
        <v>0.03</v>
      </c>
      <c r="E51" s="7">
        <v>0</v>
      </c>
      <c r="F51" s="7">
        <f t="shared" si="8"/>
        <v>1436474.0595278107</v>
      </c>
      <c r="G51" s="7">
        <f t="shared" si="5"/>
        <v>1436474.0595278107</v>
      </c>
      <c r="H51" s="8">
        <f t="shared" si="6"/>
        <v>41839.050277509028</v>
      </c>
      <c r="I51" s="10">
        <f t="shared" si="7"/>
        <v>2.9999999999999985E-2</v>
      </c>
    </row>
    <row r="52" spans="1:9" x14ac:dyDescent="0.2">
      <c r="A52" s="3">
        <v>2062</v>
      </c>
      <c r="B52" s="4">
        <f t="shared" si="4"/>
        <v>0.03</v>
      </c>
      <c r="E52" s="7">
        <v>0</v>
      </c>
      <c r="F52" s="7">
        <f t="shared" si="8"/>
        <v>1479568.281313645</v>
      </c>
      <c r="G52" s="7">
        <f t="shared" si="5"/>
        <v>1479568.281313645</v>
      </c>
      <c r="H52" s="8">
        <f t="shared" si="6"/>
        <v>43094.221785834292</v>
      </c>
      <c r="I52" s="10">
        <f t="shared" si="7"/>
        <v>2.9999999999999982E-2</v>
      </c>
    </row>
    <row r="53" spans="1:9" x14ac:dyDescent="0.2">
      <c r="A53" s="3">
        <v>2063</v>
      </c>
      <c r="B53" s="4">
        <f t="shared" si="4"/>
        <v>0.03</v>
      </c>
      <c r="E53" s="7">
        <v>0</v>
      </c>
      <c r="F53" s="7">
        <f t="shared" si="8"/>
        <v>1523955.3297530543</v>
      </c>
      <c r="G53" s="7">
        <f t="shared" si="5"/>
        <v>1523955.3297530543</v>
      </c>
      <c r="H53" s="8">
        <f t="shared" si="6"/>
        <v>44387.048439409351</v>
      </c>
      <c r="I53" s="10">
        <f t="shared" si="7"/>
        <v>3.0000000000000002E-2</v>
      </c>
    </row>
    <row r="54" spans="1:9" x14ac:dyDescent="0.2">
      <c r="A54" s="3">
        <v>2064</v>
      </c>
      <c r="B54" s="4">
        <f t="shared" si="4"/>
        <v>0.03</v>
      </c>
      <c r="E54" s="7">
        <v>0</v>
      </c>
      <c r="F54" s="7">
        <f t="shared" si="8"/>
        <v>1569673.989645646</v>
      </c>
      <c r="G54" s="7">
        <f t="shared" si="5"/>
        <v>1569673.989645646</v>
      </c>
      <c r="H54" s="8">
        <f t="shared" si="6"/>
        <v>45718.659892591648</v>
      </c>
      <c r="I54" s="10">
        <f t="shared" si="7"/>
        <v>3.0000000000000013E-2</v>
      </c>
    </row>
    <row r="55" spans="1:9" x14ac:dyDescent="0.2">
      <c r="A55" s="3">
        <v>2065</v>
      </c>
      <c r="B55" s="4">
        <f t="shared" si="4"/>
        <v>0.03</v>
      </c>
      <c r="E55" s="7">
        <v>0</v>
      </c>
      <c r="F55" s="7">
        <f t="shared" si="8"/>
        <v>1616764.2093350154</v>
      </c>
      <c r="G55" s="7">
        <f t="shared" si="5"/>
        <v>1616764.2093350154</v>
      </c>
      <c r="H55" s="8">
        <f t="shared" si="6"/>
        <v>47090.219689369434</v>
      </c>
      <c r="I55" s="10">
        <f t="shared" si="7"/>
        <v>3.0000000000000037E-2</v>
      </c>
    </row>
    <row r="56" spans="1:9" x14ac:dyDescent="0.2">
      <c r="A56" s="3">
        <v>2066</v>
      </c>
      <c r="B56" s="4">
        <f t="shared" si="4"/>
        <v>0.03</v>
      </c>
      <c r="E56" s="7">
        <v>0</v>
      </c>
      <c r="F56" s="7">
        <f t="shared" si="8"/>
        <v>1665267.1356150659</v>
      </c>
      <c r="G56" s="7">
        <f t="shared" si="5"/>
        <v>1665267.1356150659</v>
      </c>
      <c r="H56" s="8">
        <f t="shared" si="6"/>
        <v>48502.926280050538</v>
      </c>
      <c r="I56" s="10">
        <f t="shared" si="7"/>
        <v>3.0000000000000047E-2</v>
      </c>
    </row>
    <row r="57" spans="1:9" x14ac:dyDescent="0.2">
      <c r="A57" s="3">
        <v>2067</v>
      </c>
      <c r="B57" s="4">
        <f t="shared" si="4"/>
        <v>0.03</v>
      </c>
      <c r="E57" s="7">
        <v>0</v>
      </c>
      <c r="F57" s="7">
        <f t="shared" si="8"/>
        <v>1715225.1496835179</v>
      </c>
      <c r="G57" s="7">
        <f t="shared" si="5"/>
        <v>1715225.1496835179</v>
      </c>
      <c r="H57" s="8">
        <f t="shared" si="6"/>
        <v>49958.014068451943</v>
      </c>
      <c r="I57" s="10">
        <f t="shared" si="7"/>
        <v>2.9999999999999978E-2</v>
      </c>
    </row>
    <row r="58" spans="1:9" x14ac:dyDescent="0.2">
      <c r="A58" s="3">
        <v>2068</v>
      </c>
      <c r="B58" s="4">
        <f t="shared" si="4"/>
        <v>0.03</v>
      </c>
      <c r="E58" s="7">
        <v>0</v>
      </c>
      <c r="F58" s="7">
        <f t="shared" si="8"/>
        <v>1766681.9041740235</v>
      </c>
      <c r="G58" s="7">
        <f t="shared" si="5"/>
        <v>1766681.9041740235</v>
      </c>
      <c r="H58" s="8">
        <f t="shared" si="6"/>
        <v>51456.754490505671</v>
      </c>
      <c r="I58" s="10">
        <f t="shared" si="7"/>
        <v>3.0000000000000079E-2</v>
      </c>
    </row>
    <row r="59" spans="1:9" x14ac:dyDescent="0.2">
      <c r="A59" s="3">
        <v>2069</v>
      </c>
      <c r="B59" s="4">
        <f t="shared" si="4"/>
        <v>0.03</v>
      </c>
      <c r="E59" s="7">
        <v>0</v>
      </c>
      <c r="F59" s="7">
        <f t="shared" si="8"/>
        <v>1819682.3612992442</v>
      </c>
      <c r="G59" s="7">
        <f t="shared" si="5"/>
        <v>1819682.3612992442</v>
      </c>
      <c r="H59" s="8">
        <f t="shared" si="6"/>
        <v>53000.457125220681</v>
      </c>
      <c r="I59" s="10">
        <f t="shared" si="7"/>
        <v>2.9999999999999985E-2</v>
      </c>
    </row>
    <row r="60" spans="1:9" x14ac:dyDescent="0.2">
      <c r="A60" s="3">
        <v>2070</v>
      </c>
      <c r="B60" s="4">
        <f t="shared" si="4"/>
        <v>0.03</v>
      </c>
      <c r="E60" s="7">
        <v>0</v>
      </c>
      <c r="F60" s="7">
        <f t="shared" si="8"/>
        <v>1874272.8321382217</v>
      </c>
      <c r="G60" s="7">
        <f t="shared" si="5"/>
        <v>1874272.8321382217</v>
      </c>
      <c r="H60" s="8">
        <f t="shared" si="6"/>
        <v>54590.47083897749</v>
      </c>
      <c r="I60" s="10">
        <f t="shared" si="7"/>
        <v>3.0000000000000089E-2</v>
      </c>
    </row>
    <row r="61" spans="1:9" x14ac:dyDescent="0.2">
      <c r="A61" s="3">
        <v>2071</v>
      </c>
      <c r="B61" s="4">
        <f t="shared" si="4"/>
        <v>0.03</v>
      </c>
      <c r="E61" s="7">
        <v>0</v>
      </c>
      <c r="F61" s="7">
        <f t="shared" si="8"/>
        <v>1930501.0171023684</v>
      </c>
      <c r="G61" s="7">
        <f t="shared" si="5"/>
        <v>1930501.0171023684</v>
      </c>
      <c r="H61" s="8">
        <f t="shared" si="6"/>
        <v>56228.184964146698</v>
      </c>
      <c r="I61" s="10">
        <f t="shared" si="7"/>
        <v>3.0000000000000023E-2</v>
      </c>
    </row>
    <row r="62" spans="1:9" x14ac:dyDescent="0.2">
      <c r="A62" s="3">
        <v>2072</v>
      </c>
      <c r="B62" s="4">
        <f t="shared" si="4"/>
        <v>0.03</v>
      </c>
      <c r="E62" s="7">
        <v>0</v>
      </c>
      <c r="F62" s="7">
        <f t="shared" si="8"/>
        <v>1988416.0476154394</v>
      </c>
      <c r="G62" s="7">
        <f t="shared" si="5"/>
        <v>1988416.0476154394</v>
      </c>
      <c r="H62" s="8">
        <f t="shared" si="6"/>
        <v>57915.030513070989</v>
      </c>
      <c r="I62" s="10">
        <f t="shared" si="7"/>
        <v>2.9999999999999968E-2</v>
      </c>
    </row>
    <row r="63" spans="1:9" x14ac:dyDescent="0.2">
      <c r="A63" s="3">
        <v>2073</v>
      </c>
      <c r="B63" s="4">
        <f t="shared" si="4"/>
        <v>0.03</v>
      </c>
      <c r="E63" s="7">
        <v>0</v>
      </c>
      <c r="F63" s="7">
        <f t="shared" si="8"/>
        <v>2048068.5290439026</v>
      </c>
      <c r="G63" s="7">
        <f t="shared" si="5"/>
        <v>2048068.5290439026</v>
      </c>
      <c r="H63" s="8">
        <f t="shared" si="6"/>
        <v>59652.481428463245</v>
      </c>
      <c r="I63" s="10">
        <f t="shared" si="7"/>
        <v>3.000000000000003E-2</v>
      </c>
    </row>
    <row r="64" spans="1:9" x14ac:dyDescent="0.2">
      <c r="A64" s="3">
        <v>2074</v>
      </c>
      <c r="B64" s="4">
        <f t="shared" si="4"/>
        <v>0.03</v>
      </c>
      <c r="E64" s="7">
        <v>0</v>
      </c>
      <c r="F64" s="7">
        <f t="shared" si="8"/>
        <v>2109510.5849152198</v>
      </c>
      <c r="G64" s="7">
        <f t="shared" si="5"/>
        <v>2109510.5849152198</v>
      </c>
      <c r="H64" s="8">
        <f t="shared" si="6"/>
        <v>61442.055871317163</v>
      </c>
      <c r="I64" s="10">
        <f t="shared" si="7"/>
        <v>3.0000000000000041E-2</v>
      </c>
    </row>
    <row r="65" spans="1:9" x14ac:dyDescent="0.2">
      <c r="A65" s="3">
        <v>2075</v>
      </c>
      <c r="B65" s="4">
        <f t="shared" si="4"/>
        <v>0.03</v>
      </c>
      <c r="E65" s="7">
        <v>0</v>
      </c>
      <c r="F65" s="7">
        <f t="shared" si="8"/>
        <v>2172795.9024626766</v>
      </c>
      <c r="G65" s="7">
        <f t="shared" si="5"/>
        <v>2172795.9024626766</v>
      </c>
      <c r="H65" s="8">
        <f t="shared" si="6"/>
        <v>63285.317547456827</v>
      </c>
      <c r="I65" s="10">
        <f t="shared" si="7"/>
        <v>3.000000000000011E-2</v>
      </c>
    </row>
    <row r="66" spans="1:9" x14ac:dyDescent="0.2">
      <c r="A66" s="3">
        <v>2076</v>
      </c>
      <c r="B66" s="4">
        <f t="shared" si="4"/>
        <v>0.03</v>
      </c>
      <c r="E66" s="7">
        <v>0</v>
      </c>
      <c r="F66" s="7">
        <f t="shared" si="8"/>
        <v>2237979.7795365569</v>
      </c>
      <c r="G66" s="7">
        <f t="shared" ref="G66:G71" si="9">E66+F66</f>
        <v>2237979.7795365569</v>
      </c>
      <c r="H66" s="8">
        <f t="shared" si="6"/>
        <v>65183.877073880285</v>
      </c>
      <c r="I66" s="10">
        <f t="shared" si="7"/>
        <v>2.9999999999999992E-2</v>
      </c>
    </row>
    <row r="67" spans="1:9" x14ac:dyDescent="0.2">
      <c r="A67" s="3">
        <v>2077</v>
      </c>
      <c r="B67" s="4">
        <f t="shared" si="4"/>
        <v>0.03</v>
      </c>
      <c r="E67" s="7">
        <v>0</v>
      </c>
      <c r="F67" s="7">
        <f t="shared" si="8"/>
        <v>2305119.1729226536</v>
      </c>
      <c r="G67" s="7">
        <f t="shared" si="9"/>
        <v>2305119.1729226536</v>
      </c>
      <c r="H67" s="8">
        <f t="shared" si="6"/>
        <v>67139.393386096694</v>
      </c>
      <c r="I67" s="10">
        <f t="shared" si="7"/>
        <v>2.9999999999999995E-2</v>
      </c>
    </row>
    <row r="68" spans="1:9" x14ac:dyDescent="0.2">
      <c r="A68" s="3">
        <v>2078</v>
      </c>
      <c r="B68" s="4">
        <f t="shared" ref="B68:B71" si="10">B67</f>
        <v>0.03</v>
      </c>
      <c r="E68" s="7">
        <v>0</v>
      </c>
      <c r="F68" s="7">
        <f t="shared" si="8"/>
        <v>2374272.7481103335</v>
      </c>
      <c r="G68" s="7">
        <f t="shared" si="9"/>
        <v>2374272.7481103335</v>
      </c>
      <c r="H68" s="8">
        <f t="shared" ref="H68:H71" si="11">G68-G67</f>
        <v>69153.575187679846</v>
      </c>
      <c r="I68" s="10">
        <f t="shared" ref="I68:I71" si="12">H68/G67</f>
        <v>3.0000000000000103E-2</v>
      </c>
    </row>
    <row r="69" spans="1:9" x14ac:dyDescent="0.2">
      <c r="A69" s="3">
        <v>2079</v>
      </c>
      <c r="B69" s="4">
        <f t="shared" si="10"/>
        <v>0.03</v>
      </c>
      <c r="E69" s="7">
        <v>0</v>
      </c>
      <c r="F69" s="7">
        <f t="shared" si="8"/>
        <v>2445500.9305536435</v>
      </c>
      <c r="G69" s="7">
        <f t="shared" si="9"/>
        <v>2445500.9305536435</v>
      </c>
      <c r="H69" s="8">
        <f t="shared" si="11"/>
        <v>71228.182443310041</v>
      </c>
      <c r="I69" s="10">
        <f t="shared" si="12"/>
        <v>3.0000000000000016E-2</v>
      </c>
    </row>
    <row r="70" spans="1:9" x14ac:dyDescent="0.2">
      <c r="A70" s="3">
        <v>2080</v>
      </c>
      <c r="B70" s="4">
        <f t="shared" si="10"/>
        <v>0.03</v>
      </c>
      <c r="E70" s="7">
        <v>0</v>
      </c>
      <c r="F70" s="7">
        <f t="shared" si="8"/>
        <v>2518865.9584702528</v>
      </c>
      <c r="G70" s="7">
        <f t="shared" si="9"/>
        <v>2518865.9584702528</v>
      </c>
      <c r="H70" s="8">
        <f t="shared" si="11"/>
        <v>73365.02791660931</v>
      </c>
      <c r="I70" s="10">
        <f t="shared" si="12"/>
        <v>3.0000000000000002E-2</v>
      </c>
    </row>
    <row r="71" spans="1:9" x14ac:dyDescent="0.2">
      <c r="A71" s="3">
        <v>2081</v>
      </c>
      <c r="B71" s="4">
        <f t="shared" si="10"/>
        <v>0.03</v>
      </c>
      <c r="E71" s="7">
        <v>0</v>
      </c>
      <c r="F71" s="7">
        <f t="shared" si="8"/>
        <v>2594431.9372243606</v>
      </c>
      <c r="G71" s="7">
        <f t="shared" si="9"/>
        <v>2594431.9372243606</v>
      </c>
      <c r="H71" s="8">
        <f t="shared" si="11"/>
        <v>75565.97875410784</v>
      </c>
      <c r="I71" s="10">
        <f t="shared" si="12"/>
        <v>3.0000000000000103E-2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2017-12-29T06:50:33Z</dcterms:modified>
</cp:coreProperties>
</file>