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5/"/>
    </mc:Choice>
  </mc:AlternateContent>
  <bookViews>
    <workbookView xWindow="0" yWindow="460" windowWidth="25600" windowHeight="15540" xr2:uid="{6B2BACE4-D29B-AC4D-90BF-6B88B76DFC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C4" i="2" l="1"/>
  <c r="D4" i="2"/>
  <c r="B4" i="2"/>
  <c r="A4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J2" i="1"/>
  <c r="J3" i="1"/>
  <c r="J4" i="1"/>
  <c r="E4" i="1"/>
  <c r="E3" i="1"/>
  <c r="O2" i="1" l="1"/>
  <c r="O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B3" i="1" l="1"/>
  <c r="B4" i="1"/>
  <c r="E5" i="1" l="1"/>
  <c r="O4" i="1"/>
  <c r="L4" i="1"/>
  <c r="L3" i="1"/>
  <c r="L2" i="1"/>
  <c r="M4" i="1" l="1"/>
  <c r="N4" i="1" s="1"/>
  <c r="M3" i="1"/>
  <c r="N3" i="1" s="1"/>
  <c r="E6" i="1"/>
  <c r="M5" i="1"/>
  <c r="N5" i="1" s="1"/>
  <c r="O5" i="1"/>
  <c r="L5" i="1"/>
  <c r="E7" i="1" l="1"/>
  <c r="O6" i="1"/>
  <c r="L6" i="1"/>
  <c r="M6" i="1" s="1"/>
  <c r="N6" i="1" s="1"/>
  <c r="E8" i="1" l="1"/>
  <c r="O7" i="1"/>
  <c r="L7" i="1"/>
  <c r="M7" i="1" s="1"/>
  <c r="N7" i="1" s="1"/>
  <c r="E9" i="1" l="1"/>
  <c r="O8" i="1"/>
  <c r="L8" i="1"/>
  <c r="M8" i="1" s="1"/>
  <c r="N8" i="1" s="1"/>
  <c r="E10" i="1" l="1"/>
  <c r="O9" i="1"/>
  <c r="L9" i="1"/>
  <c r="M9" i="1" s="1"/>
  <c r="N9" i="1" s="1"/>
  <c r="E11" i="1" l="1"/>
  <c r="O10" i="1"/>
  <c r="L10" i="1"/>
  <c r="M10" i="1" s="1"/>
  <c r="N10" i="1" s="1"/>
  <c r="E12" i="1" l="1"/>
  <c r="O11" i="1"/>
  <c r="L11" i="1"/>
  <c r="M11" i="1" s="1"/>
  <c r="N11" i="1" s="1"/>
  <c r="E13" i="1" l="1"/>
  <c r="O12" i="1"/>
  <c r="L12" i="1"/>
  <c r="M12" i="1" s="1"/>
  <c r="N12" i="1" s="1"/>
  <c r="E14" i="1" l="1"/>
  <c r="O13" i="1"/>
  <c r="L13" i="1"/>
  <c r="M13" i="1" s="1"/>
  <c r="N13" i="1" s="1"/>
  <c r="E15" i="1" l="1"/>
  <c r="O14" i="1"/>
  <c r="L14" i="1"/>
  <c r="M14" i="1" s="1"/>
  <c r="N14" i="1" s="1"/>
  <c r="E16" i="1" l="1"/>
  <c r="O15" i="1"/>
  <c r="L15" i="1"/>
  <c r="M15" i="1" s="1"/>
  <c r="N15" i="1" s="1"/>
  <c r="E17" i="1" l="1"/>
  <c r="O16" i="1"/>
  <c r="L16" i="1"/>
  <c r="M16" i="1" s="1"/>
  <c r="N16" i="1" s="1"/>
  <c r="E18" i="1" l="1"/>
  <c r="O17" i="1"/>
  <c r="L17" i="1"/>
  <c r="M17" i="1" s="1"/>
  <c r="N17" i="1" s="1"/>
  <c r="E19" i="1" l="1"/>
  <c r="O18" i="1"/>
  <c r="L18" i="1"/>
  <c r="M18" i="1" s="1"/>
  <c r="N18" i="1" s="1"/>
  <c r="E20" i="1" l="1"/>
  <c r="O19" i="1"/>
  <c r="L19" i="1"/>
  <c r="M19" i="1" s="1"/>
  <c r="N19" i="1" s="1"/>
  <c r="E21" i="1" l="1"/>
  <c r="O20" i="1"/>
  <c r="L20" i="1"/>
  <c r="M20" i="1" s="1"/>
  <c r="N20" i="1" s="1"/>
  <c r="E22" i="1" l="1"/>
  <c r="O21" i="1"/>
  <c r="L21" i="1"/>
  <c r="M21" i="1" s="1"/>
  <c r="N21" i="1" s="1"/>
  <c r="E23" i="1" l="1"/>
  <c r="O22" i="1"/>
  <c r="L22" i="1"/>
  <c r="M22" i="1" s="1"/>
  <c r="N22" i="1" s="1"/>
  <c r="E24" i="1" l="1"/>
  <c r="O23" i="1"/>
  <c r="L23" i="1"/>
  <c r="M23" i="1" s="1"/>
  <c r="N23" i="1" s="1"/>
  <c r="E25" i="1" l="1"/>
  <c r="O24" i="1"/>
  <c r="L24" i="1"/>
  <c r="M24" i="1" s="1"/>
  <c r="N24" i="1" s="1"/>
  <c r="E26" i="1" l="1"/>
  <c r="O25" i="1"/>
  <c r="L25" i="1"/>
  <c r="M25" i="1" s="1"/>
  <c r="N25" i="1" s="1"/>
  <c r="E27" i="1" l="1"/>
  <c r="O26" i="1"/>
  <c r="L26" i="1"/>
  <c r="M26" i="1" s="1"/>
  <c r="N26" i="1" s="1"/>
  <c r="E28" i="1" l="1"/>
  <c r="O27" i="1"/>
  <c r="L27" i="1"/>
  <c r="M27" i="1" s="1"/>
  <c r="N27" i="1" s="1"/>
  <c r="E29" i="1" l="1"/>
  <c r="O28" i="1"/>
  <c r="L28" i="1"/>
  <c r="M28" i="1" s="1"/>
  <c r="N28" i="1" s="1"/>
  <c r="E30" i="1" l="1"/>
  <c r="O29" i="1"/>
  <c r="L29" i="1"/>
  <c r="M29" i="1" s="1"/>
  <c r="N29" i="1" s="1"/>
  <c r="E31" i="1" l="1"/>
  <c r="O30" i="1"/>
  <c r="L30" i="1"/>
  <c r="M30" i="1" s="1"/>
  <c r="N30" i="1" s="1"/>
  <c r="E32" i="1" l="1"/>
  <c r="O31" i="1"/>
  <c r="L31" i="1"/>
  <c r="M31" i="1" s="1"/>
  <c r="N31" i="1" s="1"/>
  <c r="E33" i="1" l="1"/>
  <c r="O32" i="1"/>
  <c r="L32" i="1"/>
  <c r="M32" i="1" s="1"/>
  <c r="N32" i="1" s="1"/>
  <c r="E34" i="1" l="1"/>
  <c r="O33" i="1"/>
  <c r="L33" i="1"/>
  <c r="M33" i="1" s="1"/>
  <c r="N33" i="1" s="1"/>
  <c r="E35" i="1" l="1"/>
  <c r="O34" i="1"/>
  <c r="L34" i="1"/>
  <c r="M34" i="1" s="1"/>
  <c r="N34" i="1" s="1"/>
  <c r="E36" i="1" l="1"/>
  <c r="O35" i="1"/>
  <c r="L35" i="1"/>
  <c r="M35" i="1" s="1"/>
  <c r="N35" i="1" s="1"/>
  <c r="E37" i="1" l="1"/>
  <c r="O36" i="1"/>
  <c r="L36" i="1"/>
  <c r="M36" i="1" s="1"/>
  <c r="N36" i="1" s="1"/>
  <c r="E38" i="1" l="1"/>
  <c r="O37" i="1"/>
  <c r="L37" i="1"/>
  <c r="M37" i="1" s="1"/>
  <c r="N37" i="1" s="1"/>
  <c r="E39" i="1" l="1"/>
  <c r="O38" i="1"/>
  <c r="L38" i="1"/>
  <c r="M38" i="1" s="1"/>
  <c r="N38" i="1" s="1"/>
  <c r="E40" i="1" l="1"/>
  <c r="O39" i="1"/>
  <c r="L39" i="1"/>
  <c r="M39" i="1" s="1"/>
  <c r="N39" i="1" s="1"/>
  <c r="E41" i="1" l="1"/>
  <c r="O40" i="1"/>
  <c r="L40" i="1"/>
  <c r="M40" i="1" s="1"/>
  <c r="N40" i="1" s="1"/>
  <c r="E42" i="1" l="1"/>
  <c r="O41" i="1"/>
  <c r="L41" i="1"/>
  <c r="M41" i="1" s="1"/>
  <c r="N41" i="1" s="1"/>
  <c r="E43" i="1" l="1"/>
  <c r="O42" i="1"/>
  <c r="L42" i="1"/>
  <c r="M42" i="1" s="1"/>
  <c r="N42" i="1" s="1"/>
  <c r="E44" i="1" l="1"/>
  <c r="O43" i="1"/>
  <c r="L43" i="1"/>
  <c r="M43" i="1" s="1"/>
  <c r="N43" i="1" s="1"/>
  <c r="E45" i="1" l="1"/>
  <c r="O44" i="1"/>
  <c r="L44" i="1"/>
  <c r="M44" i="1" s="1"/>
  <c r="N44" i="1" s="1"/>
  <c r="E46" i="1" l="1"/>
  <c r="O45" i="1"/>
  <c r="L45" i="1"/>
  <c r="M45" i="1" s="1"/>
  <c r="N45" i="1" s="1"/>
  <c r="E47" i="1" l="1"/>
  <c r="O46" i="1"/>
  <c r="L46" i="1"/>
  <c r="M46" i="1" s="1"/>
  <c r="N46" i="1" s="1"/>
  <c r="E48" i="1" l="1"/>
  <c r="O47" i="1"/>
  <c r="L47" i="1"/>
  <c r="M47" i="1" s="1"/>
  <c r="N47" i="1" s="1"/>
  <c r="E49" i="1" l="1"/>
  <c r="O48" i="1"/>
  <c r="L48" i="1"/>
  <c r="M48" i="1" s="1"/>
  <c r="N48" i="1" s="1"/>
  <c r="E50" i="1" l="1"/>
  <c r="O49" i="1"/>
  <c r="L49" i="1"/>
  <c r="M49" i="1" s="1"/>
  <c r="N49" i="1" s="1"/>
  <c r="E51" i="1" l="1"/>
  <c r="O50" i="1"/>
  <c r="L50" i="1"/>
  <c r="M50" i="1" s="1"/>
  <c r="N50" i="1" s="1"/>
  <c r="E52" i="1" l="1"/>
  <c r="O51" i="1"/>
  <c r="L51" i="1"/>
  <c r="M51" i="1" s="1"/>
  <c r="N51" i="1" s="1"/>
  <c r="E53" i="1" l="1"/>
  <c r="O52" i="1"/>
  <c r="L52" i="1"/>
  <c r="M52" i="1" s="1"/>
  <c r="N52" i="1" s="1"/>
  <c r="E54" i="1" l="1"/>
  <c r="O53" i="1"/>
  <c r="L53" i="1"/>
  <c r="M53" i="1" s="1"/>
  <c r="N53" i="1" s="1"/>
  <c r="E55" i="1" l="1"/>
  <c r="O54" i="1"/>
  <c r="L54" i="1"/>
  <c r="M54" i="1" s="1"/>
  <c r="N54" i="1" s="1"/>
  <c r="E56" i="1" l="1"/>
  <c r="O55" i="1"/>
  <c r="L55" i="1"/>
  <c r="M55" i="1" s="1"/>
  <c r="N55" i="1" s="1"/>
  <c r="E57" i="1" l="1"/>
  <c r="O56" i="1"/>
  <c r="L56" i="1"/>
  <c r="M56" i="1" s="1"/>
  <c r="N56" i="1" s="1"/>
  <c r="E58" i="1" l="1"/>
  <c r="O57" i="1"/>
  <c r="L57" i="1"/>
  <c r="M57" i="1" s="1"/>
  <c r="N57" i="1" s="1"/>
  <c r="E59" i="1" l="1"/>
  <c r="O58" i="1"/>
  <c r="L58" i="1"/>
  <c r="M58" i="1" s="1"/>
  <c r="N58" i="1" s="1"/>
  <c r="E60" i="1" l="1"/>
  <c r="O59" i="1"/>
  <c r="L59" i="1"/>
  <c r="M59" i="1" s="1"/>
  <c r="N59" i="1" s="1"/>
  <c r="E61" i="1" l="1"/>
  <c r="O60" i="1"/>
  <c r="L60" i="1"/>
  <c r="M60" i="1" s="1"/>
  <c r="N60" i="1" s="1"/>
  <c r="E62" i="1" l="1"/>
  <c r="O61" i="1"/>
  <c r="L61" i="1"/>
  <c r="M61" i="1" s="1"/>
  <c r="N61" i="1" s="1"/>
  <c r="E63" i="1" l="1"/>
  <c r="O62" i="1"/>
  <c r="L62" i="1"/>
  <c r="M62" i="1" s="1"/>
  <c r="N62" i="1" s="1"/>
  <c r="E64" i="1" l="1"/>
  <c r="O63" i="1"/>
  <c r="L63" i="1"/>
  <c r="M63" i="1" s="1"/>
  <c r="N63" i="1" s="1"/>
  <c r="E65" i="1" l="1"/>
  <c r="O64" i="1"/>
  <c r="L64" i="1"/>
  <c r="M64" i="1" s="1"/>
  <c r="N64" i="1" s="1"/>
  <c r="E66" i="1" l="1"/>
  <c r="O65" i="1"/>
  <c r="L65" i="1"/>
  <c r="M65" i="1" s="1"/>
  <c r="N65" i="1" s="1"/>
  <c r="E67" i="1" l="1"/>
  <c r="O66" i="1"/>
  <c r="L66" i="1"/>
  <c r="M66" i="1" s="1"/>
  <c r="N66" i="1" s="1"/>
  <c r="E68" i="1" l="1"/>
  <c r="O67" i="1"/>
  <c r="L67" i="1"/>
  <c r="M67" i="1" s="1"/>
  <c r="N67" i="1" s="1"/>
  <c r="O68" i="1" l="1"/>
  <c r="L68" i="1"/>
  <c r="M68" i="1" s="1"/>
  <c r="N68" i="1" s="1"/>
</calcChain>
</file>

<file path=xl/sharedStrings.xml><?xml version="1.0" encoding="utf-8"?>
<sst xmlns="http://schemas.openxmlformats.org/spreadsheetml/2006/main" count="20" uniqueCount="19">
  <si>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</si>
  <si>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</si>
  <si>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</si>
  <si>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</si>
  <si>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</si>
  <si>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</si>
  <si>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</si>
  <si>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</si>
  <si>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</si>
  <si>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</si>
  <si>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</si>
  <si>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</si>
  <si>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</si>
  <si>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</si>
  <si>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</si>
  <si>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</si>
  <si>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</si>
  <si>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</si>
  <si>
    <t>2015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</si>
</sst>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10" fontId="0" fillId="0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11875.000000000029</c:v>
                </c:pt>
                <c:pt idx="1">
                  <c:v>35856.369434506982</c:v>
                </c:pt>
                <c:pt idx="2">
                  <c:v>23340.451316069637</c:v>
                </c:pt>
                <c:pt idx="3">
                  <c:v>37847.246628109395</c:v>
                </c:pt>
                <c:pt idx="4">
                  <c:v>52567.356354405143</c:v>
                </c:pt>
                <c:pt idx="5">
                  <c:v>67507.099479097669</c:v>
                </c:pt>
                <c:pt idx="6">
                  <c:v>82672.984526694316</c:v>
                </c:pt>
                <c:pt idx="7">
                  <c:v>98071.715248232329</c:v>
                </c:pt>
                <c:pt idx="8">
                  <c:v>113710.19647811068</c:v>
                </c:pt>
                <c:pt idx="9">
                  <c:v>129595.54016655666</c:v>
                </c:pt>
                <c:pt idx="10">
                  <c:v>145735.07159309942</c:v>
                </c:pt>
                <c:pt idx="11">
                  <c:v>162136.33576643359</c:v>
                </c:pt>
                <c:pt idx="12">
                  <c:v>178807.10401626964</c:v>
                </c:pt>
                <c:pt idx="13">
                  <c:v>195755.38078298169</c:v>
                </c:pt>
                <c:pt idx="14">
                  <c:v>212989.41061090701</c:v>
                </c:pt>
                <c:pt idx="15">
                  <c:v>230517.68535143574</c:v>
                </c:pt>
                <c:pt idx="16">
                  <c:v>248348.95158223971</c:v>
                </c:pt>
                <c:pt idx="17">
                  <c:v>266492.21824902238</c:v>
                </c:pt>
                <c:pt idx="18">
                  <c:v>284956.76453657664</c:v>
                </c:pt>
                <c:pt idx="19">
                  <c:v>303752.14797593746</c:v>
                </c:pt>
                <c:pt idx="20">
                  <c:v>322888.21279473539</c:v>
                </c:pt>
                <c:pt idx="21">
                  <c:v>342375.09851811617</c:v>
                </c:pt>
                <c:pt idx="22">
                  <c:v>362223.2488276597</c:v>
                </c:pt>
                <c:pt idx="23">
                  <c:v>382443.42068600695</c:v>
                </c:pt>
                <c:pt idx="24">
                  <c:v>403046.69373535528</c:v>
                </c:pt>
                <c:pt idx="25">
                  <c:v>424044.47997777368</c:v>
                </c:pt>
                <c:pt idx="26">
                  <c:v>445448.53374603519</c:v>
                </c:pt>
                <c:pt idx="27">
                  <c:v>467270.96197349386</c:v>
                </c:pt>
                <c:pt idx="28">
                  <c:v>489524.23477209691</c:v>
                </c:pt>
                <c:pt idx="29">
                  <c:v>512221.19632774976</c:v>
                </c:pt>
                <c:pt idx="30">
                  <c:v>535375.07612251956</c:v>
                </c:pt>
                <c:pt idx="31">
                  <c:v>551436.32840619516</c:v>
                </c:pt>
                <c:pt idx="32">
                  <c:v>567979.41825838108</c:v>
                </c:pt>
                <c:pt idx="33">
                  <c:v>585018.80080613249</c:v>
                </c:pt>
                <c:pt idx="34">
                  <c:v>602569.36483031651</c:v>
                </c:pt>
                <c:pt idx="35">
                  <c:v>620646.44577522599</c:v>
                </c:pt>
                <c:pt idx="36">
                  <c:v>639265.83914848277</c:v>
                </c:pt>
                <c:pt idx="37">
                  <c:v>658443.81432293728</c:v>
                </c:pt>
                <c:pt idx="38">
                  <c:v>678197.12875262543</c:v>
                </c:pt>
                <c:pt idx="39">
                  <c:v>698543.04261520423</c:v>
                </c:pt>
                <c:pt idx="40">
                  <c:v>719499.33389366034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-0.24094404762046656</c:v>
                </c:pt>
                <c:pt idx="2">
                  <c:v>-0.39409199373203746</c:v>
                </c:pt>
                <c:pt idx="3">
                  <c:v>0.80652836815880835</c:v>
                </c:pt>
                <c:pt idx="4">
                  <c:v>0.51734643057900687</c:v>
                </c:pt>
                <c:pt idx="5">
                  <c:v>0.38727687308754144</c:v>
                </c:pt>
                <c:pt idx="6">
                  <c:v>0.3134390905506147</c:v>
                </c:pt>
                <c:pt idx="7">
                  <c:v>0.26592197234449977</c:v>
                </c:pt>
                <c:pt idx="8">
                  <c:v>0.23283408194697588</c:v>
                </c:pt>
                <c:pt idx="9">
                  <c:v>0.22085731023107263</c:v>
                </c:pt>
                <c:pt idx="10">
                  <c:v>0.20074144973053054</c:v>
                </c:pt>
                <c:pt idx="11">
                  <c:v>0.18488088158503416</c:v>
                </c:pt>
                <c:pt idx="12">
                  <c:v>0.17207637380496324</c:v>
                </c:pt>
                <c:pt idx="13">
                  <c:v>0.16154079856405437</c:v>
                </c:pt>
                <c:pt idx="14">
                  <c:v>0.15273611116837699</c:v>
                </c:pt>
                <c:pt idx="15">
                  <c:v>0.14528204100908873</c:v>
                </c:pt>
                <c:pt idx="16">
                  <c:v>0.13890220515933902</c:v>
                </c:pt>
                <c:pt idx="17">
                  <c:v>0.13339089497356654</c:v>
                </c:pt>
                <c:pt idx="18">
                  <c:v>0.12859183893154741</c:v>
                </c:pt>
                <c:pt idx="19">
                  <c:v>0.12438418915437652</c:v>
                </c:pt>
                <c:pt idx="20">
                  <c:v>0.12067301879005887</c:v>
                </c:pt>
                <c:pt idx="21">
                  <c:v>0.11738272249703063</c:v>
                </c:pt>
                <c:pt idx="22">
                  <c:v>0.11445233543126937</c:v>
                </c:pt>
                <c:pt idx="23">
                  <c:v>0.1118321501397256</c:v>
                </c:pt>
                <c:pt idx="24">
                  <c:v>0.10948123005894471</c:v>
                </c:pt>
                <c:pt idx="25">
                  <c:v>0.1073655541221174</c:v>
                </c:pt>
                <c:pt idx="26">
                  <c:v>0.1054566131817062</c:v>
                </c:pt>
                <c:pt idx="27">
                  <c:v>0.10373033489487839</c:v>
                </c:pt>
                <c:pt idx="28">
                  <c:v>0.10216625076405812</c:v>
                </c:pt>
                <c:pt idx="29">
                  <c:v>0.10074684400471258</c:v>
                </c:pt>
                <c:pt idx="30">
                  <c:v>9.9457034043695505E-2</c:v>
                </c:pt>
                <c:pt idx="31">
                  <c:v>0.10722043076923082</c:v>
                </c:pt>
                <c:pt idx="32">
                  <c:v>0.10722043076923095</c:v>
                </c:pt>
                <c:pt idx="33">
                  <c:v>0.10722043076923081</c:v>
                </c:pt>
                <c:pt idx="34">
                  <c:v>0.10722043076923091</c:v>
                </c:pt>
                <c:pt idx="35">
                  <c:v>0.10722043076923082</c:v>
                </c:pt>
                <c:pt idx="36">
                  <c:v>0.10722043076923085</c:v>
                </c:pt>
                <c:pt idx="37">
                  <c:v>0.10722043076923087</c:v>
                </c:pt>
                <c:pt idx="38">
                  <c:v>0.10722043076923089</c:v>
                </c:pt>
                <c:pt idx="39">
                  <c:v>0.10722043076923089</c:v>
                </c:pt>
                <c:pt idx="40">
                  <c:v>0.1072204307692308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-36766.36</c:v>
                </c:pt>
                <c:pt idx="1">
                  <c:v>-26842.58</c:v>
                </c:pt>
                <c:pt idx="2">
                  <c:v>-1614.7900000000006</c:v>
                </c:pt>
                <c:pt idx="3">
                  <c:v>4317.9407999999985</c:v>
                </c:pt>
                <c:pt idx="4">
                  <c:v>4860.0282239999997</c:v>
                </c:pt>
                <c:pt idx="5">
                  <c:v>5418.3782707199998</c:v>
                </c:pt>
                <c:pt idx="6">
                  <c:v>5993.4788188416023</c:v>
                </c:pt>
                <c:pt idx="7">
                  <c:v>6585.8323834068515</c:v>
                </c:pt>
                <c:pt idx="8">
                  <c:v>7195.9565549090594</c:v>
                </c:pt>
                <c:pt idx="9">
                  <c:v>9228.3844515563342</c:v>
                </c:pt>
                <c:pt idx="10">
                  <c:v>9875.6651851030256</c:v>
                </c:pt>
                <c:pt idx="11">
                  <c:v>10542.364340656117</c:v>
                </c:pt>
                <c:pt idx="12">
                  <c:v>11229.064470875803</c:v>
                </c:pt>
                <c:pt idx="13">
                  <c:v>11936.365605002078</c:v>
                </c:pt>
                <c:pt idx="14">
                  <c:v>12664.885773152142</c:v>
                </c:pt>
                <c:pt idx="15">
                  <c:v>13415.261546346708</c:v>
                </c:pt>
                <c:pt idx="16">
                  <c:v>14188.148592737109</c:v>
                </c:pt>
                <c:pt idx="17">
                  <c:v>14984.222250519226</c:v>
                </c:pt>
                <c:pt idx="18">
                  <c:v>15804.178118034804</c:v>
                </c:pt>
                <c:pt idx="19">
                  <c:v>16648.732661575847</c:v>
                </c:pt>
                <c:pt idx="20">
                  <c:v>17518.623841423123</c:v>
                </c:pt>
                <c:pt idx="21">
                  <c:v>18414.611756665821</c:v>
                </c:pt>
                <c:pt idx="22">
                  <c:v>19337.479309365794</c:v>
                </c:pt>
                <c:pt idx="23">
                  <c:v>20288.032888646769</c:v>
                </c:pt>
                <c:pt idx="24">
                  <c:v>21267.103075306179</c:v>
                </c:pt>
                <c:pt idx="25">
                  <c:v>22275.545367565363</c:v>
                </c:pt>
                <c:pt idx="26">
                  <c:v>23314.240928592328</c:v>
                </c:pt>
                <c:pt idx="27">
                  <c:v>24384.097356450096</c:v>
                </c:pt>
                <c:pt idx="28">
                  <c:v>25486.049477143592</c:v>
                </c:pt>
                <c:pt idx="29">
                  <c:v>26621.060161457899</c:v>
                </c:pt>
                <c:pt idx="30">
                  <c:v>27790.121166301644</c:v>
                </c:pt>
                <c:pt idx="31">
                  <c:v>41341.894001290697</c:v>
                </c:pt>
                <c:pt idx="32">
                  <c:v>42582.150821329429</c:v>
                </c:pt>
                <c:pt idx="33">
                  <c:v>43859.615345969316</c:v>
                </c:pt>
                <c:pt idx="34">
                  <c:v>45175.403806348397</c:v>
                </c:pt>
                <c:pt idx="35">
                  <c:v>46530.665920538857</c:v>
                </c:pt>
                <c:pt idx="36">
                  <c:v>47926.585898155019</c:v>
                </c:pt>
                <c:pt idx="37">
                  <c:v>49364.383475099668</c:v>
                </c:pt>
                <c:pt idx="38">
                  <c:v>50845.314979352661</c:v>
                </c:pt>
                <c:pt idx="39">
                  <c:v>52370.67442873324</c:v>
                </c:pt>
                <c:pt idx="40">
                  <c:v>53941.794661595239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3"/>
  <sheetViews>
    <sheetView tabSelected="1" zoomScale="101" workbookViewId="0">
      <selection activeCell="B6" sqref="B6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7" t="s">
        <v>9</v>
      </c>
      <c r="E1" s="1" t="s">
        <v>13</v>
      </c>
      <c r="F1" s="1" t="s">
        <v>10</v>
      </c>
      <c r="G1" s="1" t="s">
        <v>12</v>
      </c>
      <c r="H1" s="2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11" t="s">
        <v>14</v>
      </c>
      <c r="N1" s="1" t="s">
        <v>8</v>
      </c>
      <c r="O1" s="1" t="s">
        <v>11</v>
      </c>
      <c r="P1" s="10"/>
    </row>
    <row r="2" spans="1:16" x14ac:dyDescent="0.2">
      <c r="A2" s="13">
        <v>2015</v>
      </c>
      <c r="B2" s="14"/>
      <c r="C2" s="15">
        <v>-1028.97</v>
      </c>
      <c r="D2" s="15">
        <v>-117</v>
      </c>
      <c r="E2" s="15">
        <v>-316</v>
      </c>
      <c r="F2" s="15">
        <v>0</v>
      </c>
      <c r="G2" s="15">
        <v>-19222.72</v>
      </c>
      <c r="H2" s="16">
        <f>0.03625%/12</f>
        <v>3.020833333333333E-5</v>
      </c>
      <c r="I2" s="13">
        <f>(A2-2015)*12</f>
        <v>0</v>
      </c>
      <c r="J2" s="15">
        <f t="shared" ref="J2:J32" si="0">-225625*((1+H2)^360-(1+H2)^I2)/((1+H2)^360-1)</f>
        <v>-225624.99999999997</v>
      </c>
      <c r="K2" s="15">
        <v>237500</v>
      </c>
      <c r="L2" s="15">
        <f t="shared" ref="L2:L65" si="1">J2+K2</f>
        <v>11875.000000000029</v>
      </c>
      <c r="M2" s="15"/>
      <c r="N2" s="17"/>
      <c r="O2" s="18">
        <f>12*(C2+D2+E2+F2)+G2</f>
        <v>-36766.36</v>
      </c>
    </row>
    <row r="3" spans="1:16" x14ac:dyDescent="0.2">
      <c r="A3" s="13">
        <v>2016</v>
      </c>
      <c r="B3" s="14">
        <f>K3/K2-1</f>
        <v>6.9473684210526354E-2</v>
      </c>
      <c r="C3" s="15">
        <v>-1028.97</v>
      </c>
      <c r="D3" s="15">
        <v>-117</v>
      </c>
      <c r="E3" s="15">
        <f>-1472.18-D3-C3</f>
        <v>-326.21000000000004</v>
      </c>
      <c r="F3" s="15">
        <v>0</v>
      </c>
      <c r="G3" s="15">
        <v>-9176.42</v>
      </c>
      <c r="H3" s="16">
        <f t="shared" ref="H3:H32" si="2">0.03625%/12</f>
        <v>3.020833333333333E-5</v>
      </c>
      <c r="I3" s="13">
        <f t="shared" ref="I3:I32" si="3">(A3-2015)*12</f>
        <v>12</v>
      </c>
      <c r="J3" s="15">
        <f t="shared" si="0"/>
        <v>-218143.63056549302</v>
      </c>
      <c r="K3" s="15">
        <v>254000</v>
      </c>
      <c r="L3" s="15">
        <f t="shared" si="1"/>
        <v>35856.369434506982</v>
      </c>
      <c r="M3" s="18">
        <f>L3-L2+12*(C3+D3+E3+F3)+G3</f>
        <v>-2861.2105654930474</v>
      </c>
      <c r="N3" s="19">
        <f>M3/L2</f>
        <v>-0.24094404762046656</v>
      </c>
      <c r="O3" s="18">
        <f>12*(C3+D3+E3+F3)+G3</f>
        <v>-26842.58</v>
      </c>
    </row>
    <row r="4" spans="1:16" x14ac:dyDescent="0.2">
      <c r="A4" s="13">
        <v>2017</v>
      </c>
      <c r="B4" s="14">
        <f>K4/K3-1</f>
        <v>-7.8740157480314932E-2</v>
      </c>
      <c r="C4" s="15">
        <v>-1028.97</v>
      </c>
      <c r="D4" s="15">
        <v>-117</v>
      </c>
      <c r="E4" s="15">
        <f>-1528.69-D4-C4</f>
        <v>-382.72</v>
      </c>
      <c r="F4" s="15">
        <v>1425</v>
      </c>
      <c r="G4" s="15">
        <v>-370.51</v>
      </c>
      <c r="H4" s="16">
        <f t="shared" si="2"/>
        <v>3.020833333333333E-5</v>
      </c>
      <c r="I4" s="13">
        <f t="shared" si="3"/>
        <v>24</v>
      </c>
      <c r="J4" s="15">
        <f t="shared" si="0"/>
        <v>-210659.54868393036</v>
      </c>
      <c r="K4" s="15">
        <v>234000</v>
      </c>
      <c r="L4" s="15">
        <f t="shared" si="1"/>
        <v>23340.451316069637</v>
      </c>
      <c r="M4" s="18">
        <f t="shared" ref="M4:M67" si="4">L4-L3+12*(C4+D4+E4+F4)+G4</f>
        <v>-14130.708118437346</v>
      </c>
      <c r="N4" s="19">
        <f t="shared" ref="N4:N67" si="5">M4/L3</f>
        <v>-0.39409199373203746</v>
      </c>
      <c r="O4" s="18">
        <f t="shared" ref="O4:O67" si="6">12*(C4+D4+E4+F4)+G4</f>
        <v>-1614.7900000000006</v>
      </c>
    </row>
    <row r="5" spans="1:16" x14ac:dyDescent="0.2">
      <c r="A5" s="3">
        <v>2018</v>
      </c>
      <c r="B5" s="4">
        <v>0.03</v>
      </c>
      <c r="C5" s="5">
        <v>-1028.97</v>
      </c>
      <c r="D5" s="5">
        <v>-117</v>
      </c>
      <c r="E5" s="5">
        <f t="shared" ref="E5:E67" si="7">E4*(1+B5)</f>
        <v>-394.20160000000004</v>
      </c>
      <c r="F5" s="15">
        <v>1900</v>
      </c>
      <c r="G5" s="5"/>
      <c r="H5" s="8">
        <f t="shared" si="2"/>
        <v>3.020833333333333E-5</v>
      </c>
      <c r="I5" s="3">
        <f t="shared" si="3"/>
        <v>36</v>
      </c>
      <c r="J5" s="5">
        <f t="shared" si="0"/>
        <v>-203172.75337189061</v>
      </c>
      <c r="K5" s="5">
        <f>K4*(1+B5)</f>
        <v>241020</v>
      </c>
      <c r="L5" s="5">
        <f t="shared" si="1"/>
        <v>37847.246628109395</v>
      </c>
      <c r="M5" s="20">
        <f t="shared" si="4"/>
        <v>18824.736112039755</v>
      </c>
      <c r="N5" s="21">
        <f t="shared" si="5"/>
        <v>0.80652836815880835</v>
      </c>
      <c r="O5" s="20">
        <f t="shared" si="6"/>
        <v>4317.9407999999985</v>
      </c>
    </row>
    <row r="6" spans="1:16" x14ac:dyDescent="0.2">
      <c r="A6" s="3">
        <v>2019</v>
      </c>
      <c r="B6" s="4">
        <f>B5</f>
        <v>0.03</v>
      </c>
      <c r="C6" s="5">
        <v>-1028.97</v>
      </c>
      <c r="D6" s="5">
        <v>-117</v>
      </c>
      <c r="E6" s="5">
        <f t="shared" si="7"/>
        <v>-406.02764800000006</v>
      </c>
      <c r="F6" s="5">
        <f>F5*(1+B6)</f>
        <v>1957</v>
      </c>
      <c r="G6" s="5">
        <v>0</v>
      </c>
      <c r="H6" s="8">
        <f t="shared" si="2"/>
        <v>3.020833333333333E-5</v>
      </c>
      <c r="I6" s="3">
        <f t="shared" si="3"/>
        <v>48</v>
      </c>
      <c r="J6" s="5">
        <f t="shared" si="0"/>
        <v>-195683.24364559486</v>
      </c>
      <c r="K6" s="5">
        <f t="shared" ref="K6:K68" si="8">K5*(1+B6)</f>
        <v>248250.6</v>
      </c>
      <c r="L6" s="5">
        <f>J6+K6</f>
        <v>52567.356354405143</v>
      </c>
      <c r="M6" s="20">
        <f t="shared" si="4"/>
        <v>19580.13795029575</v>
      </c>
      <c r="N6" s="21">
        <f t="shared" si="5"/>
        <v>0.51734643057900687</v>
      </c>
      <c r="O6" s="20">
        <f t="shared" si="6"/>
        <v>4860.0282239999997</v>
      </c>
    </row>
    <row r="7" spans="1:16" x14ac:dyDescent="0.2">
      <c r="A7" s="3">
        <v>2020</v>
      </c>
      <c r="B7" s="4">
        <f t="shared" ref="B7:B68" si="9">B6</f>
        <v>0.03</v>
      </c>
      <c r="C7" s="5">
        <v>-1028.97</v>
      </c>
      <c r="D7" s="5">
        <v>-117</v>
      </c>
      <c r="E7" s="5">
        <f t="shared" si="7"/>
        <v>-418.20847744000008</v>
      </c>
      <c r="F7" s="5">
        <f t="shared" ref="F7:F68" si="10">F6*(1+B7)</f>
        <v>2015.71</v>
      </c>
      <c r="G7" s="5">
        <v>0</v>
      </c>
      <c r="H7" s="8">
        <f t="shared" si="2"/>
        <v>3.020833333333333E-5</v>
      </c>
      <c r="I7" s="3">
        <f t="shared" si="3"/>
        <v>60</v>
      </c>
      <c r="J7" s="5">
        <f t="shared" si="0"/>
        <v>-188191.01852090235</v>
      </c>
      <c r="K7" s="5">
        <f t="shared" si="8"/>
        <v>255698.11800000002</v>
      </c>
      <c r="L7" s="5">
        <f t="shared" si="1"/>
        <v>67507.099479097669</v>
      </c>
      <c r="M7" s="20">
        <f t="shared" si="4"/>
        <v>20358.121395412527</v>
      </c>
      <c r="N7" s="21">
        <f t="shared" si="5"/>
        <v>0.38727687308754144</v>
      </c>
      <c r="O7" s="20">
        <f t="shared" si="6"/>
        <v>5418.3782707199998</v>
      </c>
    </row>
    <row r="8" spans="1:16" x14ac:dyDescent="0.2">
      <c r="A8" s="3">
        <v>2021</v>
      </c>
      <c r="B8" s="4">
        <f t="shared" si="9"/>
        <v>0.03</v>
      </c>
      <c r="C8" s="5">
        <v>-1028.97</v>
      </c>
      <c r="D8" s="5">
        <v>-117</v>
      </c>
      <c r="E8" s="5">
        <f t="shared" si="7"/>
        <v>-430.75473176320008</v>
      </c>
      <c r="F8" s="5">
        <f t="shared" si="10"/>
        <v>2076.1813000000002</v>
      </c>
      <c r="G8" s="5">
        <v>0</v>
      </c>
      <c r="H8" s="8">
        <f t="shared" si="2"/>
        <v>3.020833333333333E-5</v>
      </c>
      <c r="I8" s="3">
        <f t="shared" si="3"/>
        <v>72</v>
      </c>
      <c r="J8" s="5">
        <f t="shared" si="0"/>
        <v>-180696.07701330571</v>
      </c>
      <c r="K8" s="5">
        <f t="shared" si="8"/>
        <v>263369.06154000002</v>
      </c>
      <c r="L8" s="5">
        <f t="shared" si="1"/>
        <v>82672.984526694316</v>
      </c>
      <c r="M8" s="20">
        <f t="shared" si="4"/>
        <v>21159.363866438249</v>
      </c>
      <c r="N8" s="21">
        <f t="shared" si="5"/>
        <v>0.3134390905506147</v>
      </c>
      <c r="O8" s="20">
        <f t="shared" si="6"/>
        <v>5993.4788188416023</v>
      </c>
    </row>
    <row r="9" spans="1:16" x14ac:dyDescent="0.2">
      <c r="A9" s="3">
        <v>2022</v>
      </c>
      <c r="B9" s="4">
        <f t="shared" si="9"/>
        <v>0.03</v>
      </c>
      <c r="C9" s="5">
        <v>-1028.97</v>
      </c>
      <c r="D9" s="5">
        <v>-117</v>
      </c>
      <c r="E9" s="5">
        <f t="shared" si="7"/>
        <v>-443.6773737160961</v>
      </c>
      <c r="F9" s="5">
        <f t="shared" si="10"/>
        <v>2138.4667390000004</v>
      </c>
      <c r="G9" s="5">
        <v>0</v>
      </c>
      <c r="H9" s="8">
        <f t="shared" si="2"/>
        <v>3.020833333333333E-5</v>
      </c>
      <c r="I9" s="3">
        <f t="shared" si="3"/>
        <v>84</v>
      </c>
      <c r="J9" s="5">
        <f t="shared" si="0"/>
        <v>-173198.41813796773</v>
      </c>
      <c r="K9" s="5">
        <f t="shared" si="8"/>
        <v>271270.13338620006</v>
      </c>
      <c r="L9" s="5">
        <f t="shared" si="1"/>
        <v>98071.715248232329</v>
      </c>
      <c r="M9" s="20">
        <f t="shared" si="4"/>
        <v>21984.563104944864</v>
      </c>
      <c r="N9" s="21">
        <f t="shared" si="5"/>
        <v>0.26592197234449977</v>
      </c>
      <c r="O9" s="20">
        <f t="shared" si="6"/>
        <v>6585.8323834068515</v>
      </c>
    </row>
    <row r="10" spans="1:16" x14ac:dyDescent="0.2">
      <c r="A10" s="3">
        <v>2023</v>
      </c>
      <c r="B10" s="4">
        <f t="shared" si="9"/>
        <v>0.03</v>
      </c>
      <c r="C10" s="5">
        <v>-1028.97</v>
      </c>
      <c r="D10" s="5">
        <v>-117</v>
      </c>
      <c r="E10" s="5">
        <f t="shared" si="7"/>
        <v>-456.98769492757901</v>
      </c>
      <c r="F10" s="5">
        <f t="shared" si="10"/>
        <v>2202.6207411700007</v>
      </c>
      <c r="G10" s="5">
        <v>0</v>
      </c>
      <c r="H10" s="8">
        <f t="shared" si="2"/>
        <v>3.020833333333333E-5</v>
      </c>
      <c r="I10" s="3">
        <f t="shared" si="3"/>
        <v>96</v>
      </c>
      <c r="J10" s="5">
        <f t="shared" si="0"/>
        <v>-165698.04090967542</v>
      </c>
      <c r="K10" s="5">
        <f t="shared" si="8"/>
        <v>279408.2373877861</v>
      </c>
      <c r="L10" s="5">
        <f t="shared" si="1"/>
        <v>113710.19647811068</v>
      </c>
      <c r="M10" s="20">
        <f t="shared" si="4"/>
        <v>22834.437784787409</v>
      </c>
      <c r="N10" s="21">
        <f t="shared" si="5"/>
        <v>0.23283408194697588</v>
      </c>
      <c r="O10" s="20">
        <f t="shared" si="6"/>
        <v>7195.9565549090594</v>
      </c>
    </row>
    <row r="11" spans="1:16" x14ac:dyDescent="0.2">
      <c r="A11" s="3">
        <v>2024</v>
      </c>
      <c r="B11" s="4">
        <f t="shared" si="9"/>
        <v>0.03</v>
      </c>
      <c r="C11" s="5">
        <v>-1028.97</v>
      </c>
      <c r="D11" s="5">
        <v>0</v>
      </c>
      <c r="E11" s="5">
        <f t="shared" si="7"/>
        <v>-470.6973257754064</v>
      </c>
      <c r="F11" s="5">
        <f t="shared" si="10"/>
        <v>2268.6993634051009</v>
      </c>
      <c r="G11" s="5">
        <v>0</v>
      </c>
      <c r="H11" s="8">
        <f t="shared" si="2"/>
        <v>3.020833333333333E-5</v>
      </c>
      <c r="I11" s="3">
        <f t="shared" si="3"/>
        <v>108</v>
      </c>
      <c r="J11" s="5">
        <f t="shared" si="0"/>
        <v>-158194.94434286305</v>
      </c>
      <c r="K11" s="5">
        <f t="shared" si="8"/>
        <v>287790.48450941971</v>
      </c>
      <c r="L11" s="5">
        <f t="shared" si="1"/>
        <v>129595.54016655666</v>
      </c>
      <c r="M11" s="20">
        <f t="shared" si="4"/>
        <v>25113.728140002313</v>
      </c>
      <c r="N11" s="21">
        <f t="shared" si="5"/>
        <v>0.22085731023107263</v>
      </c>
      <c r="O11" s="20">
        <f t="shared" si="6"/>
        <v>9228.3844515563342</v>
      </c>
    </row>
    <row r="12" spans="1:16" x14ac:dyDescent="0.2">
      <c r="A12" s="3">
        <v>2025</v>
      </c>
      <c r="B12" s="4">
        <f t="shared" si="9"/>
        <v>0.03</v>
      </c>
      <c r="C12" s="5">
        <v>-1028.97</v>
      </c>
      <c r="D12" s="5">
        <v>0</v>
      </c>
      <c r="E12" s="5">
        <f t="shared" si="7"/>
        <v>-484.81824554866859</v>
      </c>
      <c r="F12" s="5">
        <f t="shared" si="10"/>
        <v>2336.7603443072539</v>
      </c>
      <c r="G12" s="5">
        <v>0</v>
      </c>
      <c r="H12" s="8">
        <f t="shared" si="2"/>
        <v>3.020833333333333E-5</v>
      </c>
      <c r="I12" s="3">
        <f t="shared" si="3"/>
        <v>120</v>
      </c>
      <c r="J12" s="5">
        <f t="shared" si="0"/>
        <v>-150689.12745160286</v>
      </c>
      <c r="K12" s="5">
        <f t="shared" si="8"/>
        <v>296424.19904470228</v>
      </c>
      <c r="L12" s="5">
        <f t="shared" si="1"/>
        <v>145735.07159309942</v>
      </c>
      <c r="M12" s="20">
        <f t="shared" si="4"/>
        <v>26015.196611645784</v>
      </c>
      <c r="N12" s="21">
        <f t="shared" si="5"/>
        <v>0.20074144973053054</v>
      </c>
      <c r="O12" s="20">
        <f t="shared" si="6"/>
        <v>9875.6651851030256</v>
      </c>
    </row>
    <row r="13" spans="1:16" x14ac:dyDescent="0.2">
      <c r="A13" s="3">
        <v>2026</v>
      </c>
      <c r="B13" s="4">
        <f t="shared" si="9"/>
        <v>0.03</v>
      </c>
      <c r="C13" s="5">
        <v>-1028.97</v>
      </c>
      <c r="D13" s="5">
        <v>0</v>
      </c>
      <c r="E13" s="5">
        <f t="shared" si="7"/>
        <v>-499.36279291512864</v>
      </c>
      <c r="F13" s="5">
        <f t="shared" si="10"/>
        <v>2406.8631546364718</v>
      </c>
      <c r="G13" s="5">
        <v>0</v>
      </c>
      <c r="H13" s="8">
        <f t="shared" si="2"/>
        <v>3.020833333333333E-5</v>
      </c>
      <c r="I13" s="3">
        <f t="shared" si="3"/>
        <v>132</v>
      </c>
      <c r="J13" s="5">
        <f t="shared" si="0"/>
        <v>-143180.58924960977</v>
      </c>
      <c r="K13" s="5">
        <f t="shared" si="8"/>
        <v>305316.92501604336</v>
      </c>
      <c r="L13" s="5">
        <f t="shared" si="1"/>
        <v>162136.33576643359</v>
      </c>
      <c r="M13" s="20">
        <f t="shared" si="4"/>
        <v>26943.62851399029</v>
      </c>
      <c r="N13" s="21">
        <f t="shared" si="5"/>
        <v>0.18488088158503416</v>
      </c>
      <c r="O13" s="20">
        <f t="shared" si="6"/>
        <v>10542.364340656117</v>
      </c>
    </row>
    <row r="14" spans="1:16" x14ac:dyDescent="0.2">
      <c r="A14" s="3">
        <v>2027</v>
      </c>
      <c r="B14" s="4">
        <f t="shared" si="9"/>
        <v>0.03</v>
      </c>
      <c r="C14" s="5">
        <v>-1028.97</v>
      </c>
      <c r="D14" s="5">
        <v>0</v>
      </c>
      <c r="E14" s="5">
        <f t="shared" si="7"/>
        <v>-514.34367670258246</v>
      </c>
      <c r="F14" s="5">
        <f t="shared" si="10"/>
        <v>2479.0690492755662</v>
      </c>
      <c r="G14" s="5">
        <v>0</v>
      </c>
      <c r="H14" s="8">
        <f t="shared" si="2"/>
        <v>3.020833333333333E-5</v>
      </c>
      <c r="I14" s="3">
        <f t="shared" si="3"/>
        <v>144</v>
      </c>
      <c r="J14" s="5">
        <f t="shared" si="0"/>
        <v>-135669.32875025502</v>
      </c>
      <c r="K14" s="5">
        <f t="shared" si="8"/>
        <v>314476.43276652467</v>
      </c>
      <c r="L14" s="5">
        <f t="shared" si="1"/>
        <v>178807.10401626964</v>
      </c>
      <c r="M14" s="20">
        <f t="shared" si="4"/>
        <v>27899.832720711856</v>
      </c>
      <c r="N14" s="21">
        <f t="shared" si="5"/>
        <v>0.17207637380496324</v>
      </c>
      <c r="O14" s="20">
        <f t="shared" si="6"/>
        <v>11229.064470875803</v>
      </c>
    </row>
    <row r="15" spans="1:16" x14ac:dyDescent="0.2">
      <c r="A15" s="3">
        <v>2028</v>
      </c>
      <c r="B15" s="4">
        <f t="shared" si="9"/>
        <v>0.03</v>
      </c>
      <c r="C15" s="5">
        <v>-1028.97</v>
      </c>
      <c r="D15" s="5">
        <v>0</v>
      </c>
      <c r="E15" s="5">
        <f t="shared" si="7"/>
        <v>-529.77398700365995</v>
      </c>
      <c r="F15" s="5">
        <f t="shared" si="10"/>
        <v>2553.4411207538333</v>
      </c>
      <c r="G15" s="5">
        <v>0</v>
      </c>
      <c r="H15" s="8">
        <f t="shared" si="2"/>
        <v>3.020833333333333E-5</v>
      </c>
      <c r="I15" s="3">
        <f t="shared" si="3"/>
        <v>156</v>
      </c>
      <c r="J15" s="5">
        <f t="shared" si="0"/>
        <v>-128155.3449665387</v>
      </c>
      <c r="K15" s="5">
        <f t="shared" si="8"/>
        <v>323910.72574952041</v>
      </c>
      <c r="L15" s="5">
        <f t="shared" si="1"/>
        <v>195755.38078298169</v>
      </c>
      <c r="M15" s="20">
        <f t="shared" si="4"/>
        <v>28884.64237171413</v>
      </c>
      <c r="N15" s="21">
        <f t="shared" si="5"/>
        <v>0.16154079856405437</v>
      </c>
      <c r="O15" s="20">
        <f t="shared" si="6"/>
        <v>11936.365605002078</v>
      </c>
    </row>
    <row r="16" spans="1:16" x14ac:dyDescent="0.2">
      <c r="A16" s="3">
        <v>2029</v>
      </c>
      <c r="B16" s="4">
        <f t="shared" si="9"/>
        <v>0.03</v>
      </c>
      <c r="C16" s="5">
        <v>-1028.97</v>
      </c>
      <c r="D16" s="5">
        <v>0</v>
      </c>
      <c r="E16" s="5">
        <f t="shared" si="7"/>
        <v>-545.66720661376974</v>
      </c>
      <c r="F16" s="5">
        <f t="shared" si="10"/>
        <v>2630.0443543764482</v>
      </c>
      <c r="G16" s="5">
        <v>0</v>
      </c>
      <c r="H16" s="8">
        <f t="shared" si="2"/>
        <v>3.020833333333333E-5</v>
      </c>
      <c r="I16" s="3">
        <f t="shared" si="3"/>
        <v>168</v>
      </c>
      <c r="J16" s="5">
        <f t="shared" si="0"/>
        <v>-120638.63691109903</v>
      </c>
      <c r="K16" s="5">
        <f t="shared" si="8"/>
        <v>333628.04752200603</v>
      </c>
      <c r="L16" s="5">
        <f t="shared" si="1"/>
        <v>212989.41061090701</v>
      </c>
      <c r="M16" s="20">
        <f t="shared" si="4"/>
        <v>29898.91560107746</v>
      </c>
      <c r="N16" s="21">
        <f t="shared" si="5"/>
        <v>0.15273611116837699</v>
      </c>
      <c r="O16" s="20">
        <f t="shared" si="6"/>
        <v>12664.885773152142</v>
      </c>
    </row>
    <row r="17" spans="1:15" x14ac:dyDescent="0.2">
      <c r="A17" s="3">
        <v>2030</v>
      </c>
      <c r="B17" s="4">
        <f t="shared" si="9"/>
        <v>0.03</v>
      </c>
      <c r="C17" s="5">
        <v>-1028.97</v>
      </c>
      <c r="D17" s="5">
        <v>0</v>
      </c>
      <c r="E17" s="5">
        <f t="shared" si="7"/>
        <v>-562.03722281218279</v>
      </c>
      <c r="F17" s="5">
        <f t="shared" si="10"/>
        <v>2708.9456850077418</v>
      </c>
      <c r="G17" s="5">
        <v>0</v>
      </c>
      <c r="H17" s="8">
        <f t="shared" si="2"/>
        <v>3.020833333333333E-5</v>
      </c>
      <c r="I17" s="3">
        <f t="shared" si="3"/>
        <v>180</v>
      </c>
      <c r="J17" s="5">
        <f t="shared" si="0"/>
        <v>-113119.20359623049</v>
      </c>
      <c r="K17" s="5">
        <f t="shared" si="8"/>
        <v>343636.88894766622</v>
      </c>
      <c r="L17" s="5">
        <f t="shared" si="1"/>
        <v>230517.68535143574</v>
      </c>
      <c r="M17" s="20">
        <f t="shared" si="4"/>
        <v>30943.536286875431</v>
      </c>
      <c r="N17" s="21">
        <f t="shared" si="5"/>
        <v>0.14528204100908873</v>
      </c>
      <c r="O17" s="20">
        <f t="shared" si="6"/>
        <v>13415.261546346708</v>
      </c>
    </row>
    <row r="18" spans="1:15" x14ac:dyDescent="0.2">
      <c r="A18" s="3">
        <v>2031</v>
      </c>
      <c r="B18" s="4">
        <f t="shared" si="9"/>
        <v>0.03</v>
      </c>
      <c r="C18" s="5">
        <v>-1028.97</v>
      </c>
      <c r="D18" s="5">
        <v>0</v>
      </c>
      <c r="E18" s="5">
        <f t="shared" si="7"/>
        <v>-578.89833949654826</v>
      </c>
      <c r="F18" s="5">
        <f t="shared" si="10"/>
        <v>2790.214055557974</v>
      </c>
      <c r="G18" s="5">
        <v>0</v>
      </c>
      <c r="H18" s="8">
        <f t="shared" si="2"/>
        <v>3.020833333333333E-5</v>
      </c>
      <c r="I18" s="3">
        <f t="shared" si="3"/>
        <v>192</v>
      </c>
      <c r="J18" s="5">
        <f t="shared" si="0"/>
        <v>-105597.04403385648</v>
      </c>
      <c r="K18" s="5">
        <f t="shared" si="8"/>
        <v>353945.99561609619</v>
      </c>
      <c r="L18" s="5">
        <f t="shared" si="1"/>
        <v>248348.95158223971</v>
      </c>
      <c r="M18" s="20">
        <f t="shared" si="4"/>
        <v>32019.414823541083</v>
      </c>
      <c r="N18" s="21">
        <f t="shared" si="5"/>
        <v>0.13890220515933902</v>
      </c>
      <c r="O18" s="20">
        <f t="shared" si="6"/>
        <v>14188.148592737109</v>
      </c>
    </row>
    <row r="19" spans="1:15" x14ac:dyDescent="0.2">
      <c r="A19" s="3">
        <v>2032</v>
      </c>
      <c r="B19" s="4">
        <f t="shared" si="9"/>
        <v>0.03</v>
      </c>
      <c r="C19" s="5">
        <v>-1028.97</v>
      </c>
      <c r="D19" s="5">
        <v>0</v>
      </c>
      <c r="E19" s="5">
        <f t="shared" si="7"/>
        <v>-596.26528968144476</v>
      </c>
      <c r="F19" s="5">
        <f t="shared" si="10"/>
        <v>2873.9204772247135</v>
      </c>
      <c r="G19" s="5">
        <v>0</v>
      </c>
      <c r="H19" s="8">
        <f t="shared" si="2"/>
        <v>3.020833333333333E-5</v>
      </c>
      <c r="I19" s="3">
        <f t="shared" si="3"/>
        <v>204</v>
      </c>
      <c r="J19" s="5">
        <f t="shared" si="0"/>
        <v>-98072.157235556704</v>
      </c>
      <c r="K19" s="5">
        <f t="shared" si="8"/>
        <v>364564.37548457907</v>
      </c>
      <c r="L19" s="5">
        <f t="shared" si="1"/>
        <v>266492.21824902238</v>
      </c>
      <c r="M19" s="20">
        <f t="shared" si="4"/>
        <v>33127.488917301896</v>
      </c>
      <c r="N19" s="21">
        <f t="shared" si="5"/>
        <v>0.13339089497356654</v>
      </c>
      <c r="O19" s="20">
        <f t="shared" si="6"/>
        <v>14984.222250519226</v>
      </c>
    </row>
    <row r="20" spans="1:15" x14ac:dyDescent="0.2">
      <c r="A20" s="3">
        <v>2033</v>
      </c>
      <c r="B20" s="4">
        <f t="shared" si="9"/>
        <v>0.03</v>
      </c>
      <c r="C20" s="5">
        <v>-1028.97</v>
      </c>
      <c r="D20" s="5">
        <v>0</v>
      </c>
      <c r="E20" s="5">
        <f t="shared" si="7"/>
        <v>-614.15324837188814</v>
      </c>
      <c r="F20" s="5">
        <f t="shared" si="10"/>
        <v>2960.1380915414552</v>
      </c>
      <c r="G20" s="5">
        <v>0</v>
      </c>
      <c r="H20" s="8">
        <f t="shared" si="2"/>
        <v>3.020833333333333E-5</v>
      </c>
      <c r="I20" s="3">
        <f t="shared" si="3"/>
        <v>216</v>
      </c>
      <c r="J20" s="5">
        <f t="shared" si="0"/>
        <v>-90544.542212539833</v>
      </c>
      <c r="K20" s="5">
        <f t="shared" si="8"/>
        <v>375501.30674911645</v>
      </c>
      <c r="L20" s="5">
        <f t="shared" si="1"/>
        <v>284956.76453657664</v>
      </c>
      <c r="M20" s="20">
        <f t="shared" si="4"/>
        <v>34268.724405589062</v>
      </c>
      <c r="N20" s="21">
        <f t="shared" si="5"/>
        <v>0.12859183893154741</v>
      </c>
      <c r="O20" s="20">
        <f t="shared" si="6"/>
        <v>15804.178118034804</v>
      </c>
    </row>
    <row r="21" spans="1:15" x14ac:dyDescent="0.2">
      <c r="A21" s="3">
        <v>2034</v>
      </c>
      <c r="B21" s="4">
        <f t="shared" si="9"/>
        <v>0.03</v>
      </c>
      <c r="C21" s="5">
        <v>-1028.97</v>
      </c>
      <c r="D21" s="5">
        <v>0</v>
      </c>
      <c r="E21" s="5">
        <f t="shared" si="7"/>
        <v>-632.57784582304475</v>
      </c>
      <c r="F21" s="5">
        <f t="shared" si="10"/>
        <v>3048.9422342876987</v>
      </c>
      <c r="G21" s="5">
        <v>0</v>
      </c>
      <c r="H21" s="8">
        <f t="shared" si="2"/>
        <v>3.020833333333333E-5</v>
      </c>
      <c r="I21" s="3">
        <f t="shared" si="3"/>
        <v>228</v>
      </c>
      <c r="J21" s="5">
        <f t="shared" si="0"/>
        <v>-83014.197975652482</v>
      </c>
      <c r="K21" s="5">
        <f t="shared" si="8"/>
        <v>386766.34595158993</v>
      </c>
      <c r="L21" s="5">
        <f t="shared" si="1"/>
        <v>303752.14797593746</v>
      </c>
      <c r="M21" s="20">
        <f t="shared" si="4"/>
        <v>35444.116100936677</v>
      </c>
      <c r="N21" s="21">
        <f t="shared" si="5"/>
        <v>0.12438418915437652</v>
      </c>
      <c r="O21" s="20">
        <f t="shared" si="6"/>
        <v>16648.732661575847</v>
      </c>
    </row>
    <row r="22" spans="1:15" x14ac:dyDescent="0.2">
      <c r="A22" s="3">
        <v>2035</v>
      </c>
      <c r="B22" s="4">
        <f t="shared" si="9"/>
        <v>0.03</v>
      </c>
      <c r="C22" s="5">
        <v>-1028.97</v>
      </c>
      <c r="D22" s="5">
        <v>0</v>
      </c>
      <c r="E22" s="5">
        <f t="shared" si="7"/>
        <v>-651.55518119773615</v>
      </c>
      <c r="F22" s="5">
        <f t="shared" si="10"/>
        <v>3140.4105013163298</v>
      </c>
      <c r="G22" s="5">
        <v>0</v>
      </c>
      <c r="H22" s="8">
        <f t="shared" si="2"/>
        <v>3.020833333333333E-5</v>
      </c>
      <c r="I22" s="3">
        <f t="shared" si="3"/>
        <v>240</v>
      </c>
      <c r="J22" s="5">
        <f t="shared" si="0"/>
        <v>-75481.12353540225</v>
      </c>
      <c r="K22" s="5">
        <f t="shared" si="8"/>
        <v>398369.33633013762</v>
      </c>
      <c r="L22" s="5">
        <f t="shared" si="1"/>
        <v>322888.21279473539</v>
      </c>
      <c r="M22" s="20">
        <f t="shared" si="4"/>
        <v>36654.688660221043</v>
      </c>
      <c r="N22" s="21">
        <f t="shared" si="5"/>
        <v>0.12067301879005887</v>
      </c>
      <c r="O22" s="20">
        <f t="shared" si="6"/>
        <v>17518.623841423123</v>
      </c>
    </row>
    <row r="23" spans="1:15" x14ac:dyDescent="0.2">
      <c r="A23" s="3">
        <v>2036</v>
      </c>
      <c r="B23" s="4">
        <f t="shared" si="9"/>
        <v>0.03</v>
      </c>
      <c r="C23" s="5">
        <v>-1028.97</v>
      </c>
      <c r="D23" s="5">
        <v>0</v>
      </c>
      <c r="E23" s="5">
        <f t="shared" si="7"/>
        <v>-671.1018366336682</v>
      </c>
      <c r="F23" s="5">
        <f t="shared" si="10"/>
        <v>3234.6228163558199</v>
      </c>
      <c r="G23" s="5">
        <v>0</v>
      </c>
      <c r="H23" s="8">
        <f t="shared" si="2"/>
        <v>3.020833333333333E-5</v>
      </c>
      <c r="I23" s="3">
        <f t="shared" si="3"/>
        <v>252</v>
      </c>
      <c r="J23" s="5">
        <f t="shared" si="0"/>
        <v>-67945.31790192562</v>
      </c>
      <c r="K23" s="5">
        <f t="shared" si="8"/>
        <v>410320.41642004176</v>
      </c>
      <c r="L23" s="5">
        <f t="shared" si="1"/>
        <v>342375.09851811617</v>
      </c>
      <c r="M23" s="20">
        <f t="shared" si="4"/>
        <v>37901.497480046601</v>
      </c>
      <c r="N23" s="21">
        <f t="shared" si="5"/>
        <v>0.11738272249703063</v>
      </c>
      <c r="O23" s="20">
        <f t="shared" si="6"/>
        <v>18414.611756665821</v>
      </c>
    </row>
    <row r="24" spans="1:15" x14ac:dyDescent="0.2">
      <c r="A24" s="3">
        <v>2037</v>
      </c>
      <c r="B24" s="4">
        <f t="shared" si="9"/>
        <v>0.03</v>
      </c>
      <c r="C24" s="5">
        <v>-1028.97</v>
      </c>
      <c r="D24" s="5">
        <v>0</v>
      </c>
      <c r="E24" s="5">
        <f t="shared" si="7"/>
        <v>-691.23489173267831</v>
      </c>
      <c r="F24" s="5">
        <f t="shared" si="10"/>
        <v>3331.6615008464946</v>
      </c>
      <c r="G24" s="5">
        <v>0</v>
      </c>
      <c r="H24" s="8">
        <f t="shared" si="2"/>
        <v>3.020833333333333E-5</v>
      </c>
      <c r="I24" s="3">
        <f t="shared" si="3"/>
        <v>264</v>
      </c>
      <c r="J24" s="5">
        <f t="shared" si="0"/>
        <v>-60406.780084983329</v>
      </c>
      <c r="K24" s="5">
        <f t="shared" si="8"/>
        <v>422630.02891264303</v>
      </c>
      <c r="L24" s="5">
        <f t="shared" si="1"/>
        <v>362223.2488276597</v>
      </c>
      <c r="M24" s="20">
        <f t="shared" si="4"/>
        <v>39185.629618909326</v>
      </c>
      <c r="N24" s="21">
        <f t="shared" si="5"/>
        <v>0.11445233543126937</v>
      </c>
      <c r="O24" s="20">
        <f t="shared" si="6"/>
        <v>19337.479309365794</v>
      </c>
    </row>
    <row r="25" spans="1:15" x14ac:dyDescent="0.2">
      <c r="A25" s="3">
        <v>2038</v>
      </c>
      <c r="B25" s="4">
        <f t="shared" si="9"/>
        <v>0.03</v>
      </c>
      <c r="C25" s="5">
        <v>-1028.97</v>
      </c>
      <c r="D25" s="5">
        <v>0</v>
      </c>
      <c r="E25" s="5">
        <f t="shared" si="7"/>
        <v>-711.97193848465872</v>
      </c>
      <c r="F25" s="5">
        <f t="shared" si="10"/>
        <v>3431.6113458718896</v>
      </c>
      <c r="G25" s="5">
        <v>0</v>
      </c>
      <c r="H25" s="8">
        <f t="shared" si="2"/>
        <v>3.020833333333333E-5</v>
      </c>
      <c r="I25" s="3">
        <f t="shared" si="3"/>
        <v>276</v>
      </c>
      <c r="J25" s="5">
        <f t="shared" si="0"/>
        <v>-52865.50909401539</v>
      </c>
      <c r="K25" s="5">
        <f t="shared" si="8"/>
        <v>435308.92978002236</v>
      </c>
      <c r="L25" s="5">
        <f t="shared" si="1"/>
        <v>382443.42068600695</v>
      </c>
      <c r="M25" s="20">
        <f t="shared" si="4"/>
        <v>40508.204746994023</v>
      </c>
      <c r="N25" s="21">
        <f t="shared" si="5"/>
        <v>0.1118321501397256</v>
      </c>
      <c r="O25" s="20">
        <f t="shared" si="6"/>
        <v>20288.032888646769</v>
      </c>
    </row>
    <row r="26" spans="1:15" x14ac:dyDescent="0.2">
      <c r="A26" s="3">
        <v>2039</v>
      </c>
      <c r="B26" s="4">
        <f t="shared" si="9"/>
        <v>0.03</v>
      </c>
      <c r="C26" s="5">
        <v>-1028.97</v>
      </c>
      <c r="D26" s="5">
        <v>0</v>
      </c>
      <c r="E26" s="5">
        <f t="shared" si="7"/>
        <v>-733.33109663919845</v>
      </c>
      <c r="F26" s="5">
        <f t="shared" si="10"/>
        <v>3534.5596862480465</v>
      </c>
      <c r="G26" s="5">
        <v>0</v>
      </c>
      <c r="H26" s="8">
        <f t="shared" si="2"/>
        <v>3.020833333333333E-5</v>
      </c>
      <c r="I26" s="3">
        <f t="shared" si="3"/>
        <v>288</v>
      </c>
      <c r="J26" s="5">
        <f t="shared" si="0"/>
        <v>-45321.503938067792</v>
      </c>
      <c r="K26" s="5">
        <f t="shared" si="8"/>
        <v>448368.19767342304</v>
      </c>
      <c r="L26" s="5">
        <f t="shared" si="1"/>
        <v>403046.69373535528</v>
      </c>
      <c r="M26" s="20">
        <f t="shared" si="4"/>
        <v>41870.376124654504</v>
      </c>
      <c r="N26" s="21">
        <f t="shared" si="5"/>
        <v>0.10948123005894471</v>
      </c>
      <c r="O26" s="20">
        <f t="shared" si="6"/>
        <v>21267.103075306179</v>
      </c>
    </row>
    <row r="27" spans="1:15" x14ac:dyDescent="0.2">
      <c r="A27" s="3">
        <v>2040</v>
      </c>
      <c r="B27" s="4">
        <f t="shared" si="9"/>
        <v>0.03</v>
      </c>
      <c r="C27" s="5">
        <v>-1028.97</v>
      </c>
      <c r="D27" s="5">
        <v>0</v>
      </c>
      <c r="E27" s="5">
        <f t="shared" si="7"/>
        <v>-755.33102953837442</v>
      </c>
      <c r="F27" s="5">
        <f t="shared" si="10"/>
        <v>3640.5964768354879</v>
      </c>
      <c r="G27" s="5">
        <v>0</v>
      </c>
      <c r="H27" s="8">
        <f t="shared" si="2"/>
        <v>3.020833333333333E-5</v>
      </c>
      <c r="I27" s="3">
        <f t="shared" si="3"/>
        <v>300</v>
      </c>
      <c r="J27" s="5">
        <f t="shared" si="0"/>
        <v>-37774.763625852051</v>
      </c>
      <c r="K27" s="5">
        <f t="shared" si="8"/>
        <v>461819.24360362574</v>
      </c>
      <c r="L27" s="5">
        <f t="shared" si="1"/>
        <v>424044.47997777368</v>
      </c>
      <c r="M27" s="20">
        <f t="shared" si="4"/>
        <v>43273.331609983761</v>
      </c>
      <c r="N27" s="21">
        <f t="shared" si="5"/>
        <v>0.1073655541221174</v>
      </c>
      <c r="O27" s="20">
        <f t="shared" si="6"/>
        <v>22275.545367565363</v>
      </c>
    </row>
    <row r="28" spans="1:15" x14ac:dyDescent="0.2">
      <c r="A28" s="3">
        <v>2041</v>
      </c>
      <c r="B28" s="4">
        <f t="shared" si="9"/>
        <v>0.03</v>
      </c>
      <c r="C28" s="5">
        <v>-1028.97</v>
      </c>
      <c r="D28" s="5">
        <v>0</v>
      </c>
      <c r="E28" s="5">
        <f t="shared" si="7"/>
        <v>-777.99096042452572</v>
      </c>
      <c r="F28" s="5">
        <f t="shared" si="10"/>
        <v>3749.8143711405528</v>
      </c>
      <c r="G28" s="5">
        <v>0</v>
      </c>
      <c r="H28" s="8">
        <f t="shared" si="2"/>
        <v>3.020833333333333E-5</v>
      </c>
      <c r="I28" s="3">
        <f t="shared" si="3"/>
        <v>312</v>
      </c>
      <c r="J28" s="5">
        <f t="shared" si="0"/>
        <v>-30225.287165699367</v>
      </c>
      <c r="K28" s="5">
        <f t="shared" si="8"/>
        <v>475673.82091173454</v>
      </c>
      <c r="L28" s="5">
        <f t="shared" si="1"/>
        <v>445448.53374603519</v>
      </c>
      <c r="M28" s="20">
        <f t="shared" si="4"/>
        <v>44718.294696853838</v>
      </c>
      <c r="N28" s="21">
        <f t="shared" si="5"/>
        <v>0.1054566131817062</v>
      </c>
      <c r="O28" s="20">
        <f t="shared" si="6"/>
        <v>23314.240928592328</v>
      </c>
    </row>
    <row r="29" spans="1:15" x14ac:dyDescent="0.2">
      <c r="A29" s="3">
        <v>2042</v>
      </c>
      <c r="B29" s="4">
        <f t="shared" si="9"/>
        <v>0.03</v>
      </c>
      <c r="C29" s="5">
        <v>-1028.97</v>
      </c>
      <c r="D29" s="5">
        <v>0</v>
      </c>
      <c r="E29" s="5">
        <f t="shared" si="7"/>
        <v>-801.33068923726148</v>
      </c>
      <c r="F29" s="5">
        <f t="shared" si="10"/>
        <v>3862.3088022747693</v>
      </c>
      <c r="G29" s="5">
        <v>0</v>
      </c>
      <c r="H29" s="8">
        <f t="shared" si="2"/>
        <v>3.020833333333333E-5</v>
      </c>
      <c r="I29" s="3">
        <f t="shared" si="3"/>
        <v>324</v>
      </c>
      <c r="J29" s="5">
        <f t="shared" si="0"/>
        <v>-22673.073565592738</v>
      </c>
      <c r="K29" s="5">
        <f t="shared" si="8"/>
        <v>489944.03553908662</v>
      </c>
      <c r="L29" s="5">
        <f t="shared" si="1"/>
        <v>467270.96197349386</v>
      </c>
      <c r="M29" s="20">
        <f t="shared" si="4"/>
        <v>46206.525583908769</v>
      </c>
      <c r="N29" s="21">
        <f t="shared" si="5"/>
        <v>0.10373033489487839</v>
      </c>
      <c r="O29" s="20">
        <f t="shared" si="6"/>
        <v>24384.097356450096</v>
      </c>
    </row>
    <row r="30" spans="1:15" x14ac:dyDescent="0.2">
      <c r="A30" s="3">
        <v>2043</v>
      </c>
      <c r="B30" s="4">
        <f t="shared" si="9"/>
        <v>0.03</v>
      </c>
      <c r="C30" s="5">
        <v>-1028.97</v>
      </c>
      <c r="D30" s="5">
        <v>0</v>
      </c>
      <c r="E30" s="5">
        <f t="shared" si="7"/>
        <v>-825.37060991437932</v>
      </c>
      <c r="F30" s="5">
        <f t="shared" si="10"/>
        <v>3978.1780663430122</v>
      </c>
      <c r="G30" s="5">
        <v>0</v>
      </c>
      <c r="H30" s="8">
        <f t="shared" si="2"/>
        <v>3.020833333333333E-5</v>
      </c>
      <c r="I30" s="3">
        <f t="shared" si="3"/>
        <v>336</v>
      </c>
      <c r="J30" s="5">
        <f t="shared" si="0"/>
        <v>-15118.121833162351</v>
      </c>
      <c r="K30" s="5">
        <f t="shared" si="8"/>
        <v>504642.35660525924</v>
      </c>
      <c r="L30" s="5">
        <f t="shared" si="1"/>
        <v>489524.23477209691</v>
      </c>
      <c r="M30" s="20">
        <f t="shared" si="4"/>
        <v>47739.322275746643</v>
      </c>
      <c r="N30" s="21">
        <f t="shared" si="5"/>
        <v>0.10216625076405812</v>
      </c>
      <c r="O30" s="20">
        <f t="shared" si="6"/>
        <v>25486.049477143592</v>
      </c>
    </row>
    <row r="31" spans="1:15" x14ac:dyDescent="0.2">
      <c r="A31" s="3">
        <v>2044</v>
      </c>
      <c r="B31" s="4">
        <f t="shared" si="9"/>
        <v>0.03</v>
      </c>
      <c r="C31" s="5">
        <v>-1028.97</v>
      </c>
      <c r="D31" s="5">
        <v>0</v>
      </c>
      <c r="E31" s="5">
        <f t="shared" si="7"/>
        <v>-850.1317282118107</v>
      </c>
      <c r="F31" s="5">
        <f t="shared" si="10"/>
        <v>4097.5234083333025</v>
      </c>
      <c r="G31" s="5">
        <v>0</v>
      </c>
      <c r="H31" s="8">
        <f t="shared" si="2"/>
        <v>3.020833333333333E-5</v>
      </c>
      <c r="I31" s="3">
        <f t="shared" si="3"/>
        <v>348</v>
      </c>
      <c r="J31" s="5">
        <f t="shared" si="0"/>
        <v>-7560.4309756672683</v>
      </c>
      <c r="K31" s="5">
        <f t="shared" si="8"/>
        <v>519781.62730341702</v>
      </c>
      <c r="L31" s="5">
        <f t="shared" si="1"/>
        <v>512221.19632774976</v>
      </c>
      <c r="M31" s="20">
        <f t="shared" si="4"/>
        <v>49318.021717110743</v>
      </c>
      <c r="N31" s="21">
        <f t="shared" si="5"/>
        <v>0.10074684400471258</v>
      </c>
      <c r="O31" s="20">
        <f t="shared" si="6"/>
        <v>26621.060161457899</v>
      </c>
    </row>
    <row r="32" spans="1:15" x14ac:dyDescent="0.2">
      <c r="A32" s="3">
        <v>2045</v>
      </c>
      <c r="B32" s="4">
        <f t="shared" si="9"/>
        <v>0.03</v>
      </c>
      <c r="C32" s="5">
        <v>-1028.97</v>
      </c>
      <c r="D32" s="5">
        <v>0</v>
      </c>
      <c r="E32" s="5">
        <f t="shared" si="7"/>
        <v>-875.63568005816501</v>
      </c>
      <c r="F32" s="5">
        <f t="shared" si="10"/>
        <v>4220.4491105833022</v>
      </c>
      <c r="G32" s="5">
        <v>0</v>
      </c>
      <c r="H32" s="8">
        <f t="shared" si="2"/>
        <v>3.020833333333333E-5</v>
      </c>
      <c r="I32" s="3">
        <f t="shared" si="3"/>
        <v>360</v>
      </c>
      <c r="J32" s="5">
        <f t="shared" si="0"/>
        <v>0</v>
      </c>
      <c r="K32" s="5">
        <f t="shared" si="8"/>
        <v>535375.07612251956</v>
      </c>
      <c r="L32" s="5">
        <f t="shared" si="1"/>
        <v>535375.07612251956</v>
      </c>
      <c r="M32" s="20">
        <f t="shared" si="4"/>
        <v>50944.000961071448</v>
      </c>
      <c r="N32" s="21">
        <f t="shared" si="5"/>
        <v>9.9457034043695505E-2</v>
      </c>
      <c r="O32" s="20">
        <f t="shared" si="6"/>
        <v>27790.121166301644</v>
      </c>
    </row>
    <row r="33" spans="1:15" x14ac:dyDescent="0.2">
      <c r="A33" s="3">
        <v>2046</v>
      </c>
      <c r="B33" s="4">
        <f t="shared" si="9"/>
        <v>0.03</v>
      </c>
      <c r="C33" s="5">
        <v>0</v>
      </c>
      <c r="D33" s="5">
        <v>0</v>
      </c>
      <c r="E33" s="5">
        <f t="shared" si="7"/>
        <v>-901.90475045991002</v>
      </c>
      <c r="F33" s="5">
        <f t="shared" si="10"/>
        <v>4347.0625839008017</v>
      </c>
      <c r="G33" s="5">
        <v>0</v>
      </c>
      <c r="H33" s="3"/>
      <c r="I33" s="3"/>
      <c r="J33" s="5">
        <v>0</v>
      </c>
      <c r="K33" s="5">
        <f t="shared" si="8"/>
        <v>551436.32840619516</v>
      </c>
      <c r="L33" s="5">
        <f t="shared" si="1"/>
        <v>551436.32840619516</v>
      </c>
      <c r="M33" s="20">
        <f t="shared" si="4"/>
        <v>57403.146284966293</v>
      </c>
      <c r="N33" s="21">
        <f t="shared" si="5"/>
        <v>0.10722043076923082</v>
      </c>
      <c r="O33" s="20">
        <f t="shared" si="6"/>
        <v>41341.894001290697</v>
      </c>
    </row>
    <row r="34" spans="1:15" x14ac:dyDescent="0.2">
      <c r="A34" s="3">
        <v>2047</v>
      </c>
      <c r="B34" s="4">
        <f t="shared" si="9"/>
        <v>0.03</v>
      </c>
      <c r="C34" s="5">
        <v>0</v>
      </c>
      <c r="D34" s="5">
        <v>0</v>
      </c>
      <c r="E34" s="5">
        <f t="shared" si="7"/>
        <v>-928.96189297370734</v>
      </c>
      <c r="F34" s="5">
        <f t="shared" si="10"/>
        <v>4477.4744614178262</v>
      </c>
      <c r="G34" s="5">
        <v>0</v>
      </c>
      <c r="H34" s="3"/>
      <c r="I34" s="3"/>
      <c r="J34" s="5">
        <v>0</v>
      </c>
      <c r="K34" s="5">
        <f t="shared" si="8"/>
        <v>567979.41825838108</v>
      </c>
      <c r="L34" s="5">
        <f t="shared" si="1"/>
        <v>567979.41825838108</v>
      </c>
      <c r="M34" s="20">
        <f t="shared" si="4"/>
        <v>59125.240673515349</v>
      </c>
      <c r="N34" s="21">
        <f t="shared" si="5"/>
        <v>0.10722043076923095</v>
      </c>
      <c r="O34" s="20">
        <f t="shared" si="6"/>
        <v>42582.150821329429</v>
      </c>
    </row>
    <row r="35" spans="1:15" x14ac:dyDescent="0.2">
      <c r="A35" s="3">
        <v>2048</v>
      </c>
      <c r="B35" s="4">
        <f t="shared" si="9"/>
        <v>0.03</v>
      </c>
      <c r="C35" s="5">
        <v>0</v>
      </c>
      <c r="D35" s="5">
        <v>0</v>
      </c>
      <c r="E35" s="5">
        <f t="shared" si="7"/>
        <v>-956.83074976291857</v>
      </c>
      <c r="F35" s="5">
        <f t="shared" si="10"/>
        <v>4611.7986952603615</v>
      </c>
      <c r="G35" s="5">
        <v>0</v>
      </c>
      <c r="H35" s="3"/>
      <c r="I35" s="3"/>
      <c r="J35" s="5">
        <v>0</v>
      </c>
      <c r="K35" s="5">
        <f t="shared" si="8"/>
        <v>585018.80080613249</v>
      </c>
      <c r="L35" s="5">
        <f t="shared" si="1"/>
        <v>585018.80080613249</v>
      </c>
      <c r="M35" s="20">
        <f t="shared" si="4"/>
        <v>60898.997893720734</v>
      </c>
      <c r="N35" s="21">
        <f t="shared" si="5"/>
        <v>0.10722043076923081</v>
      </c>
      <c r="O35" s="20">
        <f t="shared" si="6"/>
        <v>43859.615345969316</v>
      </c>
    </row>
    <row r="36" spans="1:15" x14ac:dyDescent="0.2">
      <c r="A36" s="3">
        <v>2049</v>
      </c>
      <c r="B36" s="4">
        <f t="shared" si="9"/>
        <v>0.03</v>
      </c>
      <c r="C36" s="5">
        <v>0</v>
      </c>
      <c r="D36" s="5">
        <v>0</v>
      </c>
      <c r="E36" s="5">
        <f t="shared" si="7"/>
        <v>-985.53567225580616</v>
      </c>
      <c r="F36" s="5">
        <f t="shared" si="10"/>
        <v>4750.1526561181727</v>
      </c>
      <c r="G36" s="5">
        <v>0</v>
      </c>
      <c r="H36" s="3"/>
      <c r="I36" s="3"/>
      <c r="J36" s="5">
        <v>0</v>
      </c>
      <c r="K36" s="5">
        <f t="shared" si="8"/>
        <v>602569.36483031651</v>
      </c>
      <c r="L36" s="5">
        <f t="shared" si="1"/>
        <v>602569.36483031651</v>
      </c>
      <c r="M36" s="20">
        <f t="shared" si="4"/>
        <v>62725.967830532412</v>
      </c>
      <c r="N36" s="21">
        <f t="shared" si="5"/>
        <v>0.10722043076923091</v>
      </c>
      <c r="O36" s="20">
        <f t="shared" si="6"/>
        <v>45175.403806348397</v>
      </c>
    </row>
    <row r="37" spans="1:15" x14ac:dyDescent="0.2">
      <c r="A37" s="3">
        <v>2050</v>
      </c>
      <c r="B37" s="4">
        <f t="shared" si="9"/>
        <v>0.03</v>
      </c>
      <c r="C37" s="5">
        <v>0</v>
      </c>
      <c r="D37" s="5">
        <v>0</v>
      </c>
      <c r="E37" s="5">
        <f t="shared" si="7"/>
        <v>-1015.1017424234803</v>
      </c>
      <c r="F37" s="5">
        <f t="shared" si="10"/>
        <v>4892.6572358017183</v>
      </c>
      <c r="G37" s="5">
        <v>0</v>
      </c>
      <c r="H37" s="3"/>
      <c r="I37" s="3"/>
      <c r="J37" s="5">
        <v>0</v>
      </c>
      <c r="K37" s="5">
        <f t="shared" si="8"/>
        <v>620646.44577522599</v>
      </c>
      <c r="L37" s="5">
        <f t="shared" si="1"/>
        <v>620646.44577522599</v>
      </c>
      <c r="M37" s="20">
        <f t="shared" si="4"/>
        <v>64607.746865448338</v>
      </c>
      <c r="N37" s="21">
        <f t="shared" si="5"/>
        <v>0.10722043076923082</v>
      </c>
      <c r="O37" s="20">
        <f t="shared" si="6"/>
        <v>46530.665920538857</v>
      </c>
    </row>
    <row r="38" spans="1:15" x14ac:dyDescent="0.2">
      <c r="A38" s="3">
        <v>2051</v>
      </c>
      <c r="B38" s="4">
        <f t="shared" si="9"/>
        <v>0.03</v>
      </c>
      <c r="C38" s="5">
        <v>0</v>
      </c>
      <c r="D38" s="5">
        <v>0</v>
      </c>
      <c r="E38" s="5">
        <f t="shared" si="7"/>
        <v>-1045.5547946961847</v>
      </c>
      <c r="F38" s="5">
        <f t="shared" si="10"/>
        <v>5039.4369528757697</v>
      </c>
      <c r="G38" s="5">
        <v>0</v>
      </c>
      <c r="H38" s="3"/>
      <c r="I38" s="3"/>
      <c r="J38" s="5">
        <v>0</v>
      </c>
      <c r="K38" s="5">
        <f t="shared" si="8"/>
        <v>639265.83914848277</v>
      </c>
      <c r="L38" s="5">
        <f t="shared" si="1"/>
        <v>639265.83914848277</v>
      </c>
      <c r="M38" s="20">
        <f t="shared" si="4"/>
        <v>66545.979271411808</v>
      </c>
      <c r="N38" s="21">
        <f t="shared" si="5"/>
        <v>0.10722043076923085</v>
      </c>
      <c r="O38" s="20">
        <f t="shared" si="6"/>
        <v>47926.585898155019</v>
      </c>
    </row>
    <row r="39" spans="1:15" x14ac:dyDescent="0.2">
      <c r="A39" s="3">
        <v>2052</v>
      </c>
      <c r="B39" s="4">
        <f t="shared" si="9"/>
        <v>0.03</v>
      </c>
      <c r="C39" s="5">
        <v>0</v>
      </c>
      <c r="D39" s="5">
        <v>0</v>
      </c>
      <c r="E39" s="5">
        <f t="shared" si="7"/>
        <v>-1076.9214385370703</v>
      </c>
      <c r="F39" s="5">
        <f t="shared" si="10"/>
        <v>5190.6200614620429</v>
      </c>
      <c r="G39" s="5">
        <v>0</v>
      </c>
      <c r="H39" s="3"/>
      <c r="I39" s="3"/>
      <c r="J39" s="5">
        <v>0</v>
      </c>
      <c r="K39" s="5">
        <f t="shared" si="8"/>
        <v>658443.81432293728</v>
      </c>
      <c r="L39" s="5">
        <f t="shared" si="1"/>
        <v>658443.81432293728</v>
      </c>
      <c r="M39" s="20">
        <f t="shared" si="4"/>
        <v>68542.358649554168</v>
      </c>
      <c r="N39" s="21">
        <f t="shared" si="5"/>
        <v>0.10722043076923087</v>
      </c>
      <c r="O39" s="20">
        <f t="shared" si="6"/>
        <v>49364.383475099668</v>
      </c>
    </row>
    <row r="40" spans="1:15" x14ac:dyDescent="0.2">
      <c r="A40" s="3">
        <v>2053</v>
      </c>
      <c r="B40" s="4">
        <f t="shared" si="9"/>
        <v>0.03</v>
      </c>
      <c r="C40" s="5">
        <v>0</v>
      </c>
      <c r="D40" s="5">
        <v>0</v>
      </c>
      <c r="E40" s="5">
        <f t="shared" si="7"/>
        <v>-1109.2290816931825</v>
      </c>
      <c r="F40" s="5">
        <f t="shared" si="10"/>
        <v>5346.3386633059044</v>
      </c>
      <c r="G40" s="5">
        <v>0</v>
      </c>
      <c r="H40" s="3"/>
      <c r="I40" s="3"/>
      <c r="J40" s="5">
        <v>0</v>
      </c>
      <c r="K40" s="5">
        <f t="shared" si="8"/>
        <v>678197.12875262543</v>
      </c>
      <c r="L40" s="5">
        <f t="shared" si="1"/>
        <v>678197.12875262543</v>
      </c>
      <c r="M40" s="20">
        <f t="shared" si="4"/>
        <v>70598.629409040819</v>
      </c>
      <c r="N40" s="21">
        <f t="shared" si="5"/>
        <v>0.10722043076923089</v>
      </c>
      <c r="O40" s="20">
        <f t="shared" si="6"/>
        <v>50845.314979352661</v>
      </c>
    </row>
    <row r="41" spans="1:15" x14ac:dyDescent="0.2">
      <c r="A41" s="3">
        <v>2054</v>
      </c>
      <c r="B41" s="4">
        <f t="shared" si="9"/>
        <v>0.03</v>
      </c>
      <c r="C41" s="5">
        <v>0</v>
      </c>
      <c r="D41" s="5">
        <v>0</v>
      </c>
      <c r="E41" s="5">
        <f t="shared" si="7"/>
        <v>-1142.505954143978</v>
      </c>
      <c r="F41" s="5">
        <f t="shared" si="10"/>
        <v>5506.7288232050814</v>
      </c>
      <c r="G41" s="5">
        <v>0</v>
      </c>
      <c r="H41" s="3"/>
      <c r="I41" s="3"/>
      <c r="J41" s="5">
        <v>0</v>
      </c>
      <c r="K41" s="5">
        <f t="shared" si="8"/>
        <v>698543.04261520423</v>
      </c>
      <c r="L41" s="5">
        <f t="shared" si="1"/>
        <v>698543.04261520423</v>
      </c>
      <c r="M41" s="20">
        <f t="shared" si="4"/>
        <v>72716.588291312044</v>
      </c>
      <c r="N41" s="21">
        <f t="shared" si="5"/>
        <v>0.10722043076923089</v>
      </c>
      <c r="O41" s="20">
        <f t="shared" si="6"/>
        <v>52370.67442873324</v>
      </c>
    </row>
    <row r="42" spans="1:15" x14ac:dyDescent="0.2">
      <c r="A42" s="3">
        <v>2055</v>
      </c>
      <c r="B42" s="4">
        <f t="shared" si="9"/>
        <v>0.03</v>
      </c>
      <c r="C42" s="5">
        <v>0</v>
      </c>
      <c r="D42" s="5">
        <v>0</v>
      </c>
      <c r="E42" s="5">
        <f t="shared" si="7"/>
        <v>-1176.7811327682973</v>
      </c>
      <c r="F42" s="5">
        <f t="shared" si="10"/>
        <v>5671.9306879012338</v>
      </c>
      <c r="G42" s="5">
        <v>0</v>
      </c>
      <c r="H42" s="3"/>
      <c r="I42" s="3"/>
      <c r="J42" s="5">
        <v>0</v>
      </c>
      <c r="K42" s="5">
        <f t="shared" si="8"/>
        <v>719499.33389366034</v>
      </c>
      <c r="L42" s="5">
        <f t="shared" si="1"/>
        <v>719499.33389366034</v>
      </c>
      <c r="M42" s="20">
        <f t="shared" si="4"/>
        <v>74898.085940051344</v>
      </c>
      <c r="N42" s="21">
        <f t="shared" si="5"/>
        <v>0.1072204307692308</v>
      </c>
      <c r="O42" s="20">
        <f t="shared" si="6"/>
        <v>53941.794661595239</v>
      </c>
    </row>
    <row r="43" spans="1:15" x14ac:dyDescent="0.2">
      <c r="A43" s="3">
        <v>2056</v>
      </c>
      <c r="B43" s="4">
        <f t="shared" si="9"/>
        <v>0.03</v>
      </c>
      <c r="C43" s="5">
        <v>0</v>
      </c>
      <c r="D43" s="5">
        <v>0</v>
      </c>
      <c r="E43" s="5">
        <f t="shared" si="7"/>
        <v>-1212.0845667513463</v>
      </c>
      <c r="F43" s="5">
        <f t="shared" si="10"/>
        <v>5842.0886085382708</v>
      </c>
      <c r="G43" s="5">
        <v>0</v>
      </c>
      <c r="H43" s="3"/>
      <c r="I43" s="3"/>
      <c r="J43" s="5">
        <v>0</v>
      </c>
      <c r="K43" s="5">
        <f t="shared" si="8"/>
        <v>741084.31391047011</v>
      </c>
      <c r="L43" s="5">
        <f t="shared" si="1"/>
        <v>741084.31391047011</v>
      </c>
      <c r="M43" s="20">
        <f t="shared" si="4"/>
        <v>77145.028518252861</v>
      </c>
      <c r="N43" s="21">
        <f t="shared" si="5"/>
        <v>0.10722043076923077</v>
      </c>
      <c r="O43" s="20">
        <f t="shared" si="6"/>
        <v>55560.048501443089</v>
      </c>
    </row>
    <row r="44" spans="1:15" x14ac:dyDescent="0.2">
      <c r="A44" s="3">
        <v>2057</v>
      </c>
      <c r="B44" s="4">
        <f t="shared" si="9"/>
        <v>0.03</v>
      </c>
      <c r="C44" s="5">
        <v>0</v>
      </c>
      <c r="D44" s="5">
        <v>0</v>
      </c>
      <c r="E44" s="5">
        <f t="shared" si="7"/>
        <v>-1248.4471037538867</v>
      </c>
      <c r="F44" s="5">
        <f t="shared" si="10"/>
        <v>6017.3512667944187</v>
      </c>
      <c r="G44" s="5">
        <v>0</v>
      </c>
      <c r="H44" s="3"/>
      <c r="I44" s="3"/>
      <c r="J44" s="5">
        <v>0</v>
      </c>
      <c r="K44" s="5">
        <f t="shared" si="8"/>
        <v>763316.84332778421</v>
      </c>
      <c r="L44" s="5">
        <f t="shared" si="1"/>
        <v>763316.84332778421</v>
      </c>
      <c r="M44" s="20">
        <f t="shared" si="4"/>
        <v>79459.379373800475</v>
      </c>
      <c r="N44" s="21">
        <f t="shared" si="5"/>
        <v>0.10722043076923081</v>
      </c>
      <c r="O44" s="20">
        <f t="shared" si="6"/>
        <v>57226.849956486381</v>
      </c>
    </row>
    <row r="45" spans="1:15" x14ac:dyDescent="0.2">
      <c r="A45" s="3">
        <v>2058</v>
      </c>
      <c r="B45" s="4">
        <f t="shared" si="9"/>
        <v>0.03</v>
      </c>
      <c r="C45" s="5">
        <v>0</v>
      </c>
      <c r="D45" s="5">
        <v>0</v>
      </c>
      <c r="E45" s="5">
        <f t="shared" si="7"/>
        <v>-1285.9005168665033</v>
      </c>
      <c r="F45" s="5">
        <f t="shared" si="10"/>
        <v>6197.8718047982511</v>
      </c>
      <c r="G45" s="5">
        <v>0</v>
      </c>
      <c r="H45" s="3"/>
      <c r="I45" s="3"/>
      <c r="J45" s="5">
        <v>0</v>
      </c>
      <c r="K45" s="5">
        <f t="shared" si="8"/>
        <v>786216.34862761782</v>
      </c>
      <c r="L45" s="5">
        <f t="shared" si="1"/>
        <v>786216.34862761782</v>
      </c>
      <c r="M45" s="20">
        <f t="shared" si="4"/>
        <v>81843.160755014571</v>
      </c>
      <c r="N45" s="21">
        <f t="shared" si="5"/>
        <v>0.10722043076923092</v>
      </c>
      <c r="O45" s="20">
        <f t="shared" si="6"/>
        <v>58943.655455180968</v>
      </c>
    </row>
    <row r="46" spans="1:15" x14ac:dyDescent="0.2">
      <c r="A46" s="3">
        <v>2059</v>
      </c>
      <c r="B46" s="4">
        <f t="shared" si="9"/>
        <v>0.03</v>
      </c>
      <c r="C46" s="5">
        <v>0</v>
      </c>
      <c r="D46" s="5">
        <v>0</v>
      </c>
      <c r="E46" s="5">
        <f t="shared" si="7"/>
        <v>-1324.4775323724984</v>
      </c>
      <c r="F46" s="5">
        <f t="shared" si="10"/>
        <v>6383.8079589421986</v>
      </c>
      <c r="G46" s="5">
        <v>0</v>
      </c>
      <c r="H46" s="3"/>
      <c r="I46" s="3"/>
      <c r="J46" s="5">
        <v>0</v>
      </c>
      <c r="K46" s="5">
        <f t="shared" si="8"/>
        <v>809802.83908644633</v>
      </c>
      <c r="L46" s="5">
        <f t="shared" si="1"/>
        <v>809802.83908644633</v>
      </c>
      <c r="M46" s="20">
        <f t="shared" si="4"/>
        <v>84298.455577664921</v>
      </c>
      <c r="N46" s="21">
        <f t="shared" si="5"/>
        <v>0.1072204307692308</v>
      </c>
      <c r="O46" s="20">
        <f t="shared" si="6"/>
        <v>60711.965118836408</v>
      </c>
    </row>
    <row r="47" spans="1:15" x14ac:dyDescent="0.2">
      <c r="A47" s="3">
        <v>2060</v>
      </c>
      <c r="B47" s="4">
        <f t="shared" si="9"/>
        <v>0.03</v>
      </c>
      <c r="C47" s="5">
        <v>0</v>
      </c>
      <c r="D47" s="5">
        <v>0</v>
      </c>
      <c r="E47" s="5">
        <f t="shared" si="7"/>
        <v>-1364.2118583436734</v>
      </c>
      <c r="F47" s="5">
        <f t="shared" si="10"/>
        <v>6575.3221977104649</v>
      </c>
      <c r="G47" s="5">
        <v>0</v>
      </c>
      <c r="H47" s="3"/>
      <c r="I47" s="3"/>
      <c r="J47" s="5">
        <v>0</v>
      </c>
      <c r="K47" s="5">
        <f t="shared" si="8"/>
        <v>834096.92425903969</v>
      </c>
      <c r="L47" s="5">
        <f t="shared" si="1"/>
        <v>834096.92425903969</v>
      </c>
      <c r="M47" s="20">
        <f t="shared" si="4"/>
        <v>86827.409244994866</v>
      </c>
      <c r="N47" s="21">
        <f t="shared" si="5"/>
        <v>0.1072204307692308</v>
      </c>
      <c r="O47" s="20">
        <f t="shared" si="6"/>
        <v>62533.324072401505</v>
      </c>
    </row>
    <row r="48" spans="1:15" x14ac:dyDescent="0.2">
      <c r="A48" s="3">
        <v>2061</v>
      </c>
      <c r="B48" s="4">
        <f t="shared" si="9"/>
        <v>0.03</v>
      </c>
      <c r="C48" s="5">
        <v>0</v>
      </c>
      <c r="D48" s="5">
        <v>0</v>
      </c>
      <c r="E48" s="5">
        <f t="shared" si="7"/>
        <v>-1405.1382140939836</v>
      </c>
      <c r="F48" s="5">
        <f t="shared" si="10"/>
        <v>6772.5818636417789</v>
      </c>
      <c r="G48" s="5">
        <v>0</v>
      </c>
      <c r="H48" s="3"/>
      <c r="I48" s="3"/>
      <c r="J48" s="5">
        <v>0</v>
      </c>
      <c r="K48" s="5">
        <f t="shared" si="8"/>
        <v>859119.8319868109</v>
      </c>
      <c r="L48" s="5">
        <f t="shared" si="1"/>
        <v>859119.8319868109</v>
      </c>
      <c r="M48" s="20">
        <f t="shared" si="4"/>
        <v>89432.231522344751</v>
      </c>
      <c r="N48" s="21">
        <f t="shared" si="5"/>
        <v>0.10722043076923085</v>
      </c>
      <c r="O48" s="20">
        <f t="shared" si="6"/>
        <v>64409.323794573538</v>
      </c>
    </row>
    <row r="49" spans="1:15" x14ac:dyDescent="0.2">
      <c r="A49" s="3">
        <v>2062</v>
      </c>
      <c r="B49" s="4">
        <f t="shared" si="9"/>
        <v>0.03</v>
      </c>
      <c r="C49" s="5">
        <v>0</v>
      </c>
      <c r="D49" s="5">
        <v>0</v>
      </c>
      <c r="E49" s="5">
        <f t="shared" si="7"/>
        <v>-1447.2923605168032</v>
      </c>
      <c r="F49" s="5">
        <f t="shared" si="10"/>
        <v>6975.7593195510326</v>
      </c>
      <c r="G49" s="5">
        <v>0</v>
      </c>
      <c r="H49" s="3"/>
      <c r="I49" s="3"/>
      <c r="J49" s="5">
        <v>0</v>
      </c>
      <c r="K49" s="5">
        <f t="shared" si="8"/>
        <v>884893.42694641522</v>
      </c>
      <c r="L49" s="5">
        <f t="shared" si="1"/>
        <v>884893.42694641522</v>
      </c>
      <c r="M49" s="20">
        <f t="shared" si="4"/>
        <v>92115.198468015064</v>
      </c>
      <c r="N49" s="21">
        <f t="shared" si="5"/>
        <v>0.10722043076923081</v>
      </c>
      <c r="O49" s="20">
        <f t="shared" si="6"/>
        <v>66341.603508410743</v>
      </c>
    </row>
    <row r="50" spans="1:15" x14ac:dyDescent="0.2">
      <c r="A50" s="3">
        <v>2063</v>
      </c>
      <c r="B50" s="4">
        <f t="shared" si="9"/>
        <v>0.03</v>
      </c>
      <c r="C50" s="5">
        <v>0</v>
      </c>
      <c r="D50" s="5">
        <v>0</v>
      </c>
      <c r="E50" s="5">
        <f t="shared" si="7"/>
        <v>-1490.7111313323073</v>
      </c>
      <c r="F50" s="5">
        <f t="shared" si="10"/>
        <v>7185.0320991375638</v>
      </c>
      <c r="G50" s="5">
        <v>0</v>
      </c>
      <c r="H50" s="3"/>
      <c r="I50" s="3"/>
      <c r="J50" s="5">
        <v>0</v>
      </c>
      <c r="K50" s="5">
        <f t="shared" si="8"/>
        <v>911440.22975480766</v>
      </c>
      <c r="L50" s="5">
        <f t="shared" si="1"/>
        <v>911440.22975480766</v>
      </c>
      <c r="M50" s="20">
        <f t="shared" si="4"/>
        <v>94878.654422055522</v>
      </c>
      <c r="N50" s="21">
        <f t="shared" si="5"/>
        <v>0.10722043076923082</v>
      </c>
      <c r="O50" s="20">
        <f t="shared" si="6"/>
        <v>68331.851613663079</v>
      </c>
    </row>
    <row r="51" spans="1:15" x14ac:dyDescent="0.2">
      <c r="A51" s="3">
        <v>2064</v>
      </c>
      <c r="B51" s="4">
        <f t="shared" si="9"/>
        <v>0.03</v>
      </c>
      <c r="C51" s="5">
        <v>0</v>
      </c>
      <c r="D51" s="5">
        <v>0</v>
      </c>
      <c r="E51" s="5">
        <f t="shared" si="7"/>
        <v>-1535.4324652722767</v>
      </c>
      <c r="F51" s="5">
        <f t="shared" si="10"/>
        <v>7400.5830621116911</v>
      </c>
      <c r="G51" s="5">
        <v>0</v>
      </c>
      <c r="H51" s="3"/>
      <c r="I51" s="3"/>
      <c r="J51" s="5">
        <v>0</v>
      </c>
      <c r="K51" s="5">
        <f t="shared" si="8"/>
        <v>938783.43664745195</v>
      </c>
      <c r="L51" s="5">
        <f t="shared" si="1"/>
        <v>938783.43664745195</v>
      </c>
      <c r="M51" s="20">
        <f t="shared" si="4"/>
        <v>97725.014054717263</v>
      </c>
      <c r="N51" s="21">
        <f t="shared" si="5"/>
        <v>0.10722043076923091</v>
      </c>
      <c r="O51" s="20">
        <f t="shared" si="6"/>
        <v>70381.807162072975</v>
      </c>
    </row>
    <row r="52" spans="1:15" x14ac:dyDescent="0.2">
      <c r="A52" s="3">
        <v>2065</v>
      </c>
      <c r="B52" s="4">
        <f t="shared" si="9"/>
        <v>0.03</v>
      </c>
      <c r="C52" s="5">
        <v>0</v>
      </c>
      <c r="D52" s="5">
        <v>0</v>
      </c>
      <c r="E52" s="5">
        <f t="shared" si="7"/>
        <v>-1581.4954392304451</v>
      </c>
      <c r="F52" s="5">
        <f t="shared" si="10"/>
        <v>7622.6005539750422</v>
      </c>
      <c r="G52" s="5">
        <v>0</v>
      </c>
      <c r="H52" s="3"/>
      <c r="I52" s="3"/>
      <c r="J52" s="5">
        <v>0</v>
      </c>
      <c r="K52" s="5">
        <f t="shared" si="8"/>
        <v>966946.93974687555</v>
      </c>
      <c r="L52" s="5">
        <f t="shared" si="1"/>
        <v>966946.93974687555</v>
      </c>
      <c r="M52" s="20">
        <f t="shared" si="4"/>
        <v>100656.76447635876</v>
      </c>
      <c r="N52" s="21">
        <f t="shared" si="5"/>
        <v>0.10722043076923088</v>
      </c>
      <c r="O52" s="20">
        <f t="shared" si="6"/>
        <v>72493.261376935159</v>
      </c>
    </row>
    <row r="53" spans="1:15" x14ac:dyDescent="0.2">
      <c r="A53" s="3">
        <v>2066</v>
      </c>
      <c r="B53" s="4">
        <f t="shared" si="9"/>
        <v>0.03</v>
      </c>
      <c r="C53" s="5">
        <v>0</v>
      </c>
      <c r="D53" s="5">
        <v>0</v>
      </c>
      <c r="E53" s="5">
        <f t="shared" si="7"/>
        <v>-1628.9403024073586</v>
      </c>
      <c r="F53" s="5">
        <f t="shared" si="10"/>
        <v>7851.2785705942933</v>
      </c>
      <c r="G53" s="5">
        <v>0</v>
      </c>
      <c r="H53" s="3"/>
      <c r="I53" s="3"/>
      <c r="J53" s="5">
        <v>0</v>
      </c>
      <c r="K53" s="5">
        <f t="shared" si="8"/>
        <v>995955.34793928184</v>
      </c>
      <c r="L53" s="5">
        <f t="shared" si="1"/>
        <v>995955.34793928184</v>
      </c>
      <c r="M53" s="20">
        <f t="shared" si="4"/>
        <v>103676.46741064952</v>
      </c>
      <c r="N53" s="21">
        <f t="shared" si="5"/>
        <v>0.10722043076923087</v>
      </c>
      <c r="O53" s="20">
        <f t="shared" si="6"/>
        <v>74668.05921824323</v>
      </c>
    </row>
    <row r="54" spans="1:15" x14ac:dyDescent="0.2">
      <c r="A54" s="3">
        <v>2067</v>
      </c>
      <c r="B54" s="4">
        <f t="shared" si="9"/>
        <v>0.03</v>
      </c>
      <c r="C54" s="5">
        <v>0</v>
      </c>
      <c r="D54" s="5">
        <v>0</v>
      </c>
      <c r="E54" s="5">
        <f t="shared" si="7"/>
        <v>-1677.8085114795795</v>
      </c>
      <c r="F54" s="5">
        <f t="shared" si="10"/>
        <v>8086.8169277121224</v>
      </c>
      <c r="G54" s="5">
        <v>0</v>
      </c>
      <c r="H54" s="3"/>
      <c r="I54" s="3"/>
      <c r="J54" s="5">
        <v>0</v>
      </c>
      <c r="K54" s="5">
        <f t="shared" si="8"/>
        <v>1025834.0083774603</v>
      </c>
      <c r="L54" s="5">
        <f t="shared" si="1"/>
        <v>1025834.0083774603</v>
      </c>
      <c r="M54" s="20">
        <f t="shared" si="4"/>
        <v>106786.76143296897</v>
      </c>
      <c r="N54" s="21">
        <f t="shared" si="5"/>
        <v>0.10722043076923082</v>
      </c>
      <c r="O54" s="20">
        <f t="shared" si="6"/>
        <v>76908.100994790511</v>
      </c>
    </row>
    <row r="55" spans="1:15" x14ac:dyDescent="0.2">
      <c r="A55" s="3">
        <v>2068</v>
      </c>
      <c r="B55" s="4">
        <f t="shared" si="9"/>
        <v>0.03</v>
      </c>
      <c r="C55" s="5">
        <v>0</v>
      </c>
      <c r="D55" s="5">
        <v>0</v>
      </c>
      <c r="E55" s="5">
        <f t="shared" si="7"/>
        <v>-1728.1427668239669</v>
      </c>
      <c r="F55" s="5">
        <f t="shared" si="10"/>
        <v>8329.421435543487</v>
      </c>
      <c r="G55" s="5">
        <v>0</v>
      </c>
      <c r="H55" s="3"/>
      <c r="I55" s="3"/>
      <c r="J55" s="5">
        <v>0</v>
      </c>
      <c r="K55" s="5">
        <f t="shared" si="8"/>
        <v>1056609.0286287842</v>
      </c>
      <c r="L55" s="5">
        <f t="shared" si="1"/>
        <v>1056609.0286287842</v>
      </c>
      <c r="M55" s="20">
        <f t="shared" si="4"/>
        <v>109990.36427595819</v>
      </c>
      <c r="N55" s="21">
        <f t="shared" si="5"/>
        <v>0.10722043076923098</v>
      </c>
      <c r="O55" s="20">
        <f t="shared" si="6"/>
        <v>79215.344024634251</v>
      </c>
    </row>
    <row r="56" spans="1:15" x14ac:dyDescent="0.2">
      <c r="A56" s="3">
        <v>2069</v>
      </c>
      <c r="B56" s="4">
        <f t="shared" si="9"/>
        <v>0.03</v>
      </c>
      <c r="C56" s="5">
        <v>0</v>
      </c>
      <c r="D56" s="5">
        <v>0</v>
      </c>
      <c r="E56" s="5">
        <f t="shared" si="7"/>
        <v>-1779.9870498286859</v>
      </c>
      <c r="F56" s="5">
        <f t="shared" si="10"/>
        <v>8579.3040786097918</v>
      </c>
      <c r="G56" s="5">
        <v>0</v>
      </c>
      <c r="H56" s="3"/>
      <c r="I56" s="3"/>
      <c r="J56" s="5">
        <v>0</v>
      </c>
      <c r="K56" s="5">
        <f t="shared" si="8"/>
        <v>1088307.2994876478</v>
      </c>
      <c r="L56" s="5">
        <f t="shared" si="1"/>
        <v>1088307.2994876478</v>
      </c>
      <c r="M56" s="20">
        <f t="shared" si="4"/>
        <v>113290.07520423687</v>
      </c>
      <c r="N56" s="21">
        <f t="shared" si="5"/>
        <v>0.10722043076923091</v>
      </c>
      <c r="O56" s="20">
        <f t="shared" si="6"/>
        <v>81591.804345373268</v>
      </c>
    </row>
    <row r="57" spans="1:15" x14ac:dyDescent="0.2">
      <c r="A57" s="3">
        <v>2070</v>
      </c>
      <c r="B57" s="4">
        <f t="shared" si="9"/>
        <v>0.03</v>
      </c>
      <c r="C57" s="5">
        <v>0</v>
      </c>
      <c r="D57" s="5">
        <v>0</v>
      </c>
      <c r="E57" s="5">
        <f t="shared" si="7"/>
        <v>-1833.3866613235466</v>
      </c>
      <c r="F57" s="5">
        <f t="shared" si="10"/>
        <v>8836.6832009680857</v>
      </c>
      <c r="G57" s="5">
        <v>0</v>
      </c>
      <c r="H57" s="3"/>
      <c r="I57" s="3"/>
      <c r="J57" s="5">
        <v>0</v>
      </c>
      <c r="K57" s="5">
        <f t="shared" si="8"/>
        <v>1120956.5184722773</v>
      </c>
      <c r="L57" s="5">
        <f t="shared" si="1"/>
        <v>1120956.5184722773</v>
      </c>
      <c r="M57" s="20">
        <f t="shared" si="4"/>
        <v>116688.77746036396</v>
      </c>
      <c r="N57" s="21">
        <f t="shared" si="5"/>
        <v>0.10722043076923088</v>
      </c>
      <c r="O57" s="20">
        <f t="shared" si="6"/>
        <v>84039.558475734462</v>
      </c>
    </row>
    <row r="58" spans="1:15" x14ac:dyDescent="0.2">
      <c r="A58" s="3">
        <v>2071</v>
      </c>
      <c r="B58" s="4">
        <f t="shared" si="9"/>
        <v>0.03</v>
      </c>
      <c r="C58" s="5">
        <v>0</v>
      </c>
      <c r="D58" s="5">
        <v>0</v>
      </c>
      <c r="E58" s="5">
        <f t="shared" si="7"/>
        <v>-1888.388261163253</v>
      </c>
      <c r="F58" s="5">
        <f t="shared" si="10"/>
        <v>9101.7836969971286</v>
      </c>
      <c r="G58" s="5">
        <v>0</v>
      </c>
      <c r="H58" s="3"/>
      <c r="I58" s="3"/>
      <c r="J58" s="5">
        <v>0</v>
      </c>
      <c r="K58" s="5">
        <f t="shared" si="8"/>
        <v>1154585.2140264458</v>
      </c>
      <c r="L58" s="5">
        <f t="shared" si="1"/>
        <v>1154585.2140264458</v>
      </c>
      <c r="M58" s="20">
        <f t="shared" si="4"/>
        <v>120189.44078417495</v>
      </c>
      <c r="N58" s="21">
        <f t="shared" si="5"/>
        <v>0.10722043076923093</v>
      </c>
      <c r="O58" s="20">
        <f t="shared" si="6"/>
        <v>86560.74523000652</v>
      </c>
    </row>
    <row r="59" spans="1:15" x14ac:dyDescent="0.2">
      <c r="A59" s="3">
        <v>2072</v>
      </c>
      <c r="B59" s="4">
        <f t="shared" si="9"/>
        <v>0.03</v>
      </c>
      <c r="C59" s="5">
        <v>0</v>
      </c>
      <c r="D59" s="5">
        <v>0</v>
      </c>
      <c r="E59" s="5">
        <f t="shared" si="7"/>
        <v>-1945.0399089981506</v>
      </c>
      <c r="F59" s="5">
        <f t="shared" si="10"/>
        <v>9374.8372079070432</v>
      </c>
      <c r="G59" s="5">
        <v>0</v>
      </c>
      <c r="H59" s="3"/>
      <c r="I59" s="3"/>
      <c r="J59" s="5">
        <v>0</v>
      </c>
      <c r="K59" s="5">
        <f t="shared" si="8"/>
        <v>1189222.770447239</v>
      </c>
      <c r="L59" s="5">
        <f t="shared" si="1"/>
        <v>1189222.770447239</v>
      </c>
      <c r="M59" s="20">
        <f t="shared" si="4"/>
        <v>123795.1240077</v>
      </c>
      <c r="N59" s="21">
        <f t="shared" si="5"/>
        <v>0.10722043076923075</v>
      </c>
      <c r="O59" s="20">
        <f t="shared" si="6"/>
        <v>89157.567586906705</v>
      </c>
    </row>
    <row r="60" spans="1:15" x14ac:dyDescent="0.2">
      <c r="A60" s="3">
        <v>2073</v>
      </c>
      <c r="B60" s="4">
        <f t="shared" si="9"/>
        <v>0.03</v>
      </c>
      <c r="C60" s="5">
        <v>0</v>
      </c>
      <c r="D60" s="5">
        <v>0</v>
      </c>
      <c r="E60" s="5">
        <f t="shared" si="7"/>
        <v>-2003.3911062680952</v>
      </c>
      <c r="F60" s="5">
        <f t="shared" si="10"/>
        <v>9656.082324144254</v>
      </c>
      <c r="G60" s="5">
        <v>0</v>
      </c>
      <c r="H60" s="3"/>
      <c r="I60" s="3"/>
      <c r="J60" s="5">
        <v>0</v>
      </c>
      <c r="K60" s="5">
        <f t="shared" si="8"/>
        <v>1224899.4535606562</v>
      </c>
      <c r="L60" s="5">
        <f t="shared" si="1"/>
        <v>1224899.4535606562</v>
      </c>
      <c r="M60" s="20">
        <f t="shared" si="4"/>
        <v>127508.97772793102</v>
      </c>
      <c r="N60" s="21">
        <f t="shared" si="5"/>
        <v>0.10722043076923078</v>
      </c>
      <c r="O60" s="20">
        <f t="shared" si="6"/>
        <v>91832.294614513899</v>
      </c>
    </row>
    <row r="61" spans="1:15" x14ac:dyDescent="0.2">
      <c r="A61" s="3">
        <v>2074</v>
      </c>
      <c r="B61" s="4">
        <f t="shared" si="9"/>
        <v>0.03</v>
      </c>
      <c r="C61" s="5">
        <v>0</v>
      </c>
      <c r="D61" s="5">
        <v>0</v>
      </c>
      <c r="E61" s="5">
        <f t="shared" si="7"/>
        <v>-2063.492839456138</v>
      </c>
      <c r="F61" s="5">
        <f t="shared" si="10"/>
        <v>9945.7647938685823</v>
      </c>
      <c r="G61" s="5">
        <v>0</v>
      </c>
      <c r="H61" s="3"/>
      <c r="I61" s="3"/>
      <c r="J61" s="5">
        <v>0</v>
      </c>
      <c r="K61" s="5">
        <f t="shared" si="8"/>
        <v>1261646.4371674759</v>
      </c>
      <c r="L61" s="5">
        <f t="shared" si="1"/>
        <v>1261646.4371674759</v>
      </c>
      <c r="M61" s="20">
        <f t="shared" si="4"/>
        <v>131334.24705976911</v>
      </c>
      <c r="N61" s="21">
        <f t="shared" si="5"/>
        <v>0.10722043076923092</v>
      </c>
      <c r="O61" s="20">
        <f t="shared" si="6"/>
        <v>94587.263452949337</v>
      </c>
    </row>
    <row r="62" spans="1:15" x14ac:dyDescent="0.2">
      <c r="A62" s="3">
        <v>2075</v>
      </c>
      <c r="B62" s="4">
        <f t="shared" si="9"/>
        <v>0.03</v>
      </c>
      <c r="C62" s="5">
        <v>0</v>
      </c>
      <c r="D62" s="5">
        <v>0</v>
      </c>
      <c r="E62" s="5">
        <f t="shared" si="7"/>
        <v>-2125.397624639822</v>
      </c>
      <c r="F62" s="5">
        <f t="shared" si="10"/>
        <v>10244.137737684639</v>
      </c>
      <c r="G62" s="5">
        <v>0</v>
      </c>
      <c r="H62" s="3"/>
      <c r="I62" s="3"/>
      <c r="J62" s="5">
        <v>0</v>
      </c>
      <c r="K62" s="5">
        <f t="shared" si="8"/>
        <v>1299495.8302825002</v>
      </c>
      <c r="L62" s="5">
        <f t="shared" si="1"/>
        <v>1299495.8302825002</v>
      </c>
      <c r="M62" s="20">
        <f t="shared" si="4"/>
        <v>135274.27447156212</v>
      </c>
      <c r="N62" s="21">
        <f t="shared" si="5"/>
        <v>0.10722043076923087</v>
      </c>
      <c r="O62" s="20">
        <f t="shared" si="6"/>
        <v>97424.881356537808</v>
      </c>
    </row>
    <row r="63" spans="1:15" x14ac:dyDescent="0.2">
      <c r="A63" s="3">
        <v>2076</v>
      </c>
      <c r="B63" s="4">
        <f t="shared" si="9"/>
        <v>0.03</v>
      </c>
      <c r="C63" s="5">
        <v>0</v>
      </c>
      <c r="D63" s="5">
        <v>0</v>
      </c>
      <c r="E63" s="5">
        <f t="shared" si="7"/>
        <v>-2189.1595533790169</v>
      </c>
      <c r="F63" s="5">
        <f t="shared" si="10"/>
        <v>10551.461869815179</v>
      </c>
      <c r="G63" s="5">
        <v>0</v>
      </c>
      <c r="H63" s="3"/>
      <c r="I63" s="3"/>
      <c r="J63" s="5">
        <v>0</v>
      </c>
      <c r="K63" s="5">
        <f t="shared" si="8"/>
        <v>1338480.7051909752</v>
      </c>
      <c r="L63" s="5">
        <f t="shared" si="1"/>
        <v>1338480.7051909752</v>
      </c>
      <c r="M63" s="20">
        <f t="shared" si="4"/>
        <v>139332.5027057089</v>
      </c>
      <c r="N63" s="21">
        <f t="shared" si="5"/>
        <v>0.1072204307692308</v>
      </c>
      <c r="O63" s="20">
        <f t="shared" si="6"/>
        <v>100347.62779723394</v>
      </c>
    </row>
    <row r="64" spans="1:15" x14ac:dyDescent="0.2">
      <c r="A64" s="3">
        <v>2077</v>
      </c>
      <c r="B64" s="4">
        <f t="shared" si="9"/>
        <v>0.03</v>
      </c>
      <c r="C64" s="5">
        <v>0</v>
      </c>
      <c r="D64" s="5">
        <v>0</v>
      </c>
      <c r="E64" s="5">
        <f t="shared" si="7"/>
        <v>-2254.8343399803875</v>
      </c>
      <c r="F64" s="5">
        <f t="shared" si="10"/>
        <v>10868.005725909634</v>
      </c>
      <c r="G64" s="5">
        <v>0</v>
      </c>
      <c r="H64" s="3"/>
      <c r="I64" s="3"/>
      <c r="J64" s="5">
        <v>0</v>
      </c>
      <c r="K64" s="5">
        <f t="shared" si="8"/>
        <v>1378635.1263467046</v>
      </c>
      <c r="L64" s="5">
        <f t="shared" si="1"/>
        <v>1378635.1263467046</v>
      </c>
      <c r="M64" s="20">
        <f t="shared" si="4"/>
        <v>143512.47778688028</v>
      </c>
      <c r="N64" s="21">
        <f t="shared" si="5"/>
        <v>0.10722043076923088</v>
      </c>
      <c r="O64" s="20">
        <f t="shared" si="6"/>
        <v>103358.05663115096</v>
      </c>
    </row>
    <row r="65" spans="1:15" x14ac:dyDescent="0.2">
      <c r="A65" s="3">
        <v>2078</v>
      </c>
      <c r="B65" s="4">
        <f t="shared" si="9"/>
        <v>0.03</v>
      </c>
      <c r="C65" s="5">
        <v>0</v>
      </c>
      <c r="D65" s="5">
        <v>0</v>
      </c>
      <c r="E65" s="5">
        <f t="shared" si="7"/>
        <v>-2322.4793701797994</v>
      </c>
      <c r="F65" s="5">
        <f t="shared" si="10"/>
        <v>11194.045897686923</v>
      </c>
      <c r="G65" s="5">
        <v>0</v>
      </c>
      <c r="H65" s="3"/>
      <c r="I65" s="3"/>
      <c r="J65" s="5">
        <v>0</v>
      </c>
      <c r="K65" s="5">
        <f t="shared" si="8"/>
        <v>1419994.1801371058</v>
      </c>
      <c r="L65" s="5">
        <f t="shared" si="1"/>
        <v>1419994.1801371058</v>
      </c>
      <c r="M65" s="20">
        <f t="shared" si="4"/>
        <v>147817.8521204867</v>
      </c>
      <c r="N65" s="21">
        <f t="shared" si="5"/>
        <v>0.10722043076923088</v>
      </c>
      <c r="O65" s="20">
        <f t="shared" si="6"/>
        <v>106458.7983300855</v>
      </c>
    </row>
    <row r="66" spans="1:15" x14ac:dyDescent="0.2">
      <c r="A66" s="3">
        <v>2079</v>
      </c>
      <c r="B66" s="4">
        <f t="shared" si="9"/>
        <v>0.03</v>
      </c>
      <c r="C66" s="5">
        <v>0</v>
      </c>
      <c r="D66" s="5">
        <v>0</v>
      </c>
      <c r="E66" s="5">
        <f t="shared" si="7"/>
        <v>-2392.1537512851933</v>
      </c>
      <c r="F66" s="5">
        <f t="shared" si="10"/>
        <v>11529.867274617531</v>
      </c>
      <c r="G66" s="5">
        <v>0</v>
      </c>
      <c r="H66" s="3"/>
      <c r="I66" s="3"/>
      <c r="J66" s="5">
        <v>0</v>
      </c>
      <c r="K66" s="5">
        <f t="shared" si="8"/>
        <v>1462594.0055412189</v>
      </c>
      <c r="L66" s="5">
        <f t="shared" ref="L66:L68" si="11">J66+K66</f>
        <v>1462594.0055412189</v>
      </c>
      <c r="M66" s="20">
        <f t="shared" si="4"/>
        <v>152252.38768410121</v>
      </c>
      <c r="N66" s="21">
        <f t="shared" si="5"/>
        <v>0.10722043076923081</v>
      </c>
      <c r="O66" s="20">
        <f t="shared" si="6"/>
        <v>109652.56227998805</v>
      </c>
    </row>
    <row r="67" spans="1:15" x14ac:dyDescent="0.2">
      <c r="A67" s="3">
        <v>2080</v>
      </c>
      <c r="B67" s="4">
        <f t="shared" si="9"/>
        <v>0.03</v>
      </c>
      <c r="C67" s="5">
        <v>0</v>
      </c>
      <c r="D67" s="5">
        <v>0</v>
      </c>
      <c r="E67" s="5">
        <f t="shared" si="7"/>
        <v>-2463.9183638237491</v>
      </c>
      <c r="F67" s="5">
        <f t="shared" si="10"/>
        <v>11875.763292856056</v>
      </c>
      <c r="G67" s="5">
        <v>0</v>
      </c>
      <c r="H67" s="3"/>
      <c r="I67" s="3"/>
      <c r="J67" s="5">
        <v>0</v>
      </c>
      <c r="K67" s="5">
        <f t="shared" si="8"/>
        <v>1506471.8257074556</v>
      </c>
      <c r="L67" s="5">
        <f t="shared" si="11"/>
        <v>1506471.8257074556</v>
      </c>
      <c r="M67" s="20">
        <f t="shared" si="4"/>
        <v>156819.95931462443</v>
      </c>
      <c r="N67" s="21">
        <f t="shared" si="5"/>
        <v>0.10722043076923093</v>
      </c>
      <c r="O67" s="20">
        <f t="shared" si="6"/>
        <v>112942.13914838769</v>
      </c>
    </row>
    <row r="68" spans="1:15" x14ac:dyDescent="0.2">
      <c r="A68" s="3">
        <v>2081</v>
      </c>
      <c r="B68" s="4">
        <f t="shared" si="9"/>
        <v>0.03</v>
      </c>
      <c r="C68" s="5">
        <v>0</v>
      </c>
      <c r="D68" s="5">
        <v>0</v>
      </c>
      <c r="E68" s="5">
        <f t="shared" ref="E68" si="12">E67*(1+B68)</f>
        <v>-2537.8359147384617</v>
      </c>
      <c r="F68" s="5">
        <f t="shared" si="10"/>
        <v>12232.036191641739</v>
      </c>
      <c r="G68" s="5">
        <v>0</v>
      </c>
      <c r="H68" s="3"/>
      <c r="I68" s="3"/>
      <c r="J68" s="5">
        <v>0</v>
      </c>
      <c r="K68" s="5">
        <f t="shared" si="8"/>
        <v>1551665.9804786793</v>
      </c>
      <c r="L68" s="5">
        <f t="shared" si="11"/>
        <v>1551665.9804786793</v>
      </c>
      <c r="M68" s="20">
        <f t="shared" ref="M68" si="13">L68-L67+12*(C68+D68+E68+F68)+G68</f>
        <v>161524.55809406299</v>
      </c>
      <c r="N68" s="21">
        <f t="shared" ref="N68" si="14">M68/L67</f>
        <v>0.10722043076923081</v>
      </c>
      <c r="O68" s="20">
        <f t="shared" ref="O68" si="15">12*(C68+D68+E68+F68)+G68</f>
        <v>116330.40332283932</v>
      </c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E9F-7618-B34C-987A-574E9FCD17E1}">
  <dimension ref="A1:D4"/>
  <sheetViews>
    <sheetView workbookViewId="0">
      <selection activeCell="D9" sqref="D9"/>
    </sheetView>
  </sheetViews>
  <sheetFormatPr baseColWidth="10" defaultRowHeight="16" x14ac:dyDescent="0.2"/>
  <cols>
    <col min="1" max="1" width="23" customWidth="1"/>
    <col min="2" max="2" width="20.6640625" customWidth="1"/>
  </cols>
  <sheetData>
    <row r="1" spans="1:4" x14ac:dyDescent="0.2">
      <c r="A1" t="s">
        <v>18</v>
      </c>
    </row>
    <row r="3" spans="1:4" x14ac:dyDescent="0.2">
      <c r="A3" t="s">
        <v>15</v>
      </c>
      <c r="B3" t="s">
        <v>7</v>
      </c>
      <c r="C3" t="s">
        <v>16</v>
      </c>
      <c r="D3" t="s">
        <v>17</v>
      </c>
    </row>
    <row r="4" spans="1:4" x14ac:dyDescent="0.2">
      <c r="A4" s="6">
        <f>SUM(Sheet1!O2:O4)</f>
        <v>-65223.73</v>
      </c>
      <c r="B4" s="6">
        <f>Sheet1!L4</f>
        <v>23340.451316069637</v>
      </c>
      <c r="C4" s="9">
        <f>-1*B4/A4</f>
        <v>0.35785213933747173</v>
      </c>
      <c r="D4" s="12">
        <f>C4^(1/3)-1</f>
        <v>-0.29003892342094095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2018-01-10T13:04:01Z</dcterms:modified>
</cp:coreProperties>
</file>