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enhi\source\repos\BiLevel_Scheduling_Industry_4.0\instances\UNCHECKED instance + resultat MIP\"/>
    </mc:Choice>
  </mc:AlternateContent>
  <xr:revisionPtr revIDLastSave="0" documentId="13_ncr:9_{6019C784-A80F-4167-A346-DBD53B0A91C4}" xr6:coauthVersionLast="47" xr6:coauthVersionMax="47" xr10:uidLastSave="{00000000-0000-0000-0000-000000000000}"/>
  <bookViews>
    <workbookView xWindow="-108" yWindow="-108" windowWidth="23256" windowHeight="12456" firstSheet="7" activeTab="9" xr2:uid="{00000000-000D-0000-FFFF-FFFF00000000}"/>
  </bookViews>
  <sheets>
    <sheet name="resultSPT_VL_LATE2EARLY_Synth" sheetId="9" r:id="rId1"/>
    <sheet name="resultSPT_CL_LATE2EARLY_Synth" sheetId="7" r:id="rId2"/>
    <sheet name="resultLWPT_LATE2EARLY_Synth" sheetId="5" r:id="rId3"/>
    <sheet name="resultLPT_LATE2EARLY_Synth" sheetId="4" r:id="rId4"/>
    <sheet name="resultSPT_VL_DUMB_Synth" sheetId="8" r:id="rId5"/>
    <sheet name="resultSPT_CL_DUMB_Synth" sheetId="6" r:id="rId6"/>
    <sheet name="resultLWPT_DUMB_Synth" sheetId="3" r:id="rId7"/>
    <sheet name="resultLPT_DUMB_Synth" sheetId="2" r:id="rId8"/>
    <sheet name="resultMIP_Synth" sheetId="11" r:id="rId9"/>
    <sheet name="DUMB" sheetId="1" r:id="rId10"/>
    <sheet name="LATE2EARLY" sheetId="10" r:id="rId11"/>
  </sheets>
  <definedNames>
    <definedName name="DonnéesExternes_1" localSheetId="7" hidden="1">'resultLPT_DUMB_Synth'!$A$1:$K$19</definedName>
    <definedName name="DonnéesExternes_1" localSheetId="8" hidden="1">'resultMIP_Synth'!$A$1:$H$19</definedName>
    <definedName name="DonnéesExternes_2" localSheetId="6" hidden="1">'resultLWPT_DUMB_Synth'!$A$1:$K$19</definedName>
    <definedName name="DonnéesExternes_3" localSheetId="3" hidden="1">'resultLPT_LATE2EARLY_Synth'!$A$1:$K$19</definedName>
    <definedName name="DonnéesExternes_4" localSheetId="2" hidden="1">'resultLWPT_LATE2EARLY_Synth'!$A$1:$K$19</definedName>
    <definedName name="DonnéesExternes_5" localSheetId="5" hidden="1">'resultSPT_CL_DUMB_Synth'!$A$1:$K$19</definedName>
    <definedName name="DonnéesExternes_6" localSheetId="1" hidden="1">'resultSPT_CL_LATE2EARLY_Synth'!$A$1:$K$19</definedName>
    <definedName name="DonnéesExternes_7" localSheetId="4" hidden="1">'resultSPT_VL_DUMB_Synth'!$A$1:$K$19</definedName>
    <definedName name="DonnéesExternes_8" localSheetId="0" hidden="1">'resultSPT_VL_LATE2EARLY_Synth'!$A$1:$K$19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61" i="1" l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44" i="1"/>
  <c r="D22" i="1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42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25" i="1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sultLPT_DUMB_Synth" description="Connexion à la requête « resultLPT_DUMB_Synth » dans le classeur." type="5" refreshedVersion="8" background="1" saveData="1">
    <dbPr connection="Provider=Microsoft.Mashup.OleDb.1;Data Source=$Workbook$;Location=resultLPT_DUMB_Synth;Extended Properties=&quot;&quot;" command="SELECT * FROM [resultLPT_DUMB_Synth]"/>
  </connection>
  <connection id="2" xr16:uid="{00000000-0015-0000-FFFF-FFFF01000000}" keepAlive="1" name="Requête - resultLPT_LATE2EARLY_Synth" description="Connexion à la requête « resultLPT_LATE2EARLY_Synth » dans le classeur." type="5" refreshedVersion="8" background="1" saveData="1">
    <dbPr connection="Provider=Microsoft.Mashup.OleDb.1;Data Source=$Workbook$;Location=resultLPT_LATE2EARLY_Synth;Extended Properties=&quot;&quot;" command="SELECT * FROM [resultLPT_LATE2EARLY_Synth]"/>
  </connection>
  <connection id="3" xr16:uid="{00000000-0015-0000-FFFF-FFFF02000000}" keepAlive="1" name="Requête - resultLWPT_DUMB_Synth" description="Connexion à la requête « resultLWPT_DUMB_Synth » dans le classeur." type="5" refreshedVersion="8" background="1" saveData="1">
    <dbPr connection="Provider=Microsoft.Mashup.OleDb.1;Data Source=$Workbook$;Location=resultLWPT_DUMB_Synth;Extended Properties=&quot;&quot;" command="SELECT * FROM [resultLWPT_DUMB_Synth]"/>
  </connection>
  <connection id="4" xr16:uid="{00000000-0015-0000-FFFF-FFFF03000000}" keepAlive="1" name="Requête - resultLWPT_LATE2EARLY_Synth" description="Connexion à la requête « resultLWPT_LATE2EARLY_Synth » dans le classeur." type="5" refreshedVersion="8" background="1" saveData="1">
    <dbPr connection="Provider=Microsoft.Mashup.OleDb.1;Data Source=$Workbook$;Location=resultLWPT_LATE2EARLY_Synth;Extended Properties=&quot;&quot;" command="SELECT * FROM [resultLWPT_LATE2EARLY_Synth]"/>
  </connection>
  <connection id="5" xr16:uid="{C53D17D2-4C72-483F-A9B3-99ED040648A5}" keepAlive="1" name="Requête - resultMIP_Synth" description="Connexion à la requête « resultMIP_Synth » dans le classeur." type="5" refreshedVersion="8" background="1" saveData="1">
    <dbPr connection="Provider=Microsoft.Mashup.OleDb.1;Data Source=$Workbook$;Location=resultMIP_Synth;Extended Properties=&quot;&quot;" command="SELECT * FROM [resultMIP_Synth]"/>
  </connection>
  <connection id="6" xr16:uid="{00000000-0015-0000-FFFF-FFFF04000000}" keepAlive="1" name="Requête - resultSPT_CL_DUMB_Synth" description="Connexion à la requête « resultSPT_CL_DUMB_Synth » dans le classeur." type="5" refreshedVersion="8" background="1" saveData="1">
    <dbPr connection="Provider=Microsoft.Mashup.OleDb.1;Data Source=$Workbook$;Location=resultSPT_CL_DUMB_Synth;Extended Properties=&quot;&quot;" command="SELECT * FROM [resultSPT_CL_DUMB_Synth]"/>
  </connection>
  <connection id="7" xr16:uid="{00000000-0015-0000-FFFF-FFFF05000000}" keepAlive="1" name="Requête - resultSPT_CL_LATE2EARLY_Synth" description="Connexion à la requête « resultSPT_CL_LATE2EARLY_Synth » dans le classeur." type="5" refreshedVersion="8" background="1" saveData="1">
    <dbPr connection="Provider=Microsoft.Mashup.OleDb.1;Data Source=$Workbook$;Location=resultSPT_CL_LATE2EARLY_Synth;Extended Properties=&quot;&quot;" command="SELECT * FROM [resultSPT_CL_LATE2EARLY_Synth]"/>
  </connection>
  <connection id="8" xr16:uid="{00000000-0015-0000-FFFF-FFFF06000000}" keepAlive="1" name="Requête - resultSPT_VL_DUMB_Synth" description="Connexion à la requête « resultSPT_VL_DUMB_Synth » dans le classeur." type="5" refreshedVersion="8" background="1" saveData="1">
    <dbPr connection="Provider=Microsoft.Mashup.OleDb.1;Data Source=$Workbook$;Location=resultSPT_VL_DUMB_Synth;Extended Properties=&quot;&quot;" command="SELECT * FROM [resultSPT_VL_DUMB_Synth]"/>
  </connection>
  <connection id="9" xr16:uid="{00000000-0015-0000-FFFF-FFFF07000000}" keepAlive="1" name="Requête - resultSPT_VL_LATE2EARLY_Synth" description="Connexion à la requête « resultSPT_VL_LATE2EARLY_Synth » dans le classeur." type="5" refreshedVersion="8" background="1" saveData="1">
    <dbPr connection="Provider=Microsoft.Mashup.OleDb.1;Data Source=$Workbook$;Location=resultSPT_VL_LATE2EARLY_Synth;Extended Properties=&quot;&quot;" command="SELECT * FROM [resultSPT_VL_LATE2EARLY_Synth]"/>
  </connection>
</connections>
</file>

<file path=xl/sharedStrings.xml><?xml version="1.0" encoding="utf-8"?>
<sst xmlns="http://purl.oclc.org/ooxml/spreadsheetml/main" count="177" uniqueCount="21">
  <si>
    <t>N</t>
  </si>
  <si>
    <t>n.1</t>
  </si>
  <si>
    <t>m</t>
  </si>
  <si>
    <t>#inst</t>
  </si>
  <si>
    <t>#OPT</t>
  </si>
  <si>
    <t>T_min</t>
  </si>
  <si>
    <t>T_mean</t>
  </si>
  <si>
    <t>T_max</t>
  </si>
  <si>
    <t>d_min</t>
  </si>
  <si>
    <t>d_mean</t>
  </si>
  <si>
    <t>d_max</t>
  </si>
  <si>
    <t>LPT_DUMB</t>
  </si>
  <si>
    <t>LWPT_DUMB</t>
  </si>
  <si>
    <t>SPT_CL_DUMB</t>
  </si>
  <si>
    <t>SPT_VL_DUMB</t>
  </si>
  <si>
    <t>LPT_LATE2EARLY</t>
  </si>
  <si>
    <t>LWPT_LATE2EARLY</t>
  </si>
  <si>
    <t>SPT_CL_LATE2EARLY</t>
  </si>
  <si>
    <t>SPT_VL_LATE2EARLY</t>
  </si>
  <si>
    <t>MIP</t>
  </si>
  <si>
    <t>#OPT/MIP 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</si>
</sst>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8">
    <border>
      <start/>
      <end/>
      <top/>
      <bottom/>
      <diagonal/>
    </border>
    <border>
      <start style="thin">
        <color theme="9"/>
      </start>
      <end/>
      <top style="thin">
        <color theme="9"/>
      </top>
      <bottom/>
      <diagonal/>
    </border>
    <border>
      <start/>
      <end/>
      <top style="thin">
        <color theme="9"/>
      </top>
      <bottom/>
      <diagonal/>
    </border>
    <border>
      <start/>
      <end style="thin">
        <color theme="9"/>
      </end>
      <top style="thin">
        <color theme="9"/>
      </top>
      <bottom/>
      <diagonal/>
    </border>
    <border>
      <start/>
      <end/>
      <top style="thin">
        <color theme="9"/>
      </top>
      <bottom style="thin">
        <color theme="9"/>
      </bottom>
      <diagonal/>
    </border>
    <border>
      <start/>
      <end style="thin">
        <color theme="9"/>
      </end>
      <top style="thin">
        <color theme="9"/>
      </top>
      <bottom style="thin">
        <color theme="9"/>
      </bottom>
      <diagonal/>
    </border>
    <border>
      <start style="thin">
        <color indexed="64"/>
      </start>
      <end/>
      <top style="thin">
        <color indexed="64"/>
      </top>
      <bottom style="thin">
        <color theme="9"/>
      </bottom>
      <diagonal/>
    </border>
    <border>
      <start/>
      <end/>
      <top style="thin">
        <color indexed="64"/>
      </top>
      <bottom style="thin">
        <color theme="9"/>
      </bottom>
      <diagonal/>
    </border>
    <border>
      <start/>
      <end style="thin">
        <color indexed="64"/>
      </end>
      <top style="thin">
        <color indexed="64"/>
      </top>
      <bottom style="thin">
        <color theme="9"/>
      </bottom>
      <diagonal/>
    </border>
    <border>
      <start style="thin">
        <color indexed="64"/>
      </start>
      <end/>
      <top style="thin">
        <color theme="9"/>
      </top>
      <bottom/>
      <diagonal/>
    </border>
    <border>
      <start/>
      <end style="thin">
        <color indexed="64"/>
      </end>
      <top style="thin">
        <color theme="9"/>
      </top>
      <bottom/>
      <diagonal/>
    </border>
    <border>
      <start style="thin">
        <color indexed="64"/>
      </start>
      <end/>
      <top style="thin">
        <color theme="9"/>
      </top>
      <bottom style="thin">
        <color indexed="64"/>
      </bottom>
      <diagonal/>
    </border>
    <border>
      <start/>
      <end/>
      <top style="thin">
        <color theme="9"/>
      </top>
      <bottom style="thin">
        <color indexed="64"/>
      </bottom>
      <diagonal/>
    </border>
    <border>
      <start/>
      <end style="thin">
        <color indexed="64"/>
      </end>
      <top style="thin">
        <color theme="9"/>
      </top>
      <bottom style="thin">
        <color indexed="64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 style="thin">
        <color theme="9" tint="0.39997558519241921"/>
      </end>
      <top style="thin">
        <color theme="9" tint="0.39997558519241921"/>
      </top>
      <bottom style="thin">
        <color theme="9" tint="0.39997558519241921"/>
      </bottom>
      <diagonal/>
    </border>
    <border>
      <start style="thin">
        <color indexed="64"/>
      </start>
      <end/>
      <top/>
      <bottom style="thin">
        <color theme="9" tint="0.39997558519241921"/>
      </bottom>
      <diagonal/>
    </border>
    <border>
      <start/>
      <end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0" fillId="3" borderId="14" xfId="0" applyFont="1" applyFill="1" applyBorder="1"/>
    <xf numFmtId="0" fontId="0" fillId="3" borderId="15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onnections" Target="connection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17" Type="http://purl.oclc.org/ooxml/officeDocument/relationships/customXml" Target="../customXml/item1.xml"/><Relationship Id="rId2" Type="http://purl.oclc.org/ooxml/officeDocument/relationships/worksheet" Target="worksheets/sheet2.xml"/><Relationship Id="rId16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8" connectionId="9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6" connectionId="7" xr16:uid="{00000000-0016-0000-0100-000001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3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4" connectionId="4" xr16:uid="{00000000-0016-0000-0200-000002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4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3" connectionId="2" xr16:uid="{00000000-0016-0000-0300-000003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5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7" connectionId="8" xr16:uid="{00000000-0016-0000-0400-000004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6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5" connectionId="6" xr16:uid="{00000000-0016-0000-0500-000005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7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2" connectionId="3" xr16:uid="{00000000-0016-0000-0600-000006000000}" autoFormatId="16" applyNumberFormats="0" applyBorderFormats="0" applyFontFormats="0" applyPatternFormats="0" applyAlignmentFormats="0" applyWidthHeightFormats="0">
  <queryTableRefresh nextId="13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8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1" connectionId="1" xr16:uid="{00000000-0016-0000-0700-000007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9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1" connectionId="5" xr16:uid="{EA9EDD31-3F32-487F-A28D-15985FB4864D}" autoFormatId="16" applyNumberFormats="0" applyBorderFormats="0" applyFontFormats="0" applyPatternFormats="0" applyAlignmentFormats="0" applyWidthHeightFormats="0">
  <queryTableRefresh nextId="9">
    <queryTableFields count="8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9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resultSPT_VL_LATE2EARLY_Synth" displayName="resultSPT_VL_LATE2EARLY_Synth" ref="A1:K19" tableType="queryTable" totalsRowShown="0">
  <autoFilter ref="A1:K19" xr:uid="{00000000-0009-0000-0100-000008000000}"/>
  <tableColumns count="11">
    <tableColumn id="1" xr3:uid="{00000000-0010-0000-0000-000001000000}" uniqueName="1" name="N" queryTableFieldId="1"/>
    <tableColumn id="2" xr3:uid="{00000000-0010-0000-0000-000002000000}" uniqueName="2" name="n.1" queryTableFieldId="2"/>
    <tableColumn id="3" xr3:uid="{00000000-0010-0000-0000-000003000000}" uniqueName="3" name="m" queryTableFieldId="3"/>
    <tableColumn id="4" xr3:uid="{00000000-0010-0000-0000-000004000000}" uniqueName="4" name="#inst" queryTableFieldId="4"/>
    <tableColumn id="5" xr3:uid="{00000000-0010-0000-0000-000005000000}" uniqueName="5" name="#OPT" queryTableFieldId="5"/>
    <tableColumn id="6" xr3:uid="{00000000-0010-0000-0000-000006000000}" uniqueName="6" name="T_min" queryTableFieldId="6"/>
    <tableColumn id="7" xr3:uid="{00000000-0010-0000-0000-000007000000}" uniqueName="7" name="T_mean" queryTableFieldId="7"/>
    <tableColumn id="8" xr3:uid="{00000000-0010-0000-0000-000008000000}" uniqueName="8" name="T_max" queryTableFieldId="8"/>
    <tableColumn id="9" xr3:uid="{00000000-0010-0000-0000-000009000000}" uniqueName="9" name="d_min" queryTableFieldId="9"/>
    <tableColumn id="10" xr3:uid="{00000000-0010-0000-0000-00000A000000}" uniqueName="10" name="d_mean" queryTableFieldId="10"/>
    <tableColumn id="11" xr3:uid="{00000000-0010-0000-0000-00000B000000}" uniqueName="11" name="d_max" queryTableFieldId="11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resultSPT_CL_LATE2EARLY_Synth" displayName="resultSPT_CL_LATE2EARLY_Synth" ref="A1:K19" tableType="queryTable" totalsRowShown="0">
  <autoFilter ref="A1:K19" xr:uid="{00000000-0009-0000-0100-000006000000}"/>
  <tableColumns count="11">
    <tableColumn id="1" xr3:uid="{00000000-0010-0000-0100-000001000000}" uniqueName="1" name="N" queryTableFieldId="1"/>
    <tableColumn id="2" xr3:uid="{00000000-0010-0000-0100-000002000000}" uniqueName="2" name="n.1" queryTableFieldId="2"/>
    <tableColumn id="3" xr3:uid="{00000000-0010-0000-0100-000003000000}" uniqueName="3" name="m" queryTableFieldId="3"/>
    <tableColumn id="4" xr3:uid="{00000000-0010-0000-0100-000004000000}" uniqueName="4" name="#inst" queryTableFieldId="4"/>
    <tableColumn id="5" xr3:uid="{00000000-0010-0000-0100-000005000000}" uniqueName="5" name="#OPT" queryTableFieldId="5"/>
    <tableColumn id="6" xr3:uid="{00000000-0010-0000-0100-000006000000}" uniqueName="6" name="T_min" queryTableFieldId="6"/>
    <tableColumn id="7" xr3:uid="{00000000-0010-0000-0100-000007000000}" uniqueName="7" name="T_mean" queryTableFieldId="7"/>
    <tableColumn id="8" xr3:uid="{00000000-0010-0000-0100-000008000000}" uniqueName="8" name="T_max" queryTableFieldId="8"/>
    <tableColumn id="9" xr3:uid="{00000000-0010-0000-0100-000009000000}" uniqueName="9" name="d_min" queryTableFieldId="9"/>
    <tableColumn id="10" xr3:uid="{00000000-0010-0000-0100-00000A000000}" uniqueName="10" name="d_mean" queryTableFieldId="10"/>
    <tableColumn id="11" xr3:uid="{00000000-0010-0000-0100-00000B000000}" uniqueName="11" name="d_max" queryTableFieldId="11"/>
  </tableColumns>
  <tableStyleInfo name="TableStyleLight14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resultLWPT_LATE2EARLY_Synth" displayName="resultLWPT_LATE2EARLY_Synth" ref="A1:K19" tableType="queryTable" totalsRowShown="0">
  <autoFilter ref="A1:K19" xr:uid="{00000000-0009-0000-0100-000004000000}"/>
  <tableColumns count="11">
    <tableColumn id="1" xr3:uid="{00000000-0010-0000-0200-000001000000}" uniqueName="1" name="N" queryTableFieldId="1"/>
    <tableColumn id="2" xr3:uid="{00000000-0010-0000-0200-000002000000}" uniqueName="2" name="n.1" queryTableFieldId="2"/>
    <tableColumn id="3" xr3:uid="{00000000-0010-0000-0200-000003000000}" uniqueName="3" name="m" queryTableFieldId="3"/>
    <tableColumn id="4" xr3:uid="{00000000-0010-0000-0200-000004000000}" uniqueName="4" name="#inst" queryTableFieldId="4"/>
    <tableColumn id="5" xr3:uid="{00000000-0010-0000-0200-000005000000}" uniqueName="5" name="#OPT" queryTableFieldId="5"/>
    <tableColumn id="6" xr3:uid="{00000000-0010-0000-0200-000006000000}" uniqueName="6" name="T_min" queryTableFieldId="6"/>
    <tableColumn id="7" xr3:uid="{00000000-0010-0000-0200-000007000000}" uniqueName="7" name="T_mean" queryTableFieldId="7"/>
    <tableColumn id="8" xr3:uid="{00000000-0010-0000-0200-000008000000}" uniqueName="8" name="T_max" queryTableFieldId="8"/>
    <tableColumn id="9" xr3:uid="{00000000-0010-0000-0200-000009000000}" uniqueName="9" name="d_min" queryTableFieldId="9"/>
    <tableColumn id="10" xr3:uid="{00000000-0010-0000-0200-00000A000000}" uniqueName="10" name="d_mean" queryTableFieldId="10"/>
    <tableColumn id="11" xr3:uid="{00000000-0010-0000-0200-00000B000000}" uniqueName="11" name="d_max" queryTableFieldId="11"/>
  </tableColumns>
  <tableStyleInfo name="TableStyleLight14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resultLPT_LATE2EARLY_Synth" displayName="resultLPT_LATE2EARLY_Synth" ref="A1:K19" tableType="queryTable" totalsRowShown="0">
  <autoFilter ref="A1:K19" xr:uid="{00000000-0009-0000-0100-000003000000}"/>
  <tableColumns count="11">
    <tableColumn id="1" xr3:uid="{00000000-0010-0000-0300-000001000000}" uniqueName="1" name="N" queryTableFieldId="1"/>
    <tableColumn id="2" xr3:uid="{00000000-0010-0000-0300-000002000000}" uniqueName="2" name="n.1" queryTableFieldId="2"/>
    <tableColumn id="3" xr3:uid="{00000000-0010-0000-0300-000003000000}" uniqueName="3" name="m" queryTableFieldId="3"/>
    <tableColumn id="4" xr3:uid="{00000000-0010-0000-0300-000004000000}" uniqueName="4" name="#inst" queryTableFieldId="4"/>
    <tableColumn id="5" xr3:uid="{00000000-0010-0000-0300-000005000000}" uniqueName="5" name="#OPT" queryTableFieldId="5"/>
    <tableColumn id="6" xr3:uid="{00000000-0010-0000-0300-000006000000}" uniqueName="6" name="T_min" queryTableFieldId="6"/>
    <tableColumn id="7" xr3:uid="{00000000-0010-0000-0300-000007000000}" uniqueName="7" name="T_mean" queryTableFieldId="7"/>
    <tableColumn id="8" xr3:uid="{00000000-0010-0000-0300-000008000000}" uniqueName="8" name="T_max" queryTableFieldId="8"/>
    <tableColumn id="9" xr3:uid="{00000000-0010-0000-0300-000009000000}" uniqueName="9" name="d_min" queryTableFieldId="9"/>
    <tableColumn id="10" xr3:uid="{00000000-0010-0000-0300-00000A000000}" uniqueName="10" name="d_mean" queryTableFieldId="10"/>
    <tableColumn id="11" xr3:uid="{00000000-0010-0000-0300-00000B000000}" uniqueName="11" name="d_max" queryTableFieldId="11"/>
  </tableColumns>
  <tableStyleInfo name="TableStyleLight14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esultSPT_VL_DUMB_Synth" displayName="resultSPT_VL_DUMB_Synth" ref="A1:K19" tableType="queryTable" totalsRowShown="0">
  <autoFilter ref="A1:K19" xr:uid="{00000000-0009-0000-0100-000007000000}"/>
  <tableColumns count="11">
    <tableColumn id="1" xr3:uid="{00000000-0010-0000-0400-000001000000}" uniqueName="1" name="N" queryTableFieldId="1"/>
    <tableColumn id="2" xr3:uid="{00000000-0010-0000-0400-000002000000}" uniqueName="2" name="n.1" queryTableFieldId="2"/>
    <tableColumn id="3" xr3:uid="{00000000-0010-0000-0400-000003000000}" uniqueName="3" name="m" queryTableFieldId="3"/>
    <tableColumn id="4" xr3:uid="{00000000-0010-0000-0400-000004000000}" uniqueName="4" name="#inst" queryTableFieldId="4"/>
    <tableColumn id="5" xr3:uid="{00000000-0010-0000-0400-000005000000}" uniqueName="5" name="#OPT" queryTableFieldId="5"/>
    <tableColumn id="6" xr3:uid="{00000000-0010-0000-0400-000006000000}" uniqueName="6" name="T_min" queryTableFieldId="6"/>
    <tableColumn id="7" xr3:uid="{00000000-0010-0000-0400-000007000000}" uniqueName="7" name="T_mean" queryTableFieldId="7"/>
    <tableColumn id="8" xr3:uid="{00000000-0010-0000-0400-000008000000}" uniqueName="8" name="T_max" queryTableFieldId="8"/>
    <tableColumn id="9" xr3:uid="{00000000-0010-0000-0400-000009000000}" uniqueName="9" name="d_min" queryTableFieldId="9"/>
    <tableColumn id="10" xr3:uid="{00000000-0010-0000-0400-00000A000000}" uniqueName="10" name="d_mean" queryTableFieldId="10"/>
    <tableColumn id="11" xr3:uid="{00000000-0010-0000-0400-00000B000000}" uniqueName="11" name="d_max" queryTableFieldId="11"/>
  </tableColumns>
  <tableStyleInfo name="TableStyleLight14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resultSPT_CL_DUMB_Synth" displayName="resultSPT_CL_DUMB_Synth" ref="A1:K19" tableType="queryTable" totalsRowShown="0">
  <autoFilter ref="A1:K19" xr:uid="{00000000-0009-0000-0100-000005000000}"/>
  <tableColumns count="11">
    <tableColumn id="1" xr3:uid="{00000000-0010-0000-0500-000001000000}" uniqueName="1" name="N" queryTableFieldId="1"/>
    <tableColumn id="2" xr3:uid="{00000000-0010-0000-0500-000002000000}" uniqueName="2" name="n.1" queryTableFieldId="2"/>
    <tableColumn id="3" xr3:uid="{00000000-0010-0000-0500-000003000000}" uniqueName="3" name="m" queryTableFieldId="3"/>
    <tableColumn id="4" xr3:uid="{00000000-0010-0000-0500-000004000000}" uniqueName="4" name="#inst" queryTableFieldId="4"/>
    <tableColumn id="5" xr3:uid="{00000000-0010-0000-0500-000005000000}" uniqueName="5" name="#OPT" queryTableFieldId="5"/>
    <tableColumn id="6" xr3:uid="{00000000-0010-0000-0500-000006000000}" uniqueName="6" name="T_min" queryTableFieldId="6"/>
    <tableColumn id="7" xr3:uid="{00000000-0010-0000-0500-000007000000}" uniqueName="7" name="T_mean" queryTableFieldId="7"/>
    <tableColumn id="8" xr3:uid="{00000000-0010-0000-0500-000008000000}" uniqueName="8" name="T_max" queryTableFieldId="8"/>
    <tableColumn id="9" xr3:uid="{00000000-0010-0000-0500-000009000000}" uniqueName="9" name="d_min" queryTableFieldId="9"/>
    <tableColumn id="10" xr3:uid="{00000000-0010-0000-0500-00000A000000}" uniqueName="10" name="d_mean" queryTableFieldId="10"/>
    <tableColumn id="11" xr3:uid="{00000000-0010-0000-0500-00000B000000}" uniqueName="11" name="d_max" queryTableFieldId="11"/>
  </tableColumns>
  <tableStyleInfo name="TableStyleLight14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resultLWPT_DUMB_Synth" displayName="resultLWPT_DUMB_Synth" ref="A1:K19" tableType="queryTable" totalsRowShown="0">
  <autoFilter ref="A1:K19" xr:uid="{00000000-0009-0000-0100-000002000000}"/>
  <tableColumns count="11">
    <tableColumn id="1" xr3:uid="{00000000-0010-0000-0600-000001000000}" uniqueName="1" name="N" queryTableFieldId="1"/>
    <tableColumn id="2" xr3:uid="{00000000-0010-0000-0600-000002000000}" uniqueName="2" name="n.1" queryTableFieldId="2"/>
    <tableColumn id="3" xr3:uid="{00000000-0010-0000-0600-000003000000}" uniqueName="3" name="m" queryTableFieldId="3"/>
    <tableColumn id="4" xr3:uid="{00000000-0010-0000-0600-000004000000}" uniqueName="4" name="#inst" queryTableFieldId="4"/>
    <tableColumn id="5" xr3:uid="{00000000-0010-0000-0600-000005000000}" uniqueName="5" name="#OPT" queryTableFieldId="5"/>
    <tableColumn id="6" xr3:uid="{00000000-0010-0000-0600-000006000000}" uniqueName="6" name="T_min" queryTableFieldId="6"/>
    <tableColumn id="7" xr3:uid="{00000000-0010-0000-0600-000007000000}" uniqueName="7" name="T_mean" queryTableFieldId="7"/>
    <tableColumn id="8" xr3:uid="{00000000-0010-0000-0600-000008000000}" uniqueName="8" name="T_max" queryTableFieldId="8"/>
    <tableColumn id="9" xr3:uid="{00000000-0010-0000-0600-000009000000}" uniqueName="9" name="d_min" queryTableFieldId="9"/>
    <tableColumn id="10" xr3:uid="{00000000-0010-0000-0600-00000A000000}" uniqueName="10" name="d_mean" queryTableFieldId="10"/>
    <tableColumn id="11" xr3:uid="{00000000-0010-0000-0600-00000B000000}" uniqueName="11" name="d_max" queryTableFieldId="11"/>
  </tableColumns>
  <tableStyleInfo name="TableStyleLight14" showFirstColumn="0" showLastColumn="0" showRowStripes="1" showColumnStripes="0"/>
</table>
</file>

<file path=xl/tables/table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resultLPT_DUMB_Synth" displayName="resultLPT_DUMB_Synth" ref="A1:K20" tableType="queryTable" totalsRowCount="1">
  <autoFilter ref="A1:K19" xr:uid="{00000000-0009-0000-0100-000001000000}"/>
  <tableColumns count="11">
    <tableColumn id="1" xr3:uid="{00000000-0010-0000-0700-000001000000}" uniqueName="1" name="N" queryTableFieldId="1"/>
    <tableColumn id="2" xr3:uid="{00000000-0010-0000-0700-000002000000}" uniqueName="2" name="n.1" queryTableFieldId="2"/>
    <tableColumn id="3" xr3:uid="{00000000-0010-0000-0700-000003000000}" uniqueName="3" name="m" queryTableFieldId="3"/>
    <tableColumn id="4" xr3:uid="{00000000-0010-0000-0700-000004000000}" uniqueName="4" name="#inst" queryTableFieldId="4"/>
    <tableColumn id="5" xr3:uid="{00000000-0010-0000-0700-000005000000}" uniqueName="5" name="#OPT" queryTableFieldId="5"/>
    <tableColumn id="6" xr3:uid="{00000000-0010-0000-0700-000006000000}" uniqueName="6" name="T_min" queryTableFieldId="6"/>
    <tableColumn id="7" xr3:uid="{00000000-0010-0000-0700-000007000000}" uniqueName="7" name="T_mean" queryTableFieldId="7"/>
    <tableColumn id="8" xr3:uid="{00000000-0010-0000-0700-000008000000}" uniqueName="8" name="T_max" queryTableFieldId="8"/>
    <tableColumn id="9" xr3:uid="{00000000-0010-0000-0700-000009000000}" uniqueName="9" name="d_min" queryTableFieldId="9"/>
    <tableColumn id="10" xr3:uid="{00000000-0010-0000-0700-00000A000000}" uniqueName="10" name="d_mean" queryTableFieldId="10"/>
    <tableColumn id="11" xr3:uid="{00000000-0010-0000-0700-00000B000000}" uniqueName="11" name="d_max" queryTableFieldId="11"/>
  </tableColumns>
  <tableStyleInfo name="TableStyleLight14" showFirstColumn="0" showLastColumn="0" showRowStripes="1" showColumnStripes="0"/>
</table>
</file>

<file path=xl/tables/table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9" xr:uid="{2BCA96B9-E75D-45FC-8A77-A6243AAFDC55}" name="resultMIP_Synth" displayName="resultMIP_Synth" ref="A1:H19" tableType="queryTable" totalsRowShown="0">
  <autoFilter ref="A1:H19" xr:uid="{2BCA96B9-E75D-45FC-8A77-A6243AAFDC55}"/>
  <tableColumns count="8">
    <tableColumn id="1" xr3:uid="{448172B4-A493-4FD2-88E6-DCF58E65F02F}" uniqueName="1" name="N" queryTableFieldId="1"/>
    <tableColumn id="2" xr3:uid="{20A08703-42F3-4984-B51B-620232A23A6B}" uniqueName="2" name="n.1" queryTableFieldId="2"/>
    <tableColumn id="3" xr3:uid="{086A30F7-FE78-431E-ADF0-2A1FC5767CFA}" uniqueName="3" name="m" queryTableFieldId="3"/>
    <tableColumn id="4" xr3:uid="{E2C9CC77-E215-48CA-AC20-46E7443A333B}" uniqueName="4" name="#inst" queryTableFieldId="4"/>
    <tableColumn id="5" xr3:uid="{667D19B8-395E-4EA8-9A1F-2D6F2E3C7672}" uniqueName="5" name="#OPT" queryTableFieldId="5"/>
    <tableColumn id="6" xr3:uid="{BB1934E5-5369-4370-9D24-2E74E0D9B9E2}" uniqueName="6" name="T_min" queryTableFieldId="6"/>
    <tableColumn id="7" xr3:uid="{655A0BAC-0A4E-4C2E-AF4A-161AB002E2E5}" uniqueName="7" name="T_mean" queryTableFieldId="7"/>
    <tableColumn id="8" xr3:uid="{94D94271-B565-458F-8AE0-FCD96232B3DD}" uniqueName="8" name="T_max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table" Target="../tables/table9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L18" sqref="L18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31</v>
      </c>
      <c r="F2">
        <v>6.0000000000000001E-3</v>
      </c>
      <c r="G2">
        <v>1.2007999999999986E-2</v>
      </c>
      <c r="H2">
        <v>3.4000000000000002E-2</v>
      </c>
      <c r="I2">
        <v>0</v>
      </c>
      <c r="J2">
        <v>1.7733251167999999</v>
      </c>
      <c r="K2">
        <v>13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106</v>
      </c>
      <c r="F3">
        <v>5.0000000000000001E-3</v>
      </c>
      <c r="G3">
        <v>7.8800000000000068E-3</v>
      </c>
      <c r="H3">
        <v>3.0000000000000002E-2</v>
      </c>
      <c r="I3">
        <v>0</v>
      </c>
      <c r="J3">
        <v>0.42213330399999999</v>
      </c>
      <c r="K3">
        <v>9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5.0000000000000001E-3</v>
      </c>
      <c r="G4">
        <v>7.3600000000000054E-3</v>
      </c>
      <c r="H4">
        <v>4.9000000000000002E-2</v>
      </c>
      <c r="I4">
        <v>0</v>
      </c>
      <c r="J4">
        <v>4.9173761600000004E-2</v>
      </c>
      <c r="K4">
        <v>0.61538499999999996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11</v>
      </c>
      <c r="F5">
        <v>6.0000000000000001E-3</v>
      </c>
      <c r="G5">
        <v>1.2511999999999987E-2</v>
      </c>
      <c r="H5">
        <v>5.2999999999999999E-2</v>
      </c>
      <c r="I5">
        <v>0</v>
      </c>
      <c r="J5">
        <v>2.0090516896000001</v>
      </c>
      <c r="K5">
        <v>14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75</v>
      </c>
      <c r="F6">
        <v>5.0000000000000001E-3</v>
      </c>
      <c r="G6">
        <v>9.9999999999999985E-3</v>
      </c>
      <c r="H6">
        <v>1.9E-2</v>
      </c>
      <c r="I6">
        <v>0</v>
      </c>
      <c r="J6">
        <v>0.69093320000000003</v>
      </c>
      <c r="K6">
        <v>6.3333300000000001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5.0000000000000001E-3</v>
      </c>
      <c r="G7">
        <v>7.5200000000000058E-3</v>
      </c>
      <c r="H7">
        <v>3.4999999999999996E-2</v>
      </c>
      <c r="I7">
        <v>0</v>
      </c>
      <c r="J7">
        <v>3.7358640800000002E-2</v>
      </c>
      <c r="K7">
        <v>0.272727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3</v>
      </c>
      <c r="F8">
        <v>8.0000000000000002E-3</v>
      </c>
      <c r="G8">
        <v>1.5543999999999988E-2</v>
      </c>
      <c r="H8">
        <v>4.9000000000000002E-2</v>
      </c>
      <c r="I8">
        <v>0</v>
      </c>
      <c r="J8">
        <v>1.5696978815999991</v>
      </c>
      <c r="K8">
        <v>18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56</v>
      </c>
      <c r="F9">
        <v>7.0000000000000001E-3</v>
      </c>
      <c r="G9">
        <v>1.2551999999999985E-2</v>
      </c>
      <c r="H9">
        <v>2.7E-2</v>
      </c>
      <c r="I9">
        <v>0</v>
      </c>
      <c r="J9">
        <v>1.1494221599999999</v>
      </c>
      <c r="K9">
        <v>15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6.0000000000000001E-3</v>
      </c>
      <c r="G10">
        <v>1.1351999999999989E-2</v>
      </c>
      <c r="H10">
        <v>3.9E-2</v>
      </c>
      <c r="I10">
        <v>0</v>
      </c>
      <c r="J10">
        <v>2.6407527280000006E-2</v>
      </c>
      <c r="K10">
        <v>0.34567900000000001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171</v>
      </c>
      <c r="F11">
        <v>6.0000000000000001E-3</v>
      </c>
      <c r="G11">
        <v>1.2303999999999957E-2</v>
      </c>
      <c r="H11">
        <v>3.7999999999999999E-2</v>
      </c>
      <c r="I11">
        <v>0</v>
      </c>
      <c r="J11">
        <v>1.0001442362666666</v>
      </c>
      <c r="K11">
        <v>15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352</v>
      </c>
      <c r="F12">
        <v>5.0000000000000001E-3</v>
      </c>
      <c r="G12">
        <v>1.1511999999999972E-2</v>
      </c>
      <c r="H12">
        <v>4.8000000000000001E-2</v>
      </c>
      <c r="I12">
        <v>0</v>
      </c>
      <c r="J12">
        <v>0.15555554666666668</v>
      </c>
      <c r="K12">
        <v>14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175</v>
      </c>
      <c r="F13">
        <v>6.0000000000000001E-3</v>
      </c>
      <c r="G13">
        <v>1.114666666666664E-2</v>
      </c>
      <c r="H13">
        <v>3.9E-2</v>
      </c>
      <c r="I13">
        <v>0</v>
      </c>
      <c r="J13">
        <v>0.10401873493333326</v>
      </c>
      <c r="K13">
        <v>2.2999999999999998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88</v>
      </c>
      <c r="F14">
        <v>7.0000000000000001E-3</v>
      </c>
      <c r="G14">
        <v>1.5119999999999965E-2</v>
      </c>
      <c r="H14">
        <v>4.1999999999999996E-2</v>
      </c>
      <c r="I14">
        <v>0</v>
      </c>
      <c r="J14">
        <v>1.7887892370666669</v>
      </c>
      <c r="K14">
        <v>23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301</v>
      </c>
      <c r="F15">
        <v>6.0000000000000001E-3</v>
      </c>
      <c r="G15">
        <v>1.2119999999999962E-2</v>
      </c>
      <c r="H15">
        <v>2.7E-2</v>
      </c>
      <c r="I15">
        <v>0</v>
      </c>
      <c r="J15">
        <v>0.28015661866666669</v>
      </c>
      <c r="K15">
        <v>10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160</v>
      </c>
      <c r="F16">
        <v>7.0000000000000001E-3</v>
      </c>
      <c r="G16">
        <v>1.2037333333333317E-2</v>
      </c>
      <c r="H16">
        <v>4.5999999999999999E-2</v>
      </c>
      <c r="I16">
        <v>0</v>
      </c>
      <c r="J16">
        <v>7.4364861546666633E-2</v>
      </c>
      <c r="K16">
        <v>0.76666699999999999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25</v>
      </c>
      <c r="F17">
        <v>9.0000000000000011E-3</v>
      </c>
      <c r="G17">
        <v>1.9007999999999976E-2</v>
      </c>
      <c r="H17">
        <v>6.0999999999999999E-2</v>
      </c>
      <c r="I17">
        <v>0</v>
      </c>
      <c r="J17">
        <v>2.2220679578666673</v>
      </c>
      <c r="K17">
        <v>20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268</v>
      </c>
      <c r="F18">
        <v>8.0000000000000002E-3</v>
      </c>
      <c r="G18">
        <v>1.5143999999999984E-2</v>
      </c>
      <c r="H18">
        <v>3.9E-2</v>
      </c>
      <c r="I18">
        <v>0</v>
      </c>
      <c r="J18">
        <v>0.58512488000000007</v>
      </c>
      <c r="K18">
        <v>13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130</v>
      </c>
      <c r="F19">
        <v>0.01</v>
      </c>
      <c r="G19">
        <v>1.6117333333333303E-2</v>
      </c>
      <c r="H19">
        <v>4.9000000000000002E-2</v>
      </c>
      <c r="I19">
        <v>0</v>
      </c>
      <c r="J19">
        <v>6.0879955360000022E-2</v>
      </c>
      <c r="K19">
        <v>1.5098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H19" sqref="H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6</v>
      </c>
      <c r="F2">
        <v>6.0000000000000001E-3</v>
      </c>
      <c r="G2">
        <v>8.7840000000000053E-3</v>
      </c>
      <c r="H2">
        <v>1.9E-2</v>
      </c>
      <c r="I2">
        <v>0</v>
      </c>
      <c r="J2">
        <v>3.2453945440000007</v>
      </c>
      <c r="K2">
        <v>17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88</v>
      </c>
      <c r="F3">
        <v>4.0000000000000001E-3</v>
      </c>
      <c r="G3">
        <v>5.6880000000000038E-3</v>
      </c>
      <c r="H3">
        <v>1.4E-2</v>
      </c>
      <c r="I3">
        <v>0</v>
      </c>
      <c r="J3">
        <v>0.68353335999999998</v>
      </c>
      <c r="K3">
        <v>12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5.0000000000000001E-3</v>
      </c>
      <c r="G4">
        <v>5.8880000000000043E-3</v>
      </c>
      <c r="H4">
        <v>2.7E-2</v>
      </c>
      <c r="I4">
        <v>0</v>
      </c>
      <c r="J4">
        <v>4.9173761600000004E-2</v>
      </c>
      <c r="K4">
        <v>0.61538499999999996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1</v>
      </c>
      <c r="F5">
        <v>6.0000000000000001E-3</v>
      </c>
      <c r="G5">
        <v>8.8720000000000014E-3</v>
      </c>
      <c r="H5">
        <v>5.5E-2</v>
      </c>
      <c r="I5">
        <v>0</v>
      </c>
      <c r="J5">
        <v>3.5979078960000006</v>
      </c>
      <c r="K5">
        <v>33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50</v>
      </c>
      <c r="F6">
        <v>5.0000000000000001E-3</v>
      </c>
      <c r="G6">
        <v>8.0000000000000054E-3</v>
      </c>
      <c r="H6">
        <v>2.8000000000000001E-2</v>
      </c>
      <c r="I6">
        <v>0</v>
      </c>
      <c r="J6">
        <v>1.4851999999999999</v>
      </c>
      <c r="K6">
        <v>20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4.0000000000000001E-3</v>
      </c>
      <c r="G7">
        <v>7.3600000000000054E-3</v>
      </c>
      <c r="H7">
        <v>1.8000000000000002E-2</v>
      </c>
      <c r="I7">
        <v>0</v>
      </c>
      <c r="J7">
        <v>3.7358640800000002E-2</v>
      </c>
      <c r="K7">
        <v>0.272727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8.0000000000000002E-3</v>
      </c>
      <c r="G8">
        <v>1.1983999999999993E-2</v>
      </c>
      <c r="H8">
        <v>3.3000000000000002E-2</v>
      </c>
      <c r="I8">
        <v>0.32500000000000001</v>
      </c>
      <c r="J8">
        <v>2.6446991679999998</v>
      </c>
      <c r="K8">
        <v>25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33</v>
      </c>
      <c r="F9">
        <v>5.0000000000000001E-3</v>
      </c>
      <c r="G9">
        <v>7.960000000000007E-3</v>
      </c>
      <c r="H9">
        <v>2.1999999999999999E-2</v>
      </c>
      <c r="I9">
        <v>0</v>
      </c>
      <c r="J9">
        <v>1.88687648</v>
      </c>
      <c r="K9">
        <v>22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7.0000000000000001E-3</v>
      </c>
      <c r="G10">
        <v>1.0695999999999992E-2</v>
      </c>
      <c r="H10">
        <v>2.9000000000000001E-2</v>
      </c>
      <c r="I10">
        <v>0</v>
      </c>
      <c r="J10">
        <v>2.6407527280000006E-2</v>
      </c>
      <c r="K10">
        <v>0.34567900000000001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55</v>
      </c>
      <c r="F11">
        <v>6.0000000000000001E-3</v>
      </c>
      <c r="G11">
        <v>1.1202666666666644E-2</v>
      </c>
      <c r="H11">
        <v>3.4999999999999996E-2</v>
      </c>
      <c r="I11">
        <v>0</v>
      </c>
      <c r="J11">
        <v>1.9741938159999999</v>
      </c>
      <c r="K11">
        <v>22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277</v>
      </c>
      <c r="F12">
        <v>5.0000000000000001E-3</v>
      </c>
      <c r="G12">
        <v>8.8773333333332875E-3</v>
      </c>
      <c r="H12">
        <v>3.0000000000000002E-2</v>
      </c>
      <c r="I12">
        <v>0</v>
      </c>
      <c r="J12">
        <v>0.50164447999999995</v>
      </c>
      <c r="K12">
        <v>18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175</v>
      </c>
      <c r="F13">
        <v>6.0000000000000001E-3</v>
      </c>
      <c r="G13">
        <v>1.0687999999999979E-2</v>
      </c>
      <c r="H13">
        <v>4.1000000000000002E-2</v>
      </c>
      <c r="I13">
        <v>0</v>
      </c>
      <c r="J13">
        <v>0.10401873493333326</v>
      </c>
      <c r="K13">
        <v>2.2999999999999998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14</v>
      </c>
      <c r="F14">
        <v>7.0000000000000001E-3</v>
      </c>
      <c r="G14">
        <v>1.2130666666666646E-2</v>
      </c>
      <c r="H14">
        <v>4.3999999999999997E-2</v>
      </c>
      <c r="I14">
        <v>0</v>
      </c>
      <c r="J14">
        <v>3.3755033733333319</v>
      </c>
      <c r="K14">
        <v>30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178</v>
      </c>
      <c r="F15">
        <v>6.0000000000000001E-3</v>
      </c>
      <c r="G15">
        <v>9.8319999999999901E-3</v>
      </c>
      <c r="H15">
        <v>5.1999999999999998E-2</v>
      </c>
      <c r="I15">
        <v>0</v>
      </c>
      <c r="J15">
        <v>0.93093640533333333</v>
      </c>
      <c r="K15">
        <v>24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160</v>
      </c>
      <c r="F16">
        <v>7.0000000000000001E-3</v>
      </c>
      <c r="G16">
        <v>1.1775999999999979E-2</v>
      </c>
      <c r="H16">
        <v>4.3999999999999997E-2</v>
      </c>
      <c r="I16">
        <v>0</v>
      </c>
      <c r="J16">
        <v>7.4364861546666633E-2</v>
      </c>
      <c r="K16">
        <v>0.76666699999999999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1</v>
      </c>
      <c r="F17">
        <v>9.0000000000000011E-3</v>
      </c>
      <c r="G17">
        <v>1.665333333333328E-2</v>
      </c>
      <c r="H17">
        <v>3.6999999999999998E-2</v>
      </c>
      <c r="I17">
        <v>0</v>
      </c>
      <c r="J17">
        <v>4.1618290826666664</v>
      </c>
      <c r="K17">
        <v>40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137</v>
      </c>
      <c r="F18">
        <v>7.0000000000000001E-3</v>
      </c>
      <c r="G18">
        <v>1.1053333333333318E-2</v>
      </c>
      <c r="H18">
        <v>4.5999999999999999E-2</v>
      </c>
      <c r="I18">
        <v>0</v>
      </c>
      <c r="J18">
        <v>1.4764825866666667</v>
      </c>
      <c r="K18">
        <v>28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130</v>
      </c>
      <c r="F19">
        <v>9.0000000000000011E-3</v>
      </c>
      <c r="G19">
        <v>1.7607999999999964E-2</v>
      </c>
      <c r="H19">
        <v>0.10100000000000001</v>
      </c>
      <c r="I19">
        <v>0</v>
      </c>
      <c r="J19">
        <v>6.0879955360000022E-2</v>
      </c>
      <c r="K19">
        <v>1.5098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9" bestFit="1" customWidth="1"/>
    <col min="10" max="10" width="12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2</v>
      </c>
      <c r="F2">
        <v>8.0000000000000002E-3</v>
      </c>
      <c r="G2">
        <v>1.2551999999999994E-2</v>
      </c>
      <c r="H2">
        <v>3.3000000000000002E-2</v>
      </c>
      <c r="I2">
        <v>0</v>
      </c>
      <c r="J2">
        <v>5.9083093520000016</v>
      </c>
      <c r="K2">
        <v>27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63</v>
      </c>
      <c r="F3">
        <v>7.0000000000000001E-3</v>
      </c>
      <c r="G3">
        <v>9.6720000000000018E-3</v>
      </c>
      <c r="H3">
        <v>1.5000000000000001E-2</v>
      </c>
      <c r="I3">
        <v>0</v>
      </c>
      <c r="J3">
        <v>1.35313336</v>
      </c>
      <c r="K3">
        <v>20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7.0000000000000001E-3</v>
      </c>
      <c r="G4">
        <v>1.2359999999999994E-2</v>
      </c>
      <c r="H4">
        <v>2.4E-2</v>
      </c>
      <c r="I4">
        <v>0</v>
      </c>
      <c r="J4">
        <v>4.9173761600000004E-2</v>
      </c>
      <c r="K4">
        <v>0.61538499999999996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0</v>
      </c>
      <c r="F5">
        <v>7.0000000000000001E-3</v>
      </c>
      <c r="G5">
        <v>1.0999999999999996E-2</v>
      </c>
      <c r="H5">
        <v>1.9E-2</v>
      </c>
      <c r="I5">
        <v>0.73333300000000001</v>
      </c>
      <c r="J5">
        <v>6.3759223360000004</v>
      </c>
      <c r="K5">
        <v>54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31</v>
      </c>
      <c r="F6">
        <v>6.0000000000000001E-3</v>
      </c>
      <c r="G6">
        <v>9.0479999999999988E-3</v>
      </c>
      <c r="H6">
        <v>1.6E-2</v>
      </c>
      <c r="I6">
        <v>0</v>
      </c>
      <c r="J6">
        <v>2.5435334399999996</v>
      </c>
      <c r="K6">
        <v>21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7.0000000000000001E-3</v>
      </c>
      <c r="G7">
        <v>9.4479999999999981E-3</v>
      </c>
      <c r="H7">
        <v>1.7000000000000001E-2</v>
      </c>
      <c r="I7">
        <v>0</v>
      </c>
      <c r="J7">
        <v>3.7358640800000002E-2</v>
      </c>
      <c r="K7">
        <v>0.272727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9.0000000000000011E-3</v>
      </c>
      <c r="G8">
        <v>1.2383999999999992E-2</v>
      </c>
      <c r="H8">
        <v>2.1999999999999999E-2</v>
      </c>
      <c r="I8">
        <v>0.90243899999999999</v>
      </c>
      <c r="J8">
        <v>4.4384598319999995</v>
      </c>
      <c r="K8">
        <v>41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9</v>
      </c>
      <c r="F9">
        <v>8.0000000000000002E-3</v>
      </c>
      <c r="G9">
        <v>1.0991999999999991E-2</v>
      </c>
      <c r="H9">
        <v>1.9E-2</v>
      </c>
      <c r="I9">
        <v>0</v>
      </c>
      <c r="J9">
        <v>3.5175631200000002</v>
      </c>
      <c r="K9">
        <v>34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8.0000000000000002E-3</v>
      </c>
      <c r="G10">
        <v>3.6071999999999986E-2</v>
      </c>
      <c r="H10">
        <v>2.9780000000000002</v>
      </c>
      <c r="I10">
        <v>0</v>
      </c>
      <c r="J10">
        <v>2.6407527280000006E-2</v>
      </c>
      <c r="K10">
        <v>0.34567900000000001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32</v>
      </c>
      <c r="F11">
        <v>6.0000000000000001E-3</v>
      </c>
      <c r="G11">
        <v>1.4199999999999977E-2</v>
      </c>
      <c r="H11">
        <v>3.4999999999999996E-2</v>
      </c>
      <c r="I11">
        <v>0</v>
      </c>
      <c r="J11">
        <v>3.0199438586666676</v>
      </c>
      <c r="K11">
        <v>27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222</v>
      </c>
      <c r="F12">
        <v>5.0000000000000001E-3</v>
      </c>
      <c r="G12">
        <v>1.3167999999999978E-2</v>
      </c>
      <c r="H12">
        <v>3.0000000000000002E-2</v>
      </c>
      <c r="I12">
        <v>0</v>
      </c>
      <c r="J12">
        <v>0.87308887999999996</v>
      </c>
      <c r="K12">
        <v>27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175</v>
      </c>
      <c r="F13">
        <v>7.0000000000000001E-3</v>
      </c>
      <c r="G13">
        <v>1.8154666666666618E-2</v>
      </c>
      <c r="H13">
        <v>0.32100000000000001</v>
      </c>
      <c r="I13">
        <v>0</v>
      </c>
      <c r="J13">
        <v>0.10401873493333326</v>
      </c>
      <c r="K13">
        <v>2.2999999999999998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8</v>
      </c>
      <c r="F14">
        <v>7.0000000000000001E-3</v>
      </c>
      <c r="G14">
        <v>1.5266666666666637E-2</v>
      </c>
      <c r="H14">
        <v>3.4999999999999996E-2</v>
      </c>
      <c r="I14">
        <v>0</v>
      </c>
      <c r="J14">
        <v>5.5100307173333336</v>
      </c>
      <c r="K14">
        <v>43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139</v>
      </c>
      <c r="F15">
        <v>9.0000000000000011E-3</v>
      </c>
      <c r="G15">
        <v>1.5770666666666641E-2</v>
      </c>
      <c r="H15">
        <v>2.9000000000000001E-2</v>
      </c>
      <c r="I15">
        <v>0</v>
      </c>
      <c r="J15">
        <v>1.5266936799999999</v>
      </c>
      <c r="K15">
        <v>38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160</v>
      </c>
      <c r="F16">
        <v>7.0000000000000001E-3</v>
      </c>
      <c r="G16">
        <v>1.6098666666666629E-2</v>
      </c>
      <c r="H16">
        <v>3.6000000000000004E-2</v>
      </c>
      <c r="I16">
        <v>0</v>
      </c>
      <c r="J16">
        <v>7.4364861546666633E-2</v>
      </c>
      <c r="K16">
        <v>0.76666699999999999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1</v>
      </c>
      <c r="F17">
        <v>9.0000000000000011E-3</v>
      </c>
      <c r="G17">
        <v>2.0778666666666622E-2</v>
      </c>
      <c r="H17">
        <v>4.1000000000000002E-2</v>
      </c>
      <c r="I17">
        <v>0</v>
      </c>
      <c r="J17">
        <v>7.2391740640000029</v>
      </c>
      <c r="K17">
        <v>58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105</v>
      </c>
      <c r="F18">
        <v>6.0000000000000001E-3</v>
      </c>
      <c r="G18">
        <v>1.3999999999999974E-2</v>
      </c>
      <c r="H18">
        <v>2.9000000000000001E-2</v>
      </c>
      <c r="I18">
        <v>0</v>
      </c>
      <c r="J18">
        <v>2.2860624266666667</v>
      </c>
      <c r="K18">
        <v>40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130</v>
      </c>
      <c r="F19">
        <v>9.0000000000000011E-3</v>
      </c>
      <c r="G19">
        <v>1.8698666666666655E-2</v>
      </c>
      <c r="H19">
        <v>0.04</v>
      </c>
      <c r="I19">
        <v>0</v>
      </c>
      <c r="J19">
        <v>6.0879955360000022E-2</v>
      </c>
      <c r="K19">
        <v>1.5098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9" bestFit="1" customWidth="1"/>
    <col min="10" max="10" width="12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0</v>
      </c>
      <c r="F2">
        <v>7.0000000000000001E-3</v>
      </c>
      <c r="G2">
        <v>1.0223999999999997E-2</v>
      </c>
      <c r="H2">
        <v>2.0999999999999998E-2</v>
      </c>
      <c r="I2">
        <v>0.53571400000000002</v>
      </c>
      <c r="J2">
        <v>8.014693519999998</v>
      </c>
      <c r="K2">
        <v>45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4</v>
      </c>
      <c r="F3">
        <v>5.0000000000000001E-3</v>
      </c>
      <c r="G3">
        <v>6.8720000000000048E-3</v>
      </c>
      <c r="H3">
        <v>1.4E-2</v>
      </c>
      <c r="I3">
        <v>0</v>
      </c>
      <c r="J3">
        <v>2.1000667199999996</v>
      </c>
      <c r="K3">
        <v>22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6.0000000000000001E-3</v>
      </c>
      <c r="G4">
        <v>8.7759999999999991E-3</v>
      </c>
      <c r="H4">
        <v>2.7E-2</v>
      </c>
      <c r="I4">
        <v>0</v>
      </c>
      <c r="J4">
        <v>4.9173761600000004E-2</v>
      </c>
      <c r="K4">
        <v>0.61538499999999996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0</v>
      </c>
      <c r="F5">
        <v>6.0000000000000001E-3</v>
      </c>
      <c r="G5">
        <v>9.2000000000000016E-3</v>
      </c>
      <c r="H5">
        <v>3.2000000000000001E-2</v>
      </c>
      <c r="I5">
        <v>0.59375</v>
      </c>
      <c r="J5">
        <v>7.6236739199999963</v>
      </c>
      <c r="K5">
        <v>68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0</v>
      </c>
      <c r="F6">
        <v>5.0000000000000001E-3</v>
      </c>
      <c r="G6">
        <v>7.528000000000006E-3</v>
      </c>
      <c r="H6">
        <v>2.5000000000000001E-2</v>
      </c>
      <c r="I6">
        <v>1</v>
      </c>
      <c r="J6">
        <v>3.3602000000000003</v>
      </c>
      <c r="K6">
        <v>31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6.0000000000000001E-3</v>
      </c>
      <c r="G7">
        <v>8.1520000000000065E-3</v>
      </c>
      <c r="H7">
        <v>1.9E-2</v>
      </c>
      <c r="I7">
        <v>0</v>
      </c>
      <c r="J7">
        <v>3.7358640800000002E-2</v>
      </c>
      <c r="K7">
        <v>0.272727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7.0000000000000001E-3</v>
      </c>
      <c r="G8">
        <v>9.751999999999995E-3</v>
      </c>
      <c r="H8">
        <v>1.8000000000000002E-2</v>
      </c>
      <c r="I8">
        <v>0.72548999999999997</v>
      </c>
      <c r="J8">
        <v>5.5426177199999982</v>
      </c>
      <c r="K8">
        <v>56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0</v>
      </c>
      <c r="F9">
        <v>7.0000000000000001E-3</v>
      </c>
      <c r="G9">
        <v>1.0087999999999996E-2</v>
      </c>
      <c r="H9">
        <v>2.5999999999999999E-2</v>
      </c>
      <c r="I9">
        <v>0.764706</v>
      </c>
      <c r="J9">
        <v>5.6457152479999992</v>
      </c>
      <c r="K9">
        <v>51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7.0000000000000001E-3</v>
      </c>
      <c r="G10">
        <v>1.0431999999999995E-2</v>
      </c>
      <c r="H10">
        <v>2.3E-2</v>
      </c>
      <c r="I10">
        <v>0</v>
      </c>
      <c r="J10">
        <v>2.6407527280000006E-2</v>
      </c>
      <c r="K10">
        <v>0.34567900000000001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0</v>
      </c>
      <c r="F11">
        <v>5.0000000000000001E-3</v>
      </c>
      <c r="G11">
        <v>9.9333333333333201E-3</v>
      </c>
      <c r="H11">
        <v>0.04</v>
      </c>
      <c r="I11">
        <v>0.57692299999999996</v>
      </c>
      <c r="J11">
        <v>3.9723905199999989</v>
      </c>
      <c r="K11">
        <v>46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21</v>
      </c>
      <c r="F12">
        <v>4.0000000000000001E-3</v>
      </c>
      <c r="G12">
        <v>9.6399999999999542E-3</v>
      </c>
      <c r="H12">
        <v>3.2000000000000001E-2</v>
      </c>
      <c r="I12">
        <v>0</v>
      </c>
      <c r="J12">
        <v>1.4385968693333333</v>
      </c>
      <c r="K12">
        <v>22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175</v>
      </c>
      <c r="F13">
        <v>6.0000000000000001E-3</v>
      </c>
      <c r="G13">
        <v>1.3970666666666626E-2</v>
      </c>
      <c r="H13">
        <v>6.2E-2</v>
      </c>
      <c r="I13">
        <v>0</v>
      </c>
      <c r="J13">
        <v>0.10401873493333326</v>
      </c>
      <c r="K13">
        <v>2.2999999999999998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0</v>
      </c>
      <c r="F14">
        <v>5.0000000000000001E-3</v>
      </c>
      <c r="G14">
        <v>1.0527999999999992E-2</v>
      </c>
      <c r="H14">
        <v>3.9E-2</v>
      </c>
      <c r="I14">
        <v>0.68421100000000001</v>
      </c>
      <c r="J14">
        <v>7.6197534586666702</v>
      </c>
      <c r="K14">
        <v>64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2</v>
      </c>
      <c r="F15">
        <v>7.0000000000000001E-3</v>
      </c>
      <c r="G15">
        <v>1.2599999999999965E-2</v>
      </c>
      <c r="H15">
        <v>0.46200000000000002</v>
      </c>
      <c r="I15">
        <v>0</v>
      </c>
      <c r="J15">
        <v>2.0617644000000004</v>
      </c>
      <c r="K15">
        <v>28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160</v>
      </c>
      <c r="F16">
        <v>7.0000000000000001E-3</v>
      </c>
      <c r="G16">
        <v>1.2354666666666642E-2</v>
      </c>
      <c r="H16">
        <v>3.6999999999999998E-2</v>
      </c>
      <c r="I16">
        <v>0</v>
      </c>
      <c r="J16">
        <v>7.4364861546666633E-2</v>
      </c>
      <c r="K16">
        <v>0.76666699999999999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0</v>
      </c>
      <c r="F17">
        <v>7.0000000000000001E-3</v>
      </c>
      <c r="G17">
        <v>1.4767999999999958E-2</v>
      </c>
      <c r="H17">
        <v>6.9999999999999993E-2</v>
      </c>
      <c r="I17">
        <v>0.36206899999999997</v>
      </c>
      <c r="J17">
        <v>10.261913032000002</v>
      </c>
      <c r="K17">
        <v>89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</v>
      </c>
      <c r="F18">
        <v>6.0000000000000001E-3</v>
      </c>
      <c r="G18">
        <v>1.0207999999999988E-2</v>
      </c>
      <c r="H18">
        <v>5.2999999999999999E-2</v>
      </c>
      <c r="I18">
        <v>0</v>
      </c>
      <c r="J18">
        <v>3.1207862213333333</v>
      </c>
      <c r="K18">
        <v>44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130</v>
      </c>
      <c r="F19">
        <v>9.0000000000000011E-3</v>
      </c>
      <c r="G19">
        <v>1.5085333333333296E-2</v>
      </c>
      <c r="H19">
        <v>4.1999999999999996E-2</v>
      </c>
      <c r="I19">
        <v>0</v>
      </c>
      <c r="J19">
        <v>6.0879955360000022E-2</v>
      </c>
      <c r="K19">
        <v>1.5098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31</v>
      </c>
      <c r="F2">
        <v>8.0000000000000002E-3</v>
      </c>
      <c r="G2">
        <v>1.6711999999999973E-2</v>
      </c>
      <c r="H2">
        <v>6.4999999999999988E-2</v>
      </c>
      <c r="I2">
        <v>0</v>
      </c>
      <c r="J2">
        <v>206.80167306122453</v>
      </c>
      <c r="K2">
        <v>1300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106</v>
      </c>
      <c r="F3">
        <v>7.0000000000000001E-3</v>
      </c>
      <c r="G3">
        <v>1.2871999999999991E-2</v>
      </c>
      <c r="H3">
        <v>0.104</v>
      </c>
      <c r="I3">
        <v>0</v>
      </c>
      <c r="J3">
        <v>312.6190214285715</v>
      </c>
      <c r="K3">
        <v>900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0.01</v>
      </c>
      <c r="G4">
        <v>1.4607999999999986E-2</v>
      </c>
      <c r="H4">
        <v>4.3999999999999997E-2</v>
      </c>
      <c r="I4">
        <v>0</v>
      </c>
      <c r="J4">
        <v>4.9173761600000017</v>
      </c>
      <c r="K4">
        <v>61.538499999999999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11</v>
      </c>
      <c r="F5">
        <v>0.01</v>
      </c>
      <c r="G5">
        <v>2.0327999999999982E-2</v>
      </c>
      <c r="H5">
        <v>0.34200000000000003</v>
      </c>
      <c r="I5">
        <v>0</v>
      </c>
      <c r="J5">
        <v>219.3866616513761</v>
      </c>
      <c r="K5">
        <v>1400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75</v>
      </c>
      <c r="F6">
        <v>9.0000000000000011E-3</v>
      </c>
      <c r="G6">
        <v>1.7119999999999979E-2</v>
      </c>
      <c r="H6">
        <v>0.155</v>
      </c>
      <c r="I6">
        <v>0</v>
      </c>
      <c r="J6">
        <v>216.17277777777781</v>
      </c>
      <c r="K6">
        <v>633.33299999999997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9.0000000000000011E-3</v>
      </c>
      <c r="G7">
        <v>1.4815999999999985E-2</v>
      </c>
      <c r="H7">
        <v>0.17100000000000001</v>
      </c>
      <c r="I7">
        <v>0</v>
      </c>
      <c r="J7">
        <v>3.7358639999999994</v>
      </c>
      <c r="K7">
        <v>27.2727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3</v>
      </c>
      <c r="F8">
        <v>1.2999999999999999E-2</v>
      </c>
      <c r="G8">
        <v>2.3391999999999975E-2</v>
      </c>
      <c r="H8">
        <v>0.247</v>
      </c>
      <c r="I8">
        <v>0</v>
      </c>
      <c r="J8">
        <v>156.96978816000006</v>
      </c>
      <c r="K8">
        <v>1800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56</v>
      </c>
      <c r="F9">
        <v>0.01</v>
      </c>
      <c r="G9">
        <v>1.6551999999999983E-2</v>
      </c>
      <c r="H9">
        <v>4.1000000000000002E-2</v>
      </c>
      <c r="I9">
        <v>0</v>
      </c>
      <c r="J9">
        <v>324.767</v>
      </c>
      <c r="K9">
        <v>1500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1.0999999999999999E-2</v>
      </c>
      <c r="G10">
        <v>1.636799999999998E-2</v>
      </c>
      <c r="H10">
        <v>2.8000000000000001E-2</v>
      </c>
      <c r="I10">
        <v>0</v>
      </c>
      <c r="J10">
        <v>2.6407527279999989</v>
      </c>
      <c r="K10">
        <v>34.567900000000002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175</v>
      </c>
      <c r="F11">
        <v>9.0000000000000011E-3</v>
      </c>
      <c r="G11">
        <v>2.1066666666666633E-2</v>
      </c>
      <c r="H11">
        <v>0.128</v>
      </c>
      <c r="I11">
        <v>0</v>
      </c>
      <c r="J11">
        <v>185.65302240000003</v>
      </c>
      <c r="K11">
        <v>1500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353</v>
      </c>
      <c r="F12">
        <v>9.0000000000000011E-3</v>
      </c>
      <c r="G12">
        <v>1.8991999999999967E-2</v>
      </c>
      <c r="H12">
        <v>8.6999999999999994E-2</v>
      </c>
      <c r="I12">
        <v>0</v>
      </c>
      <c r="J12">
        <v>139.78493548387098</v>
      </c>
      <c r="K12">
        <v>1400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201</v>
      </c>
      <c r="F13">
        <v>1.5000000000000001E-2</v>
      </c>
      <c r="G13">
        <v>2.8842666666666673E-2</v>
      </c>
      <c r="H13">
        <v>0.70699999999999996</v>
      </c>
      <c r="I13">
        <v>0</v>
      </c>
      <c r="J13">
        <v>8.3057304266666669</v>
      </c>
      <c r="K13">
        <v>230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90</v>
      </c>
      <c r="F14">
        <v>9.0000000000000011E-3</v>
      </c>
      <c r="G14">
        <v>2.7071999999999971E-2</v>
      </c>
      <c r="H14">
        <v>0.10299999999999999</v>
      </c>
      <c r="I14">
        <v>0</v>
      </c>
      <c r="J14">
        <v>238.95319558951962</v>
      </c>
      <c r="K14">
        <v>2300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303</v>
      </c>
      <c r="F15">
        <v>1.2E-2</v>
      </c>
      <c r="G15">
        <v>4.5327999999999938E-2</v>
      </c>
      <c r="H15">
        <v>8.9390000000000001</v>
      </c>
      <c r="I15">
        <v>0</v>
      </c>
      <c r="J15">
        <v>118.31529999999999</v>
      </c>
      <c r="K15">
        <v>1000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177</v>
      </c>
      <c r="F16">
        <v>1.0999999999999999E-2</v>
      </c>
      <c r="G16">
        <v>3.1013333333333302E-2</v>
      </c>
      <c r="H16">
        <v>0.1</v>
      </c>
      <c r="I16">
        <v>0</v>
      </c>
      <c r="J16">
        <v>5.994944101333334</v>
      </c>
      <c r="K16">
        <v>76.666700000000006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25</v>
      </c>
      <c r="F17">
        <v>1.8000000000000002E-2</v>
      </c>
      <c r="G17">
        <v>3.9290666666666661E-2</v>
      </c>
      <c r="H17">
        <v>0.38300000000000001</v>
      </c>
      <c r="I17">
        <v>0</v>
      </c>
      <c r="J17">
        <v>230.7150429235879</v>
      </c>
      <c r="K17">
        <v>2000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270</v>
      </c>
      <c r="F18">
        <v>0.01</v>
      </c>
      <c r="G18">
        <v>2.2183999999999978E-2</v>
      </c>
      <c r="H18">
        <v>0.253</v>
      </c>
      <c r="I18">
        <v>0</v>
      </c>
      <c r="J18">
        <v>281.9279811320755</v>
      </c>
      <c r="K18">
        <v>1300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158</v>
      </c>
      <c r="F19">
        <v>1.6E-2</v>
      </c>
      <c r="G19">
        <v>6.960266666666666E-2</v>
      </c>
      <c r="H19">
        <v>0.25700000000000001</v>
      </c>
      <c r="I19">
        <v>0</v>
      </c>
      <c r="J19">
        <v>5.1959571466666636</v>
      </c>
      <c r="K19">
        <v>150.97999999999999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>
      <selection activeCell="N18" sqref="N18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6</v>
      </c>
      <c r="F2">
        <v>6.0000000000000001E-3</v>
      </c>
      <c r="G2">
        <v>1.1167999999999997E-2</v>
      </c>
      <c r="H2">
        <v>4.1999999999999996E-2</v>
      </c>
      <c r="I2">
        <v>0</v>
      </c>
      <c r="J2">
        <v>391.50440612244887</v>
      </c>
      <c r="K2">
        <v>1700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88</v>
      </c>
      <c r="F3">
        <v>5.0000000000000001E-3</v>
      </c>
      <c r="G3">
        <v>7.6000000000000061E-3</v>
      </c>
      <c r="H3">
        <v>5.3999999999999999E-2</v>
      </c>
      <c r="I3">
        <v>0</v>
      </c>
      <c r="J3">
        <v>431.72621428571432</v>
      </c>
      <c r="K3">
        <v>1200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5.0000000000000001E-3</v>
      </c>
      <c r="G4">
        <v>7.0400000000000055E-3</v>
      </c>
      <c r="H4">
        <v>0.02</v>
      </c>
      <c r="I4">
        <v>0</v>
      </c>
      <c r="J4">
        <v>4.9173761600000017</v>
      </c>
      <c r="K4">
        <v>61.538499999999999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1</v>
      </c>
      <c r="F5">
        <v>6.0000000000000001E-3</v>
      </c>
      <c r="G5">
        <v>1.1879999999999996E-2</v>
      </c>
      <c r="H5">
        <v>2.1999999999999999E-2</v>
      </c>
      <c r="I5">
        <v>14.2857</v>
      </c>
      <c r="J5">
        <v>398.84264862385322</v>
      </c>
      <c r="K5">
        <v>3300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50</v>
      </c>
      <c r="F6">
        <v>5.0000000000000001E-3</v>
      </c>
      <c r="G6">
        <v>1.1367999999999989E-2</v>
      </c>
      <c r="H6">
        <v>1.9E-2</v>
      </c>
      <c r="I6">
        <v>0</v>
      </c>
      <c r="J6">
        <v>502.40740740740739</v>
      </c>
      <c r="K6">
        <v>2000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5.0000000000000001E-3</v>
      </c>
      <c r="G7">
        <v>2.4159999999999963E-2</v>
      </c>
      <c r="H7">
        <v>1.8439999999999999</v>
      </c>
      <c r="I7">
        <v>0</v>
      </c>
      <c r="J7">
        <v>3.7358639999999994</v>
      </c>
      <c r="K7">
        <v>27.2727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8.0000000000000002E-3</v>
      </c>
      <c r="G8">
        <v>2.9607999999999985E-2</v>
      </c>
      <c r="H8">
        <v>1.0740000000000001</v>
      </c>
      <c r="I8">
        <v>32.5</v>
      </c>
      <c r="J8">
        <v>264.46991679999991</v>
      </c>
      <c r="K8">
        <v>2500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33</v>
      </c>
      <c r="F9">
        <v>6.0000000000000001E-3</v>
      </c>
      <c r="G9">
        <v>1.1919999999999988E-2</v>
      </c>
      <c r="H9">
        <v>3.4999999999999996E-2</v>
      </c>
      <c r="I9">
        <v>0</v>
      </c>
      <c r="J9">
        <v>557.61148387096773</v>
      </c>
      <c r="K9">
        <v>2200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7.0000000000000001E-3</v>
      </c>
      <c r="G10">
        <v>1.2135999999999987E-2</v>
      </c>
      <c r="H10">
        <v>2.4E-2</v>
      </c>
      <c r="I10">
        <v>0</v>
      </c>
      <c r="J10">
        <v>2.6407527279999989</v>
      </c>
      <c r="K10">
        <v>34.567900000000002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55</v>
      </c>
      <c r="F11">
        <v>8.0000000000000002E-3</v>
      </c>
      <c r="G11">
        <v>1.7173333333333297E-2</v>
      </c>
      <c r="H11">
        <v>0.08</v>
      </c>
      <c r="I11">
        <v>0</v>
      </c>
      <c r="J11">
        <v>372.70585866666664</v>
      </c>
      <c r="K11">
        <v>2200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278</v>
      </c>
      <c r="F12">
        <v>6.0000000000000001E-3</v>
      </c>
      <c r="G12">
        <v>1.192266666666664E-2</v>
      </c>
      <c r="H12">
        <v>6.2E-2</v>
      </c>
      <c r="I12">
        <v>0</v>
      </c>
      <c r="J12">
        <v>371.34412903225814</v>
      </c>
      <c r="K12">
        <v>1800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201</v>
      </c>
      <c r="F13">
        <v>0.01</v>
      </c>
      <c r="G13">
        <v>2.4031999999999977E-2</v>
      </c>
      <c r="H13">
        <v>0.10500000000000001</v>
      </c>
      <c r="I13">
        <v>0</v>
      </c>
      <c r="J13">
        <v>8.3057304266666669</v>
      </c>
      <c r="K13">
        <v>230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14</v>
      </c>
      <c r="F14">
        <v>9.0000000000000011E-3</v>
      </c>
      <c r="G14">
        <v>2.1965333333333302E-2</v>
      </c>
      <c r="H14">
        <v>0.67699999999999994</v>
      </c>
      <c r="I14">
        <v>0</v>
      </c>
      <c r="J14">
        <v>481.46310611353709</v>
      </c>
      <c r="K14">
        <v>3000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180</v>
      </c>
      <c r="F15">
        <v>7.0000000000000001E-3</v>
      </c>
      <c r="G15">
        <v>1.4479999999999981E-2</v>
      </c>
      <c r="H15">
        <v>0.111</v>
      </c>
      <c r="I15">
        <v>0</v>
      </c>
      <c r="J15">
        <v>443.4117090909092</v>
      </c>
      <c r="K15">
        <v>2400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177</v>
      </c>
      <c r="F16">
        <v>1.0999999999999999E-2</v>
      </c>
      <c r="G16">
        <v>3.0463999999999956E-2</v>
      </c>
      <c r="H16">
        <v>0.86899999999999999</v>
      </c>
      <c r="I16">
        <v>0</v>
      </c>
      <c r="J16">
        <v>5.994944101333334</v>
      </c>
      <c r="K16">
        <v>76.666700000000006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1</v>
      </c>
      <c r="F17">
        <v>1.4E-2</v>
      </c>
      <c r="G17">
        <v>2.9151999999999963E-2</v>
      </c>
      <c r="H17">
        <v>9.8000000000000004E-2</v>
      </c>
      <c r="I17">
        <v>51.7241</v>
      </c>
      <c r="J17">
        <v>468.86023853820586</v>
      </c>
      <c r="K17">
        <v>4000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138</v>
      </c>
      <c r="F18">
        <v>8.0000000000000002E-3</v>
      </c>
      <c r="G18">
        <v>2.4549333333333284E-2</v>
      </c>
      <c r="H18">
        <v>0.93599999999999994</v>
      </c>
      <c r="I18">
        <v>100</v>
      </c>
      <c r="J18">
        <v>689.02069811320757</v>
      </c>
      <c r="K18">
        <v>2800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158</v>
      </c>
      <c r="F19">
        <v>1.6E-2</v>
      </c>
      <c r="G19">
        <v>4.8863999999999984E-2</v>
      </c>
      <c r="H19">
        <v>0.19</v>
      </c>
      <c r="I19">
        <v>0</v>
      </c>
      <c r="J19">
        <v>5.1959571466666636</v>
      </c>
      <c r="K19">
        <v>150.97999999999999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2</v>
      </c>
      <c r="F2">
        <v>7.0000000000000001E-3</v>
      </c>
      <c r="G2">
        <v>1.1719999999999998E-2</v>
      </c>
      <c r="H2">
        <v>9.0000000000000011E-2</v>
      </c>
      <c r="I2">
        <v>67.857100000000003</v>
      </c>
      <c r="J2">
        <v>728.10068265306097</v>
      </c>
      <c r="K2">
        <v>2700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63</v>
      </c>
      <c r="F3">
        <v>6.0000000000000001E-3</v>
      </c>
      <c r="G3">
        <v>1.639199999999998E-2</v>
      </c>
      <c r="H3">
        <v>0.95100000000000007</v>
      </c>
      <c r="I3">
        <v>187.5</v>
      </c>
      <c r="J3">
        <v>865.29764285714282</v>
      </c>
      <c r="K3">
        <v>2000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0.01</v>
      </c>
      <c r="G4">
        <v>1.8375999999999976E-2</v>
      </c>
      <c r="H4">
        <v>0.192</v>
      </c>
      <c r="I4">
        <v>0</v>
      </c>
      <c r="J4">
        <v>4.9173761600000017</v>
      </c>
      <c r="K4">
        <v>61.538499999999999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0</v>
      </c>
      <c r="F5">
        <v>0.01</v>
      </c>
      <c r="G5">
        <v>1.4663999999999984E-2</v>
      </c>
      <c r="H5">
        <v>2.8000000000000001E-2</v>
      </c>
      <c r="I5">
        <v>73.333299999999994</v>
      </c>
      <c r="J5">
        <v>716.50485504587164</v>
      </c>
      <c r="K5">
        <v>5400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31</v>
      </c>
      <c r="F6">
        <v>8.0000000000000002E-3</v>
      </c>
      <c r="G6">
        <v>1.1135999999999986E-2</v>
      </c>
      <c r="H6">
        <v>7.3999999999999996E-2</v>
      </c>
      <c r="I6">
        <v>360</v>
      </c>
      <c r="J6">
        <v>929.41362962962967</v>
      </c>
      <c r="K6">
        <v>2100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9.0000000000000011E-3</v>
      </c>
      <c r="G7">
        <v>1.3255999999999988E-2</v>
      </c>
      <c r="H7">
        <v>5.1999999999999998E-2</v>
      </c>
      <c r="I7">
        <v>0</v>
      </c>
      <c r="J7">
        <v>3.7358639999999994</v>
      </c>
      <c r="K7">
        <v>27.2727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1.2E-2</v>
      </c>
      <c r="G8">
        <v>1.5791999999999983E-2</v>
      </c>
      <c r="H8">
        <v>4.1999999999999996E-2</v>
      </c>
      <c r="I8">
        <v>90.243899999999996</v>
      </c>
      <c r="J8">
        <v>443.84598319999992</v>
      </c>
      <c r="K8">
        <v>4100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9</v>
      </c>
      <c r="F9">
        <v>7.0000000000000001E-3</v>
      </c>
      <c r="G9">
        <v>1.0351999999999998E-2</v>
      </c>
      <c r="H9">
        <v>0.02</v>
      </c>
      <c r="I9">
        <v>125</v>
      </c>
      <c r="J9">
        <v>1144.1786774193547</v>
      </c>
      <c r="K9">
        <v>3400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1.0999999999999999E-2</v>
      </c>
      <c r="G10">
        <v>1.5767999999999987E-2</v>
      </c>
      <c r="H10">
        <v>3.6000000000000004E-2</v>
      </c>
      <c r="I10">
        <v>0</v>
      </c>
      <c r="J10">
        <v>2.6407527279999989</v>
      </c>
      <c r="K10">
        <v>34.567900000000002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32</v>
      </c>
      <c r="F11">
        <v>7.0000000000000001E-3</v>
      </c>
      <c r="G11">
        <v>1.7354666666666616E-2</v>
      </c>
      <c r="H11">
        <v>8.6000000000000007E-2</v>
      </c>
      <c r="I11">
        <v>50</v>
      </c>
      <c r="J11">
        <v>617.98596466666663</v>
      </c>
      <c r="K11">
        <v>2700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223</v>
      </c>
      <c r="F12">
        <v>8.0000000000000002E-3</v>
      </c>
      <c r="G12">
        <v>1.7581333333333306E-2</v>
      </c>
      <c r="H12">
        <v>0.183</v>
      </c>
      <c r="I12">
        <v>142.857</v>
      </c>
      <c r="J12">
        <v>643.25267741935488</v>
      </c>
      <c r="K12">
        <v>2700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201</v>
      </c>
      <c r="F13">
        <v>1.4E-2</v>
      </c>
      <c r="G13">
        <v>3.8570666666666698E-2</v>
      </c>
      <c r="H13">
        <v>0.11900000000000001</v>
      </c>
      <c r="I13">
        <v>0</v>
      </c>
      <c r="J13">
        <v>8.3057304266666669</v>
      </c>
      <c r="K13">
        <v>230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8</v>
      </c>
      <c r="F14">
        <v>8.0000000000000002E-3</v>
      </c>
      <c r="G14">
        <v>2.8130666666666634E-2</v>
      </c>
      <c r="H14">
        <v>0.11699999999999999</v>
      </c>
      <c r="I14">
        <v>61.538499999999999</v>
      </c>
      <c r="J14">
        <v>829.69579213973782</v>
      </c>
      <c r="K14">
        <v>4300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140</v>
      </c>
      <c r="F15">
        <v>0.01</v>
      </c>
      <c r="G15">
        <v>2.1183999999999984E-2</v>
      </c>
      <c r="H15">
        <v>0.21800000000000003</v>
      </c>
      <c r="I15">
        <v>163.636</v>
      </c>
      <c r="J15">
        <v>844.3412045454545</v>
      </c>
      <c r="K15">
        <v>3100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177</v>
      </c>
      <c r="F16">
        <v>1.0999999999999999E-2</v>
      </c>
      <c r="G16">
        <v>4.3264000000000004E-2</v>
      </c>
      <c r="H16">
        <v>0.23800000000000002</v>
      </c>
      <c r="I16">
        <v>0</v>
      </c>
      <c r="J16">
        <v>5.994944101333334</v>
      </c>
      <c r="K16">
        <v>76.666700000000006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1</v>
      </c>
      <c r="F17">
        <v>1.6E-2</v>
      </c>
      <c r="G17">
        <v>4.2743999999999956E-2</v>
      </c>
      <c r="H17">
        <v>0.32500000000000001</v>
      </c>
      <c r="I17">
        <v>77.777799999999999</v>
      </c>
      <c r="J17">
        <v>852.59662591362132</v>
      </c>
      <c r="K17">
        <v>5800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106</v>
      </c>
      <c r="F18">
        <v>8.0000000000000002E-3</v>
      </c>
      <c r="G18">
        <v>2.3666666666666628E-2</v>
      </c>
      <c r="H18">
        <v>0.34900000000000003</v>
      </c>
      <c r="I18">
        <v>213.333</v>
      </c>
      <c r="J18">
        <v>1189.1951132075471</v>
      </c>
      <c r="K18">
        <v>4000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158</v>
      </c>
      <c r="F19">
        <v>1.6E-2</v>
      </c>
      <c r="G19">
        <v>7.5245333333333345E-2</v>
      </c>
      <c r="H19">
        <v>0.63900000000000001</v>
      </c>
      <c r="I19">
        <v>0</v>
      </c>
      <c r="J19">
        <v>5.1959571466666636</v>
      </c>
      <c r="K19">
        <v>150.97999999999999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0</v>
      </c>
      <c r="F2">
        <v>9.0000000000000011E-3</v>
      </c>
      <c r="G2">
        <v>1.2711999999999987E-2</v>
      </c>
      <c r="H2">
        <v>6.0999999999999999E-2</v>
      </c>
      <c r="I2">
        <v>53.571399999999997</v>
      </c>
      <c r="J2">
        <v>994.73131632653076</v>
      </c>
      <c r="K2">
        <v>4500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4</v>
      </c>
      <c r="F3">
        <v>6.0000000000000001E-3</v>
      </c>
      <c r="G3">
        <v>9.8399999999999894E-3</v>
      </c>
      <c r="H3">
        <v>2.1999999999999999E-2</v>
      </c>
      <c r="I3">
        <v>87.5</v>
      </c>
      <c r="J3">
        <v>1110.773857142857</v>
      </c>
      <c r="K3">
        <v>2200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7.0000000000000001E-3</v>
      </c>
      <c r="G4">
        <v>1.8743999999999979E-2</v>
      </c>
      <c r="H4">
        <v>0.68400000000000005</v>
      </c>
      <c r="I4">
        <v>0</v>
      </c>
      <c r="J4">
        <v>4.9173761600000017</v>
      </c>
      <c r="K4">
        <v>61.538499999999999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0</v>
      </c>
      <c r="F5">
        <v>8.0000000000000002E-3</v>
      </c>
      <c r="G5">
        <v>1.3447999999999989E-2</v>
      </c>
      <c r="H5">
        <v>6.9999999999999993E-2</v>
      </c>
      <c r="I5">
        <v>59.375</v>
      </c>
      <c r="J5">
        <v>859.59563302752315</v>
      </c>
      <c r="K5">
        <v>6800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0</v>
      </c>
      <c r="F6">
        <v>7.0000000000000001E-3</v>
      </c>
      <c r="G6">
        <v>9.6799999999999959E-3</v>
      </c>
      <c r="H6">
        <v>1.6E-2</v>
      </c>
      <c r="I6">
        <v>262.5</v>
      </c>
      <c r="J6">
        <v>1192.6851851851852</v>
      </c>
      <c r="K6">
        <v>3100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8.0000000000000002E-3</v>
      </c>
      <c r="G7">
        <v>1.613599999999998E-2</v>
      </c>
      <c r="H7">
        <v>3.4999999999999996E-2</v>
      </c>
      <c r="I7">
        <v>0</v>
      </c>
      <c r="J7">
        <v>3.7358639999999994</v>
      </c>
      <c r="K7">
        <v>27.2727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8.0000000000000002E-3</v>
      </c>
      <c r="G8">
        <v>1.5263999999999988E-2</v>
      </c>
      <c r="H8">
        <v>2.5999999999999999E-2</v>
      </c>
      <c r="I8">
        <v>72.549000000000007</v>
      </c>
      <c r="J8">
        <v>554.26177199999961</v>
      </c>
      <c r="K8">
        <v>5600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0</v>
      </c>
      <c r="F9">
        <v>7.0000000000000001E-3</v>
      </c>
      <c r="G9">
        <v>1.3271999999999994E-2</v>
      </c>
      <c r="H9">
        <v>2.4E-2</v>
      </c>
      <c r="I9">
        <v>76.470600000000005</v>
      </c>
      <c r="J9">
        <v>1973.2722774193546</v>
      </c>
      <c r="K9">
        <v>5100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9.0000000000000011E-3</v>
      </c>
      <c r="G10">
        <v>1.9807999999999992E-2</v>
      </c>
      <c r="H10">
        <v>5.1999999999999998E-2</v>
      </c>
      <c r="I10">
        <v>0</v>
      </c>
      <c r="J10">
        <v>2.6407527279999989</v>
      </c>
      <c r="K10">
        <v>34.567900000000002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0</v>
      </c>
      <c r="F11">
        <v>8.0000000000000002E-3</v>
      </c>
      <c r="G11">
        <v>2.0077333333333301E-2</v>
      </c>
      <c r="H11">
        <v>0.10299999999999999</v>
      </c>
      <c r="I11">
        <v>57.692300000000003</v>
      </c>
      <c r="J11">
        <v>834.59762999999987</v>
      </c>
      <c r="K11">
        <v>4600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21</v>
      </c>
      <c r="F12">
        <v>7.0000000000000001E-3</v>
      </c>
      <c r="G12">
        <v>1.7511999999999962E-2</v>
      </c>
      <c r="H12">
        <v>0.114</v>
      </c>
      <c r="I12">
        <v>71.428600000000003</v>
      </c>
      <c r="J12">
        <v>698.30266451612897</v>
      </c>
      <c r="K12">
        <v>2200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201</v>
      </c>
      <c r="F13">
        <v>1.2999999999999999E-2</v>
      </c>
      <c r="G13">
        <v>3.3341333333333341E-2</v>
      </c>
      <c r="H13">
        <v>0.214</v>
      </c>
      <c r="I13">
        <v>0</v>
      </c>
      <c r="J13">
        <v>8.3057304266666669</v>
      </c>
      <c r="K13">
        <v>230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0</v>
      </c>
      <c r="F14">
        <v>0.01</v>
      </c>
      <c r="G14">
        <v>2.3594666666666632E-2</v>
      </c>
      <c r="H14">
        <v>9.1999999999999998E-2</v>
      </c>
      <c r="I14">
        <v>68.421099999999996</v>
      </c>
      <c r="J14">
        <v>1183.1473999999996</v>
      </c>
      <c r="K14">
        <v>6400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2</v>
      </c>
      <c r="F15">
        <v>9.0000000000000011E-3</v>
      </c>
      <c r="G15">
        <v>2.0186666666666638E-2</v>
      </c>
      <c r="H15">
        <v>9.6000000000000002E-2</v>
      </c>
      <c r="I15">
        <v>172.727</v>
      </c>
      <c r="J15">
        <v>1009.4582954545454</v>
      </c>
      <c r="K15">
        <v>2800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177</v>
      </c>
      <c r="F16">
        <v>1.0999999999999999E-2</v>
      </c>
      <c r="G16">
        <v>3.8058666666666685E-2</v>
      </c>
      <c r="H16">
        <v>1.2210000000000001</v>
      </c>
      <c r="I16">
        <v>0</v>
      </c>
      <c r="J16">
        <v>5.994944101333334</v>
      </c>
      <c r="K16">
        <v>76.666700000000006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0</v>
      </c>
      <c r="F17">
        <v>1.4E-2</v>
      </c>
      <c r="G17">
        <v>3.4919999999999958E-2</v>
      </c>
      <c r="H17">
        <v>0.20699999999999999</v>
      </c>
      <c r="I17">
        <v>36.206899999999997</v>
      </c>
      <c r="J17">
        <v>1243.0659126245851</v>
      </c>
      <c r="K17">
        <v>8900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</v>
      </c>
      <c r="F18">
        <v>8.0000000000000002E-3</v>
      </c>
      <c r="G18">
        <v>3.3911999999999928E-2</v>
      </c>
      <c r="H18">
        <v>6.2090000000000005</v>
      </c>
      <c r="I18">
        <v>73.333299999999994</v>
      </c>
      <c r="J18">
        <v>1602.4430811320753</v>
      </c>
      <c r="K18">
        <v>4400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158</v>
      </c>
      <c r="F19">
        <v>1.6E-2</v>
      </c>
      <c r="G19">
        <v>4.7397333333333326E-2</v>
      </c>
      <c r="H19">
        <v>0.11699999999999999</v>
      </c>
      <c r="I19">
        <v>0</v>
      </c>
      <c r="J19">
        <v>5.1959571466666636</v>
      </c>
      <c r="K19">
        <v>150.97999999999999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F874-BC3E-40D7-B3E2-C2B716F27928}">
  <dimension ref="A1:H19"/>
  <sheetViews>
    <sheetView workbookViewId="0">
      <selection activeCell="E1" sqref="E1:H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9" bestFit="1" customWidth="1"/>
    <col min="7" max="7" width="12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</v>
      </c>
      <c r="B2">
        <v>7</v>
      </c>
      <c r="C2">
        <v>2</v>
      </c>
      <c r="D2">
        <v>125</v>
      </c>
      <c r="E2">
        <v>125</v>
      </c>
      <c r="F2">
        <v>7.4087700000000005</v>
      </c>
      <c r="G2">
        <v>12.097860320000004</v>
      </c>
      <c r="H2">
        <v>20.131699999999999</v>
      </c>
    </row>
    <row r="3" spans="1:8" x14ac:dyDescent="0.3">
      <c r="A3">
        <v>15</v>
      </c>
      <c r="B3">
        <v>3</v>
      </c>
      <c r="C3">
        <v>2</v>
      </c>
      <c r="D3">
        <v>125</v>
      </c>
      <c r="E3">
        <v>125</v>
      </c>
      <c r="F3">
        <v>3.31711</v>
      </c>
      <c r="G3">
        <v>3.8854914399999987</v>
      </c>
      <c r="H3">
        <v>4.8229600000000001</v>
      </c>
    </row>
    <row r="4" spans="1:8" x14ac:dyDescent="0.3">
      <c r="A4">
        <v>15</v>
      </c>
      <c r="B4">
        <v>15</v>
      </c>
      <c r="C4">
        <v>2</v>
      </c>
      <c r="D4">
        <v>125</v>
      </c>
      <c r="E4">
        <v>125</v>
      </c>
      <c r="F4">
        <v>15.666499999999999</v>
      </c>
      <c r="G4">
        <v>26.932251999999998</v>
      </c>
      <c r="H4">
        <v>178.05</v>
      </c>
    </row>
    <row r="5" spans="1:8" x14ac:dyDescent="0.3">
      <c r="A5">
        <v>20</v>
      </c>
      <c r="B5">
        <v>10</v>
      </c>
      <c r="C5">
        <v>2</v>
      </c>
      <c r="D5">
        <v>125</v>
      </c>
      <c r="E5">
        <v>125</v>
      </c>
      <c r="F5">
        <v>16.520099999999999</v>
      </c>
      <c r="G5">
        <v>31.03646079999999</v>
      </c>
      <c r="H5">
        <v>153.88399999999999</v>
      </c>
    </row>
    <row r="6" spans="1:8" x14ac:dyDescent="0.3">
      <c r="A6">
        <v>20</v>
      </c>
      <c r="B6">
        <v>5</v>
      </c>
      <c r="C6">
        <v>2</v>
      </c>
      <c r="D6">
        <v>125</v>
      </c>
      <c r="E6">
        <v>125</v>
      </c>
      <c r="F6">
        <v>8.0663199999999993</v>
      </c>
      <c r="G6">
        <v>11.175112719999994</v>
      </c>
      <c r="H6">
        <v>16.129100000000001</v>
      </c>
    </row>
    <row r="7" spans="1:8" x14ac:dyDescent="0.3">
      <c r="A7">
        <v>20</v>
      </c>
      <c r="B7">
        <v>20</v>
      </c>
      <c r="C7">
        <v>2</v>
      </c>
      <c r="D7">
        <v>125</v>
      </c>
      <c r="E7">
        <v>125</v>
      </c>
      <c r="F7">
        <v>41.654299999999999</v>
      </c>
      <c r="G7">
        <v>74.429258400000023</v>
      </c>
      <c r="H7">
        <v>655.53800000000001</v>
      </c>
    </row>
    <row r="8" spans="1:8" x14ac:dyDescent="0.3">
      <c r="A8">
        <v>30</v>
      </c>
      <c r="B8">
        <v>15</v>
      </c>
      <c r="C8">
        <v>2</v>
      </c>
      <c r="D8">
        <v>125</v>
      </c>
      <c r="E8">
        <v>125</v>
      </c>
      <c r="F8">
        <v>41.891300000000001</v>
      </c>
      <c r="G8">
        <v>150.06952959999995</v>
      </c>
      <c r="H8">
        <v>1681.32</v>
      </c>
    </row>
    <row r="9" spans="1:8" x14ac:dyDescent="0.3">
      <c r="A9">
        <v>30</v>
      </c>
      <c r="B9">
        <v>7</v>
      </c>
      <c r="C9">
        <v>2</v>
      </c>
      <c r="D9">
        <v>125</v>
      </c>
      <c r="E9">
        <v>125</v>
      </c>
      <c r="F9">
        <v>14.578000000000001</v>
      </c>
      <c r="G9">
        <v>23.339043999999987</v>
      </c>
      <c r="H9">
        <v>34.558500000000002</v>
      </c>
    </row>
    <row r="10" spans="1:8" x14ac:dyDescent="0.3">
      <c r="A10">
        <v>30</v>
      </c>
      <c r="B10">
        <v>30</v>
      </c>
      <c r="C10">
        <v>2</v>
      </c>
      <c r="D10">
        <v>125</v>
      </c>
      <c r="E10">
        <v>125</v>
      </c>
      <c r="F10">
        <v>134.601</v>
      </c>
      <c r="G10">
        <v>910.43100799999979</v>
      </c>
      <c r="H10">
        <v>16995.3</v>
      </c>
    </row>
    <row r="11" spans="1:8" x14ac:dyDescent="0.3">
      <c r="A11">
        <v>15</v>
      </c>
      <c r="B11">
        <v>7</v>
      </c>
      <c r="C11">
        <v>4</v>
      </c>
      <c r="D11">
        <v>375</v>
      </c>
      <c r="E11">
        <v>375</v>
      </c>
      <c r="F11">
        <v>6.8121800000000006</v>
      </c>
      <c r="G11">
        <v>11.76670208</v>
      </c>
      <c r="H11">
        <v>28.186699999999998</v>
      </c>
    </row>
    <row r="12" spans="1:8" x14ac:dyDescent="0.3">
      <c r="A12">
        <v>15</v>
      </c>
      <c r="B12">
        <v>3</v>
      </c>
      <c r="C12">
        <v>4</v>
      </c>
      <c r="D12">
        <v>375</v>
      </c>
      <c r="E12">
        <v>375</v>
      </c>
      <c r="F12">
        <v>0.71468699999999996</v>
      </c>
      <c r="G12">
        <v>4.4493516399999979</v>
      </c>
      <c r="H12">
        <v>8.2983399999999996</v>
      </c>
    </row>
    <row r="13" spans="1:8" x14ac:dyDescent="0.3">
      <c r="A13">
        <v>15</v>
      </c>
      <c r="B13">
        <v>15</v>
      </c>
      <c r="C13">
        <v>4</v>
      </c>
      <c r="D13">
        <v>375</v>
      </c>
      <c r="E13">
        <v>375</v>
      </c>
      <c r="F13">
        <v>18.935400000000001</v>
      </c>
      <c r="G13">
        <v>84.606281333333314</v>
      </c>
      <c r="H13">
        <v>545.59400000000005</v>
      </c>
    </row>
    <row r="14" spans="1:8" x14ac:dyDescent="0.3">
      <c r="A14">
        <v>20</v>
      </c>
      <c r="B14">
        <v>10</v>
      </c>
      <c r="C14">
        <v>4</v>
      </c>
      <c r="D14">
        <v>375</v>
      </c>
      <c r="E14">
        <v>375</v>
      </c>
      <c r="F14">
        <v>13.670699999999998</v>
      </c>
      <c r="G14">
        <v>44.644739199999975</v>
      </c>
      <c r="H14">
        <v>234.41899999999998</v>
      </c>
    </row>
    <row r="15" spans="1:8" x14ac:dyDescent="0.3">
      <c r="A15">
        <v>20</v>
      </c>
      <c r="B15">
        <v>5</v>
      </c>
      <c r="C15">
        <v>4</v>
      </c>
      <c r="D15">
        <v>375</v>
      </c>
      <c r="E15">
        <v>375</v>
      </c>
      <c r="F15">
        <v>3.2667600000000001</v>
      </c>
      <c r="G15">
        <v>8.6770603999999967</v>
      </c>
      <c r="H15">
        <v>17.1465</v>
      </c>
    </row>
    <row r="16" spans="1:8" x14ac:dyDescent="0.3">
      <c r="A16">
        <v>20</v>
      </c>
      <c r="B16">
        <v>20</v>
      </c>
      <c r="C16">
        <v>4</v>
      </c>
      <c r="D16">
        <v>375</v>
      </c>
      <c r="E16">
        <v>375</v>
      </c>
      <c r="F16">
        <v>43.182499999999997</v>
      </c>
      <c r="G16">
        <v>824.36544053333319</v>
      </c>
      <c r="H16">
        <v>19479.399999999998</v>
      </c>
    </row>
    <row r="17" spans="1:8" x14ac:dyDescent="0.3">
      <c r="A17">
        <v>30</v>
      </c>
      <c r="B17">
        <v>15</v>
      </c>
      <c r="C17">
        <v>4</v>
      </c>
      <c r="D17">
        <v>375</v>
      </c>
      <c r="E17">
        <v>375</v>
      </c>
      <c r="F17">
        <v>44.307299999999998</v>
      </c>
      <c r="G17">
        <v>309.84588480000002</v>
      </c>
      <c r="H17">
        <v>7116.4500000000007</v>
      </c>
    </row>
    <row r="18" spans="1:8" x14ac:dyDescent="0.3">
      <c r="A18">
        <v>30</v>
      </c>
      <c r="B18">
        <v>7</v>
      </c>
      <c r="C18">
        <v>4</v>
      </c>
      <c r="D18">
        <v>375</v>
      </c>
      <c r="E18">
        <v>375</v>
      </c>
      <c r="F18">
        <v>3.9438700000000004</v>
      </c>
      <c r="G18">
        <v>22.14598311999999</v>
      </c>
      <c r="H18">
        <v>35.573300000000003</v>
      </c>
    </row>
    <row r="19" spans="1:8" x14ac:dyDescent="0.3">
      <c r="A19">
        <v>30</v>
      </c>
      <c r="B19">
        <v>30</v>
      </c>
      <c r="C19">
        <v>4</v>
      </c>
      <c r="D19">
        <v>375</v>
      </c>
      <c r="E19">
        <v>374</v>
      </c>
      <c r="F19">
        <v>186.89700000000002</v>
      </c>
      <c r="G19">
        <v>14962.915789333329</v>
      </c>
      <c r="H19">
        <v>600003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U61"/>
  <sheetViews>
    <sheetView tabSelected="1" topLeftCell="H32" zoomScale="71" workbookViewId="0">
      <selection activeCell="R44" sqref="R44"/>
    </sheetView>
  </sheetViews>
  <sheetFormatPr baseColWidth="10" defaultRowHeight="14.4" x14ac:dyDescent="0.3"/>
  <cols>
    <col min="1" max="1" width="22.21875" customWidth="1"/>
  </cols>
  <sheetData>
    <row r="3" spans="1:4" x14ac:dyDescent="0.3">
      <c r="A3" s="1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4">
        <v>15</v>
      </c>
      <c r="B4" s="5">
        <v>7</v>
      </c>
      <c r="C4" s="5">
        <v>2</v>
      </c>
      <c r="D4" s="5">
        <v>125</v>
      </c>
    </row>
    <row r="5" spans="1:4" x14ac:dyDescent="0.3">
      <c r="A5" s="4">
        <v>15</v>
      </c>
      <c r="B5" s="5">
        <v>3</v>
      </c>
      <c r="C5" s="5">
        <v>2</v>
      </c>
      <c r="D5" s="5">
        <v>125</v>
      </c>
    </row>
    <row r="6" spans="1:4" x14ac:dyDescent="0.3">
      <c r="A6" s="4">
        <v>15</v>
      </c>
      <c r="B6" s="5">
        <v>15</v>
      </c>
      <c r="C6" s="5">
        <v>2</v>
      </c>
      <c r="D6" s="5">
        <v>125</v>
      </c>
    </row>
    <row r="7" spans="1:4" x14ac:dyDescent="0.3">
      <c r="A7" s="4">
        <v>20</v>
      </c>
      <c r="B7" s="5">
        <v>10</v>
      </c>
      <c r="C7" s="5">
        <v>2</v>
      </c>
      <c r="D7" s="5">
        <v>125</v>
      </c>
    </row>
    <row r="8" spans="1:4" x14ac:dyDescent="0.3">
      <c r="A8" s="4">
        <v>20</v>
      </c>
      <c r="B8" s="5">
        <v>5</v>
      </c>
      <c r="C8" s="5">
        <v>2</v>
      </c>
      <c r="D8" s="5">
        <v>125</v>
      </c>
    </row>
    <row r="9" spans="1:4" x14ac:dyDescent="0.3">
      <c r="A9" s="4">
        <v>20</v>
      </c>
      <c r="B9" s="5">
        <v>20</v>
      </c>
      <c r="C9" s="5">
        <v>2</v>
      </c>
      <c r="D9" s="5">
        <v>125</v>
      </c>
    </row>
    <row r="10" spans="1:4" x14ac:dyDescent="0.3">
      <c r="A10" s="4">
        <v>30</v>
      </c>
      <c r="B10" s="5">
        <v>15</v>
      </c>
      <c r="C10" s="5">
        <v>2</v>
      </c>
      <c r="D10" s="5">
        <v>125</v>
      </c>
    </row>
    <row r="11" spans="1:4" x14ac:dyDescent="0.3">
      <c r="A11" s="4">
        <v>30</v>
      </c>
      <c r="B11" s="5">
        <v>7</v>
      </c>
      <c r="C11" s="5">
        <v>2</v>
      </c>
      <c r="D11" s="5">
        <v>125</v>
      </c>
    </row>
    <row r="12" spans="1:4" x14ac:dyDescent="0.3">
      <c r="A12" s="4">
        <v>30</v>
      </c>
      <c r="B12" s="5">
        <v>30</v>
      </c>
      <c r="C12" s="5">
        <v>2</v>
      </c>
      <c r="D12" s="5">
        <v>125</v>
      </c>
    </row>
    <row r="13" spans="1:4" x14ac:dyDescent="0.3">
      <c r="A13" s="4">
        <v>15</v>
      </c>
      <c r="B13" s="5">
        <v>7</v>
      </c>
      <c r="C13" s="5">
        <v>4</v>
      </c>
      <c r="D13" s="5">
        <v>375</v>
      </c>
    </row>
    <row r="14" spans="1:4" x14ac:dyDescent="0.3">
      <c r="A14" s="4">
        <v>15</v>
      </c>
      <c r="B14" s="5">
        <v>3</v>
      </c>
      <c r="C14" s="5">
        <v>4</v>
      </c>
      <c r="D14" s="5">
        <v>375</v>
      </c>
    </row>
    <row r="15" spans="1:4" x14ac:dyDescent="0.3">
      <c r="A15" s="4">
        <v>15</v>
      </c>
      <c r="B15" s="5">
        <v>15</v>
      </c>
      <c r="C15" s="5">
        <v>4</v>
      </c>
      <c r="D15" s="5">
        <v>375</v>
      </c>
    </row>
    <row r="16" spans="1:4" x14ac:dyDescent="0.3">
      <c r="A16" s="4">
        <v>20</v>
      </c>
      <c r="B16" s="5">
        <v>10</v>
      </c>
      <c r="C16" s="5">
        <v>4</v>
      </c>
      <c r="D16" s="5">
        <v>375</v>
      </c>
    </row>
    <row r="17" spans="1:21" x14ac:dyDescent="0.3">
      <c r="A17" s="4">
        <v>20</v>
      </c>
      <c r="B17" s="5">
        <v>5</v>
      </c>
      <c r="C17" s="5">
        <v>4</v>
      </c>
      <c r="D17" s="5">
        <v>375</v>
      </c>
    </row>
    <row r="18" spans="1:21" x14ac:dyDescent="0.3">
      <c r="A18" s="4">
        <v>20</v>
      </c>
      <c r="B18" s="5">
        <v>20</v>
      </c>
      <c r="C18" s="5">
        <v>4</v>
      </c>
      <c r="D18" s="5">
        <v>375</v>
      </c>
    </row>
    <row r="19" spans="1:21" x14ac:dyDescent="0.3">
      <c r="A19" s="4">
        <v>30</v>
      </c>
      <c r="B19" s="5">
        <v>15</v>
      </c>
      <c r="C19" s="5">
        <v>4</v>
      </c>
      <c r="D19" s="5">
        <v>375</v>
      </c>
    </row>
    <row r="20" spans="1:21" x14ac:dyDescent="0.3">
      <c r="A20" s="4">
        <v>30</v>
      </c>
      <c r="B20" s="5">
        <v>7</v>
      </c>
      <c r="C20" s="5">
        <v>4</v>
      </c>
      <c r="D20" s="5">
        <v>375</v>
      </c>
    </row>
    <row r="21" spans="1:21" x14ac:dyDescent="0.3">
      <c r="A21" s="4">
        <v>30</v>
      </c>
      <c r="B21" s="5">
        <v>30</v>
      </c>
      <c r="C21" s="5">
        <v>4</v>
      </c>
      <c r="D21" s="5">
        <v>375</v>
      </c>
    </row>
    <row r="22" spans="1:21" x14ac:dyDescent="0.3">
      <c r="D22">
        <f>SUM(D4:D21)</f>
        <v>4500</v>
      </c>
    </row>
    <row r="23" spans="1:21" x14ac:dyDescent="0.3">
      <c r="B23" s="16" t="s">
        <v>11</v>
      </c>
      <c r="C23" s="17"/>
      <c r="D23" s="17"/>
      <c r="E23" s="18"/>
      <c r="F23" s="16" t="s">
        <v>12</v>
      </c>
      <c r="G23" s="17"/>
      <c r="H23" s="17"/>
      <c r="I23" s="18"/>
      <c r="J23" s="16" t="s">
        <v>13</v>
      </c>
      <c r="K23" s="17"/>
      <c r="L23" s="17"/>
      <c r="M23" s="18"/>
      <c r="N23" s="16" t="s">
        <v>14</v>
      </c>
      <c r="O23" s="17"/>
      <c r="P23" s="17"/>
      <c r="Q23" s="18"/>
      <c r="R23" s="25" t="s">
        <v>19</v>
      </c>
      <c r="S23" s="26"/>
      <c r="T23" s="26"/>
      <c r="U23" s="26"/>
    </row>
    <row r="24" spans="1:21" x14ac:dyDescent="0.3">
      <c r="B24" s="9" t="s">
        <v>4</v>
      </c>
      <c r="C24" s="2" t="s">
        <v>5</v>
      </c>
      <c r="D24" s="2" t="s">
        <v>6</v>
      </c>
      <c r="E24" s="10" t="s">
        <v>7</v>
      </c>
      <c r="F24" s="9" t="s">
        <v>4</v>
      </c>
      <c r="G24" s="2" t="s">
        <v>5</v>
      </c>
      <c r="H24" s="2" t="s">
        <v>6</v>
      </c>
      <c r="I24" s="10" t="s">
        <v>7</v>
      </c>
      <c r="J24" s="9" t="s">
        <v>4</v>
      </c>
      <c r="K24" s="2" t="s">
        <v>5</v>
      </c>
      <c r="L24" s="2" t="s">
        <v>6</v>
      </c>
      <c r="M24" s="10" t="s">
        <v>7</v>
      </c>
      <c r="N24" s="9" t="s">
        <v>4</v>
      </c>
      <c r="O24" s="2" t="s">
        <v>5</v>
      </c>
      <c r="P24" s="2" t="s">
        <v>6</v>
      </c>
      <c r="Q24" s="10" t="s">
        <v>7</v>
      </c>
      <c r="R24" s="19" t="s">
        <v>4</v>
      </c>
      <c r="S24" s="19" t="s">
        <v>5</v>
      </c>
      <c r="T24" s="19" t="s">
        <v>6</v>
      </c>
      <c r="U24" s="20" t="s">
        <v>7</v>
      </c>
    </row>
    <row r="25" spans="1:21" x14ac:dyDescent="0.3">
      <c r="A25" t="str">
        <f>"N:"&amp;A4&amp;" n:"&amp;B4&amp;" m:"&amp;C4&amp;" #inst:"&amp;D4</f>
        <v>N:15 n:7 m:2 #inst:125</v>
      </c>
      <c r="B25" s="11">
        <v>0</v>
      </c>
      <c r="C25" s="5">
        <v>7.0000000000000001E-3</v>
      </c>
      <c r="D25" s="5">
        <v>1.0615999999999993E-2</v>
      </c>
      <c r="E25" s="12">
        <v>3.3000000000000002E-2</v>
      </c>
      <c r="F25" s="11">
        <v>2</v>
      </c>
      <c r="G25" s="5">
        <v>7.0000000000000001E-3</v>
      </c>
      <c r="H25" s="5">
        <v>1.0903999999999995E-2</v>
      </c>
      <c r="I25" s="12">
        <v>3.2000000000000001E-2</v>
      </c>
      <c r="J25" s="11">
        <v>6</v>
      </c>
      <c r="K25" s="5">
        <v>9.0000000000000011E-3</v>
      </c>
      <c r="L25" s="5">
        <v>1.2407999999999987E-2</v>
      </c>
      <c r="M25" s="12">
        <v>2.9000000000000001E-2</v>
      </c>
      <c r="N25" s="11">
        <v>31</v>
      </c>
      <c r="O25" s="5">
        <v>9.0000000000000011E-3</v>
      </c>
      <c r="P25" s="5">
        <v>1.5703999999999978E-2</v>
      </c>
      <c r="Q25" s="12">
        <v>0.04</v>
      </c>
      <c r="R25" s="21">
        <v>125</v>
      </c>
      <c r="S25" s="21">
        <v>7.4087700000000005</v>
      </c>
      <c r="T25" s="21">
        <v>12.097860320000004</v>
      </c>
      <c r="U25" s="22">
        <v>20.131699999999999</v>
      </c>
    </row>
    <row r="26" spans="1:21" x14ac:dyDescent="0.3">
      <c r="A26" t="str">
        <f t="shared" ref="A26:A41" si="0">"N:"&amp;A5&amp;" n:"&amp;B5&amp;" m:"&amp;C5&amp;" #inst:"&amp;D5</f>
        <v>N:15 n:3 m:2 #inst:125</v>
      </c>
      <c r="B26" s="11">
        <v>4</v>
      </c>
      <c r="C26" s="5">
        <v>6.0000000000000001E-3</v>
      </c>
      <c r="D26" s="5">
        <v>1.3783999999999992E-2</v>
      </c>
      <c r="E26" s="12">
        <v>0.53300000000000003</v>
      </c>
      <c r="F26" s="11">
        <v>63</v>
      </c>
      <c r="G26" s="5">
        <v>6.0000000000000001E-3</v>
      </c>
      <c r="H26" s="5">
        <v>7.3680000000000056E-3</v>
      </c>
      <c r="I26" s="12">
        <v>1.5000000000000001E-2</v>
      </c>
      <c r="J26" s="11">
        <v>88</v>
      </c>
      <c r="K26" s="5">
        <v>7.0000000000000001E-3</v>
      </c>
      <c r="L26" s="5">
        <v>9.3200000000000019E-3</v>
      </c>
      <c r="M26" s="12">
        <v>4.8000000000000001E-2</v>
      </c>
      <c r="N26" s="11">
        <v>106</v>
      </c>
      <c r="O26" s="5">
        <v>8.0000000000000002E-3</v>
      </c>
      <c r="P26" s="5">
        <v>1.1727999999999992E-2</v>
      </c>
      <c r="Q26" s="12">
        <v>3.7999999999999999E-2</v>
      </c>
      <c r="R26" s="23">
        <v>125</v>
      </c>
      <c r="S26" s="23">
        <v>3.31711</v>
      </c>
      <c r="T26" s="23">
        <v>3.8854914399999987</v>
      </c>
      <c r="U26" s="24">
        <v>4.8229600000000001</v>
      </c>
    </row>
    <row r="27" spans="1:21" x14ac:dyDescent="0.3">
      <c r="A27" t="str">
        <f t="shared" si="0"/>
        <v>N:15 n:15 m:2 #inst:125</v>
      </c>
      <c r="B27" s="11">
        <v>83</v>
      </c>
      <c r="C27" s="5">
        <v>7.0000000000000001E-3</v>
      </c>
      <c r="D27" s="5">
        <v>1.3887999999999994E-2</v>
      </c>
      <c r="E27" s="12">
        <v>0.39</v>
      </c>
      <c r="F27" s="11">
        <v>83</v>
      </c>
      <c r="G27" s="5">
        <v>6.0000000000000001E-3</v>
      </c>
      <c r="H27" s="5">
        <v>9.5920000000000016E-3</v>
      </c>
      <c r="I27" s="12">
        <v>2.9000000000000001E-2</v>
      </c>
      <c r="J27" s="11">
        <v>83</v>
      </c>
      <c r="K27" s="5">
        <v>7.0000000000000001E-3</v>
      </c>
      <c r="L27" s="5">
        <v>1.0767999999999996E-2</v>
      </c>
      <c r="M27" s="12">
        <v>5.7000000000000002E-2</v>
      </c>
      <c r="N27" s="11">
        <v>83</v>
      </c>
      <c r="O27" s="5">
        <v>7.0000000000000001E-3</v>
      </c>
      <c r="P27" s="5">
        <v>9.775999999999993E-3</v>
      </c>
      <c r="Q27" s="12">
        <v>3.4000000000000002E-2</v>
      </c>
      <c r="R27" s="21">
        <v>125</v>
      </c>
      <c r="S27" s="21">
        <v>15.666499999999999</v>
      </c>
      <c r="T27" s="21">
        <v>26.932251999999998</v>
      </c>
      <c r="U27" s="22">
        <v>178.05</v>
      </c>
    </row>
    <row r="28" spans="1:21" x14ac:dyDescent="0.3">
      <c r="A28" t="str">
        <f t="shared" si="0"/>
        <v>N:20 n:10 m:2 #inst:125</v>
      </c>
      <c r="B28" s="11">
        <v>0</v>
      </c>
      <c r="C28" s="5">
        <v>8.0000000000000002E-3</v>
      </c>
      <c r="D28" s="5">
        <v>1.3199999999999984E-2</v>
      </c>
      <c r="E28" s="12">
        <v>4.1000000000000002E-2</v>
      </c>
      <c r="F28" s="11">
        <v>0</v>
      </c>
      <c r="G28" s="5">
        <v>7.0000000000000001E-3</v>
      </c>
      <c r="H28" s="5">
        <v>1.0751999999999994E-2</v>
      </c>
      <c r="I28" s="12">
        <v>3.0000000000000002E-2</v>
      </c>
      <c r="J28" s="11">
        <v>1</v>
      </c>
      <c r="K28" s="5">
        <v>8.0000000000000002E-3</v>
      </c>
      <c r="L28" s="5">
        <v>1.2839999999999982E-2</v>
      </c>
      <c r="M28" s="12">
        <v>5.0999999999999997E-2</v>
      </c>
      <c r="N28" s="11">
        <v>11</v>
      </c>
      <c r="O28" s="5">
        <v>8.0000000000000002E-3</v>
      </c>
      <c r="P28" s="5">
        <v>1.4287999999999974E-2</v>
      </c>
      <c r="Q28" s="12">
        <v>6.0000000000000005E-2</v>
      </c>
      <c r="R28" s="23">
        <v>125</v>
      </c>
      <c r="S28" s="23">
        <v>16.520099999999999</v>
      </c>
      <c r="T28" s="23">
        <v>31.03646079999999</v>
      </c>
      <c r="U28" s="24">
        <v>153.88399999999999</v>
      </c>
    </row>
    <row r="29" spans="1:21" x14ac:dyDescent="0.3">
      <c r="A29" t="str">
        <f t="shared" si="0"/>
        <v>N:20 n:5 m:2 #inst:125</v>
      </c>
      <c r="B29" s="11">
        <v>0</v>
      </c>
      <c r="C29" s="5">
        <v>6.0000000000000001E-3</v>
      </c>
      <c r="D29" s="5">
        <v>2.0335999999999993E-2</v>
      </c>
      <c r="E29" s="12">
        <v>1.1930000000000001</v>
      </c>
      <c r="F29" s="11">
        <v>31</v>
      </c>
      <c r="G29" s="5">
        <v>5.0000000000000001E-3</v>
      </c>
      <c r="H29" s="5">
        <v>7.4640000000000054E-3</v>
      </c>
      <c r="I29" s="12">
        <v>2.0999999999999998E-2</v>
      </c>
      <c r="J29" s="11">
        <v>50</v>
      </c>
      <c r="K29" s="5">
        <v>7.0000000000000001E-3</v>
      </c>
      <c r="L29" s="5">
        <v>9.4240000000000036E-3</v>
      </c>
      <c r="M29" s="12">
        <v>2.5000000000000001E-2</v>
      </c>
      <c r="N29" s="11">
        <v>75</v>
      </c>
      <c r="O29" s="5">
        <v>9.0000000000000011E-3</v>
      </c>
      <c r="P29" s="5">
        <v>1.2855999999999989E-2</v>
      </c>
      <c r="Q29" s="12">
        <v>2.5000000000000001E-2</v>
      </c>
      <c r="R29" s="21">
        <v>125</v>
      </c>
      <c r="S29" s="21">
        <v>8.0663199999999993</v>
      </c>
      <c r="T29" s="21">
        <v>11.175112719999994</v>
      </c>
      <c r="U29" s="22">
        <v>16.129100000000001</v>
      </c>
    </row>
    <row r="30" spans="1:21" x14ac:dyDescent="0.3">
      <c r="A30" t="str">
        <f t="shared" si="0"/>
        <v>N:20 n:20 m:2 #inst:125</v>
      </c>
      <c r="B30" s="11">
        <v>73</v>
      </c>
      <c r="C30" s="5">
        <v>7.0000000000000001E-3</v>
      </c>
      <c r="D30" s="5">
        <v>1.3695999999999991E-2</v>
      </c>
      <c r="E30" s="12">
        <v>4.3000000000000003E-2</v>
      </c>
      <c r="F30" s="11">
        <v>73</v>
      </c>
      <c r="G30" s="5">
        <v>7.0000000000000001E-3</v>
      </c>
      <c r="H30" s="5">
        <v>9.2159999999999968E-3</v>
      </c>
      <c r="I30" s="12">
        <v>3.4999999999999996E-2</v>
      </c>
      <c r="J30" s="11">
        <v>73</v>
      </c>
      <c r="K30" s="5">
        <v>7.0000000000000001E-3</v>
      </c>
      <c r="L30" s="5">
        <v>1.0391999999999992E-2</v>
      </c>
      <c r="M30" s="12">
        <v>2.0999999999999998E-2</v>
      </c>
      <c r="N30" s="11">
        <v>73</v>
      </c>
      <c r="O30" s="5">
        <v>7.0000000000000001E-3</v>
      </c>
      <c r="P30" s="5">
        <v>9.7519999999999985E-3</v>
      </c>
      <c r="Q30" s="12">
        <v>1.9E-2</v>
      </c>
      <c r="R30" s="23">
        <v>125</v>
      </c>
      <c r="S30" s="23">
        <v>41.654299999999999</v>
      </c>
      <c r="T30" s="23">
        <v>74.429258400000023</v>
      </c>
      <c r="U30" s="24">
        <v>655.53800000000001</v>
      </c>
    </row>
    <row r="31" spans="1:21" x14ac:dyDescent="0.3">
      <c r="A31" t="str">
        <f t="shared" si="0"/>
        <v>N:30 n:15 m:2 #inst:125</v>
      </c>
      <c r="B31" s="11">
        <v>0</v>
      </c>
      <c r="C31" s="5">
        <v>9.0000000000000011E-3</v>
      </c>
      <c r="D31" s="5">
        <v>1.6303999999999989E-2</v>
      </c>
      <c r="E31" s="12">
        <v>4.9000000000000002E-2</v>
      </c>
      <c r="F31" s="11">
        <v>0</v>
      </c>
      <c r="G31" s="5">
        <v>8.0000000000000002E-3</v>
      </c>
      <c r="H31" s="5">
        <v>1.1151999999999994E-2</v>
      </c>
      <c r="I31" s="12">
        <v>1.9E-2</v>
      </c>
      <c r="J31" s="11">
        <v>0</v>
      </c>
      <c r="K31" s="5">
        <v>0.01</v>
      </c>
      <c r="L31" s="5">
        <v>1.4503999999999984E-2</v>
      </c>
      <c r="M31" s="12">
        <v>2.9000000000000001E-2</v>
      </c>
      <c r="N31" s="11">
        <v>3</v>
      </c>
      <c r="O31" s="5">
        <v>9.0000000000000011E-3</v>
      </c>
      <c r="P31" s="5">
        <v>1.8783999999999988E-2</v>
      </c>
      <c r="Q31" s="12">
        <v>3.4999999999999996E-2</v>
      </c>
      <c r="R31" s="21">
        <v>125</v>
      </c>
      <c r="S31" s="21">
        <v>41.891300000000001</v>
      </c>
      <c r="T31" s="21">
        <v>150.06952959999995</v>
      </c>
      <c r="U31" s="22">
        <v>1681.32</v>
      </c>
    </row>
    <row r="32" spans="1:21" x14ac:dyDescent="0.3">
      <c r="A32" t="str">
        <f t="shared" si="0"/>
        <v>N:30 n:7 m:2 #inst:125</v>
      </c>
      <c r="B32" s="11">
        <v>0</v>
      </c>
      <c r="C32" s="5">
        <v>7.0000000000000001E-3</v>
      </c>
      <c r="D32" s="5">
        <v>1.2647999999999993E-2</v>
      </c>
      <c r="E32" s="12">
        <v>0.04</v>
      </c>
      <c r="F32" s="11">
        <v>9</v>
      </c>
      <c r="G32" s="5">
        <v>7.0000000000000001E-3</v>
      </c>
      <c r="H32" s="5">
        <v>1.0599999999999998E-2</v>
      </c>
      <c r="I32" s="12">
        <v>0.02</v>
      </c>
      <c r="J32" s="11">
        <v>33</v>
      </c>
      <c r="K32" s="5">
        <v>9.0000000000000011E-3</v>
      </c>
      <c r="L32" s="5">
        <v>1.3055999999999988E-2</v>
      </c>
      <c r="M32" s="12">
        <v>3.0000000000000002E-2</v>
      </c>
      <c r="N32" s="11">
        <v>56</v>
      </c>
      <c r="O32" s="5">
        <v>1.0999999999999999E-2</v>
      </c>
      <c r="P32" s="5">
        <v>1.8743999999999976E-2</v>
      </c>
      <c r="Q32" s="12">
        <v>3.6000000000000004E-2</v>
      </c>
      <c r="R32" s="23">
        <v>125</v>
      </c>
      <c r="S32" s="23">
        <v>14.578000000000001</v>
      </c>
      <c r="T32" s="23">
        <v>23.339043999999987</v>
      </c>
      <c r="U32" s="24">
        <v>34.558500000000002</v>
      </c>
    </row>
    <row r="33" spans="1:21" x14ac:dyDescent="0.3">
      <c r="A33" t="str">
        <f t="shared" si="0"/>
        <v>N:30 n:30 m:2 #inst:125</v>
      </c>
      <c r="B33" s="11">
        <v>74</v>
      </c>
      <c r="C33" s="5">
        <v>8.0000000000000002E-3</v>
      </c>
      <c r="D33" s="5">
        <v>1.3999999999999985E-2</v>
      </c>
      <c r="E33" s="12">
        <v>3.6000000000000004E-2</v>
      </c>
      <c r="F33" s="11">
        <v>74</v>
      </c>
      <c r="G33" s="5">
        <v>7.0000000000000001E-3</v>
      </c>
      <c r="H33" s="5">
        <v>1.0279999999999997E-2</v>
      </c>
      <c r="I33" s="12">
        <v>4.1999999999999996E-2</v>
      </c>
      <c r="J33" s="11">
        <v>74</v>
      </c>
      <c r="K33" s="5">
        <v>9.0000000000000011E-3</v>
      </c>
      <c r="L33" s="5">
        <v>1.2919999999999987E-2</v>
      </c>
      <c r="M33" s="12">
        <v>2.1999999999999999E-2</v>
      </c>
      <c r="N33" s="11">
        <v>74</v>
      </c>
      <c r="O33" s="5">
        <v>8.0000000000000002E-3</v>
      </c>
      <c r="P33" s="5">
        <v>1.1871999999999987E-2</v>
      </c>
      <c r="Q33" s="12">
        <v>2.5999999999999999E-2</v>
      </c>
      <c r="R33" s="21">
        <v>125</v>
      </c>
      <c r="S33" s="21">
        <v>134.601</v>
      </c>
      <c r="T33" s="21">
        <v>910.43100799999979</v>
      </c>
      <c r="U33" s="22">
        <v>16995.3</v>
      </c>
    </row>
    <row r="34" spans="1:21" x14ac:dyDescent="0.3">
      <c r="A34" t="str">
        <f t="shared" si="0"/>
        <v>N:15 n:7 m:4 #inst:375</v>
      </c>
      <c r="B34" s="11">
        <v>0</v>
      </c>
      <c r="C34" s="5">
        <v>0.01</v>
      </c>
      <c r="D34" s="5">
        <v>1.880799999999996E-2</v>
      </c>
      <c r="E34" s="12">
        <v>0.23900000000000002</v>
      </c>
      <c r="F34" s="11">
        <v>32</v>
      </c>
      <c r="G34" s="5">
        <v>7.0000000000000001E-3</v>
      </c>
      <c r="H34" s="5">
        <v>1.4661333333333318E-2</v>
      </c>
      <c r="I34" s="12">
        <v>6.7000000000000004E-2</v>
      </c>
      <c r="J34" s="11">
        <v>55</v>
      </c>
      <c r="K34" s="5">
        <v>8.0000000000000002E-3</v>
      </c>
      <c r="L34" s="5">
        <v>1.4770666666666614E-2</v>
      </c>
      <c r="M34" s="12">
        <v>6.8999999999999992E-2</v>
      </c>
      <c r="N34" s="11">
        <v>175</v>
      </c>
      <c r="O34" s="5">
        <v>8.0000000000000002E-3</v>
      </c>
      <c r="P34" s="5">
        <v>1.7783999999999977E-2</v>
      </c>
      <c r="Q34" s="12">
        <v>0.04</v>
      </c>
      <c r="R34" s="23">
        <v>375</v>
      </c>
      <c r="S34" s="23">
        <v>6.8121800000000006</v>
      </c>
      <c r="T34" s="23">
        <v>11.76670208</v>
      </c>
      <c r="U34" s="24">
        <v>28.186699999999998</v>
      </c>
    </row>
    <row r="35" spans="1:21" x14ac:dyDescent="0.3">
      <c r="A35" t="str">
        <f t="shared" si="0"/>
        <v>N:15 n:3 m:4 #inst:375</v>
      </c>
      <c r="B35" s="11">
        <v>21</v>
      </c>
      <c r="C35" s="5">
        <v>8.0000000000000002E-3</v>
      </c>
      <c r="D35" s="5">
        <v>1.5917333333333301E-2</v>
      </c>
      <c r="E35" s="12">
        <v>9.2999999999999999E-2</v>
      </c>
      <c r="F35" s="11">
        <v>223</v>
      </c>
      <c r="G35" s="5">
        <v>6.0000000000000001E-3</v>
      </c>
      <c r="H35" s="5">
        <v>1.2573333333333298E-2</v>
      </c>
      <c r="I35" s="12">
        <v>3.0000000000000002E-2</v>
      </c>
      <c r="J35" s="11">
        <v>278</v>
      </c>
      <c r="K35" s="5">
        <v>7.0000000000000001E-3</v>
      </c>
      <c r="L35" s="5">
        <v>1.2762666666666646E-2</v>
      </c>
      <c r="M35" s="12">
        <v>3.4000000000000002E-2</v>
      </c>
      <c r="N35" s="11">
        <v>353</v>
      </c>
      <c r="O35" s="5">
        <v>8.0000000000000002E-3</v>
      </c>
      <c r="P35" s="5">
        <v>1.4666666666666626E-2</v>
      </c>
      <c r="Q35" s="12">
        <v>2.9000000000000001E-2</v>
      </c>
      <c r="R35" s="21">
        <v>375</v>
      </c>
      <c r="S35" s="21">
        <v>0.71468699999999996</v>
      </c>
      <c r="T35" s="21">
        <v>4.4493516399999979</v>
      </c>
      <c r="U35" s="22">
        <v>8.2983399999999996</v>
      </c>
    </row>
    <row r="36" spans="1:21" x14ac:dyDescent="0.3">
      <c r="A36" t="str">
        <f t="shared" si="0"/>
        <v>N:15 n:15 m:4 #inst:375</v>
      </c>
      <c r="B36" s="11">
        <v>201</v>
      </c>
      <c r="C36" s="5">
        <v>1.2E-2</v>
      </c>
      <c r="D36" s="5">
        <v>2.3E-2</v>
      </c>
      <c r="E36" s="12">
        <v>7.9000000000000001E-2</v>
      </c>
      <c r="F36" s="11">
        <v>201</v>
      </c>
      <c r="G36" s="5">
        <v>0.01</v>
      </c>
      <c r="H36" s="5">
        <v>2.8794666666666666E-2</v>
      </c>
      <c r="I36" s="12">
        <v>6.7000000000000004E-2</v>
      </c>
      <c r="J36" s="11">
        <v>201</v>
      </c>
      <c r="K36" s="5">
        <v>1.2E-2</v>
      </c>
      <c r="L36" s="5">
        <v>2.2863999999999982E-2</v>
      </c>
      <c r="M36" s="12">
        <v>0.13200000000000001</v>
      </c>
      <c r="N36" s="11">
        <v>201</v>
      </c>
      <c r="O36" s="5">
        <v>1.2E-2</v>
      </c>
      <c r="P36" s="5">
        <v>2.1975999999999985E-2</v>
      </c>
      <c r="Q36" s="12">
        <v>8.2000000000000003E-2</v>
      </c>
      <c r="R36" s="23">
        <v>375</v>
      </c>
      <c r="S36" s="23">
        <v>18.935400000000001</v>
      </c>
      <c r="T36" s="23">
        <v>84.606281333333314</v>
      </c>
      <c r="U36" s="24">
        <v>545.59400000000005</v>
      </c>
    </row>
    <row r="37" spans="1:21" x14ac:dyDescent="0.3">
      <c r="A37" t="str">
        <f t="shared" si="0"/>
        <v>N:20 n:10 m:4 #inst:375</v>
      </c>
      <c r="B37" s="11">
        <v>0</v>
      </c>
      <c r="C37" s="5">
        <v>1.0999999999999999E-2</v>
      </c>
      <c r="D37" s="5">
        <v>2.1719999999999962E-2</v>
      </c>
      <c r="E37" s="12">
        <v>0.121</v>
      </c>
      <c r="F37" s="11">
        <v>8</v>
      </c>
      <c r="G37" s="5">
        <v>1.0999999999999999E-2</v>
      </c>
      <c r="H37" s="5">
        <v>1.8487999999999956E-2</v>
      </c>
      <c r="I37" s="12">
        <v>5.0999999999999997E-2</v>
      </c>
      <c r="J37" s="11">
        <v>14</v>
      </c>
      <c r="K37" s="5">
        <v>1.0999999999999999E-2</v>
      </c>
      <c r="L37" s="5">
        <v>2.1645333333333298E-2</v>
      </c>
      <c r="M37" s="12">
        <v>0.33500000000000002</v>
      </c>
      <c r="N37" s="11">
        <v>90</v>
      </c>
      <c r="O37" s="5">
        <v>9.0000000000000011E-3</v>
      </c>
      <c r="P37" s="5">
        <v>2.0319999999999963E-2</v>
      </c>
      <c r="Q37" s="12">
        <v>6.8999999999999992E-2</v>
      </c>
      <c r="R37" s="21">
        <v>375</v>
      </c>
      <c r="S37" s="21">
        <v>13.670699999999998</v>
      </c>
      <c r="T37" s="21">
        <v>44.644739199999975</v>
      </c>
      <c r="U37" s="22">
        <v>234.41899999999998</v>
      </c>
    </row>
    <row r="38" spans="1:21" x14ac:dyDescent="0.3">
      <c r="A38" t="str">
        <f t="shared" si="0"/>
        <v>N:20 n:5 m:4 #inst:375</v>
      </c>
      <c r="B38" s="11">
        <v>2</v>
      </c>
      <c r="C38" s="5">
        <v>9.0000000000000011E-3</v>
      </c>
      <c r="D38" s="5">
        <v>1.6421333333333281E-2</v>
      </c>
      <c r="E38" s="12">
        <v>7.4999999999999997E-2</v>
      </c>
      <c r="F38" s="11">
        <v>140</v>
      </c>
      <c r="G38" s="5">
        <v>0.01</v>
      </c>
      <c r="H38" s="5">
        <v>1.5917333333333287E-2</v>
      </c>
      <c r="I38" s="12">
        <v>3.6999999999999998E-2</v>
      </c>
      <c r="J38" s="11">
        <v>180</v>
      </c>
      <c r="K38" s="5">
        <v>9.0000000000000011E-3</v>
      </c>
      <c r="L38" s="5">
        <v>1.4823999999999962E-2</v>
      </c>
      <c r="M38" s="12">
        <v>4.5999999999999999E-2</v>
      </c>
      <c r="N38" s="11">
        <v>303</v>
      </c>
      <c r="O38" s="5">
        <v>0.01</v>
      </c>
      <c r="P38" s="5">
        <v>2.2941333333333296E-2</v>
      </c>
      <c r="Q38" s="12">
        <v>2.0190000000000001</v>
      </c>
      <c r="R38" s="23">
        <v>375</v>
      </c>
      <c r="S38" s="23">
        <v>3.2667600000000001</v>
      </c>
      <c r="T38" s="23">
        <v>8.6770603999999967</v>
      </c>
      <c r="U38" s="24">
        <v>17.1465</v>
      </c>
    </row>
    <row r="39" spans="1:21" x14ac:dyDescent="0.3">
      <c r="A39" t="str">
        <f t="shared" si="0"/>
        <v>N:20 n:20 m:4 #inst:375</v>
      </c>
      <c r="B39" s="11">
        <v>177</v>
      </c>
      <c r="C39" s="5">
        <v>1.4E-2</v>
      </c>
      <c r="D39" s="5">
        <v>2.8255999999999983E-2</v>
      </c>
      <c r="E39" s="12">
        <v>0.55699999999999994</v>
      </c>
      <c r="F39" s="11">
        <v>177</v>
      </c>
      <c r="G39" s="5">
        <v>1.0999999999999999E-2</v>
      </c>
      <c r="H39" s="5">
        <v>2.8285333333333298E-2</v>
      </c>
      <c r="I39" s="12">
        <v>8.3999999999999991E-2</v>
      </c>
      <c r="J39" s="11">
        <v>177</v>
      </c>
      <c r="K39" s="5">
        <v>1.0999999999999999E-2</v>
      </c>
      <c r="L39" s="5">
        <v>2.4245333333333303E-2</v>
      </c>
      <c r="M39" s="12">
        <v>7.2000000000000008E-2</v>
      </c>
      <c r="N39" s="11">
        <v>177</v>
      </c>
      <c r="O39" s="5">
        <v>1.0999999999999999E-2</v>
      </c>
      <c r="P39" s="5">
        <v>2.485866666666664E-2</v>
      </c>
      <c r="Q39" s="12">
        <v>6.0000000000000005E-2</v>
      </c>
      <c r="R39" s="21">
        <v>375</v>
      </c>
      <c r="S39" s="21">
        <v>43.182499999999997</v>
      </c>
      <c r="T39" s="21">
        <v>824.36544053333319</v>
      </c>
      <c r="U39" s="22">
        <v>19479.399999999998</v>
      </c>
    </row>
    <row r="40" spans="1:21" x14ac:dyDescent="0.3">
      <c r="A40" t="str">
        <f t="shared" si="0"/>
        <v>N:30 n:15 m:4 #inst:375</v>
      </c>
      <c r="B40" s="11">
        <v>0</v>
      </c>
      <c r="C40" s="5">
        <v>1.5000000000000001E-2</v>
      </c>
      <c r="D40" s="5">
        <v>2.5994666666666638E-2</v>
      </c>
      <c r="E40" s="12">
        <v>6.9999999999999993E-2</v>
      </c>
      <c r="F40" s="11">
        <v>1</v>
      </c>
      <c r="G40" s="5">
        <v>1.2E-2</v>
      </c>
      <c r="H40" s="5">
        <v>3.0487999999999977E-2</v>
      </c>
      <c r="I40" s="12">
        <v>7.3999999999999996E-2</v>
      </c>
      <c r="J40" s="11">
        <v>1</v>
      </c>
      <c r="K40" s="5">
        <v>1.5000000000000001E-2</v>
      </c>
      <c r="L40" s="5">
        <v>2.8530666666666642E-2</v>
      </c>
      <c r="M40" s="12">
        <v>6.8000000000000005E-2</v>
      </c>
      <c r="N40" s="11">
        <v>25</v>
      </c>
      <c r="O40" s="5">
        <v>1.5000000000000001E-2</v>
      </c>
      <c r="P40" s="5">
        <v>3.2714666666666663E-2</v>
      </c>
      <c r="Q40" s="12">
        <v>8.1000000000000003E-2</v>
      </c>
      <c r="R40" s="23">
        <v>375</v>
      </c>
      <c r="S40" s="23">
        <v>44.307299999999998</v>
      </c>
      <c r="T40" s="23">
        <v>309.84588480000002</v>
      </c>
      <c r="U40" s="24">
        <v>7116.4500000000007</v>
      </c>
    </row>
    <row r="41" spans="1:21" x14ac:dyDescent="0.3">
      <c r="A41" t="str">
        <f t="shared" si="0"/>
        <v>N:30 n:7 m:4 #inst:375</v>
      </c>
      <c r="B41" s="11">
        <v>1</v>
      </c>
      <c r="C41" s="5">
        <v>1.0999999999999999E-2</v>
      </c>
      <c r="D41" s="5">
        <v>1.7858666666666637E-2</v>
      </c>
      <c r="E41" s="12">
        <v>6.8000000000000005E-2</v>
      </c>
      <c r="F41" s="11">
        <v>106</v>
      </c>
      <c r="G41" s="5">
        <v>7.0000000000000001E-3</v>
      </c>
      <c r="H41" s="5">
        <v>1.4103999999999971E-2</v>
      </c>
      <c r="I41" s="12">
        <v>2.9000000000000001E-2</v>
      </c>
      <c r="J41" s="11">
        <v>138</v>
      </c>
      <c r="K41" s="5">
        <v>9.0000000000000011E-3</v>
      </c>
      <c r="L41" s="5">
        <v>1.703199999999995E-2</v>
      </c>
      <c r="M41" s="12">
        <v>4.5000000000000005E-2</v>
      </c>
      <c r="N41" s="11">
        <v>270</v>
      </c>
      <c r="O41" s="5">
        <v>9.0000000000000011E-3</v>
      </c>
      <c r="P41" s="5">
        <v>1.9474666666666623E-2</v>
      </c>
      <c r="Q41" s="12">
        <v>5.0999999999999997E-2</v>
      </c>
      <c r="R41" s="21">
        <v>375</v>
      </c>
      <c r="S41" s="21">
        <v>3.9438700000000004</v>
      </c>
      <c r="T41" s="21">
        <v>22.14598311999999</v>
      </c>
      <c r="U41" s="22">
        <v>35.573300000000003</v>
      </c>
    </row>
    <row r="42" spans="1:21" x14ac:dyDescent="0.3">
      <c r="A42" t="str">
        <f>"N:"&amp;A21&amp;" n:"&amp;B21&amp;" m:"&amp;C21&amp;" #inst:"&amp;D21</f>
        <v>N:30 n:30 m:4 #inst:375</v>
      </c>
      <c r="B42" s="13">
        <v>158</v>
      </c>
      <c r="C42" s="14">
        <v>0.02</v>
      </c>
      <c r="D42" s="14">
        <v>3.7346666666666632E-2</v>
      </c>
      <c r="E42" s="15">
        <v>0.14300000000000002</v>
      </c>
      <c r="F42" s="13">
        <v>158</v>
      </c>
      <c r="G42" s="14">
        <v>1.5000000000000001E-2</v>
      </c>
      <c r="H42" s="14">
        <v>3.0189333333333228E-2</v>
      </c>
      <c r="I42" s="15">
        <v>8.6000000000000007E-2</v>
      </c>
      <c r="J42" s="13">
        <v>158</v>
      </c>
      <c r="K42" s="14">
        <v>1.6E-2</v>
      </c>
      <c r="L42" s="14">
        <v>3.6863999999999994E-2</v>
      </c>
      <c r="M42" s="15">
        <v>0.59199999999999997</v>
      </c>
      <c r="N42" s="13">
        <v>158</v>
      </c>
      <c r="O42" s="14">
        <v>1.5000000000000001E-2</v>
      </c>
      <c r="P42" s="14">
        <v>3.4775999999999967E-2</v>
      </c>
      <c r="Q42" s="15">
        <v>0.16699999999999998</v>
      </c>
      <c r="R42" s="23">
        <v>374</v>
      </c>
      <c r="S42" s="23">
        <v>186.89700000000002</v>
      </c>
      <c r="T42" s="23">
        <v>14962.915789333329</v>
      </c>
      <c r="U42" s="24">
        <v>600003</v>
      </c>
    </row>
    <row r="43" spans="1:21" x14ac:dyDescent="0.3">
      <c r="B43" s="27" t="s">
        <v>20</v>
      </c>
      <c r="C43" s="2" t="s">
        <v>8</v>
      </c>
      <c r="D43" s="2" t="s">
        <v>9</v>
      </c>
      <c r="E43" s="3" t="s">
        <v>10</v>
      </c>
      <c r="F43" s="27" t="s">
        <v>20</v>
      </c>
      <c r="G43" s="2" t="s">
        <v>8</v>
      </c>
      <c r="H43" s="2" t="s">
        <v>9</v>
      </c>
      <c r="I43" s="3" t="s">
        <v>10</v>
      </c>
      <c r="J43" s="27" t="s">
        <v>20</v>
      </c>
      <c r="K43" s="2" t="s">
        <v>8</v>
      </c>
      <c r="L43" s="2" t="s">
        <v>9</v>
      </c>
      <c r="M43" s="3" t="s">
        <v>10</v>
      </c>
      <c r="N43" s="27" t="s">
        <v>20</v>
      </c>
      <c r="O43" s="2" t="s">
        <v>8</v>
      </c>
      <c r="P43" s="2" t="s">
        <v>9</v>
      </c>
      <c r="Q43" s="3" t="s">
        <v>10</v>
      </c>
    </row>
    <row r="44" spans="1:21" x14ac:dyDescent="0.3">
      <c r="B44">
        <f>100*B25/$R25</f>
        <v>0</v>
      </c>
      <c r="C44" s="5">
        <v>53.571399999999997</v>
      </c>
      <c r="D44" s="5">
        <v>994.73131632653076</v>
      </c>
      <c r="E44" s="6">
        <v>4500</v>
      </c>
      <c r="F44">
        <f>100*F25/$R25</f>
        <v>1.6</v>
      </c>
      <c r="G44" s="5">
        <v>67.857100000000003</v>
      </c>
      <c r="H44" s="5">
        <v>728.10068265306097</v>
      </c>
      <c r="I44" s="6">
        <v>2700</v>
      </c>
      <c r="J44">
        <f>100*J25/$R25</f>
        <v>4.8</v>
      </c>
      <c r="K44" s="5">
        <v>0</v>
      </c>
      <c r="L44" s="5">
        <v>391.50440612244887</v>
      </c>
      <c r="M44" s="6">
        <v>1700</v>
      </c>
      <c r="N44">
        <f>100*N25/$R25</f>
        <v>24.8</v>
      </c>
      <c r="O44" s="5">
        <v>0</v>
      </c>
      <c r="P44" s="5">
        <v>206.80167306122453</v>
      </c>
      <c r="Q44" s="6">
        <v>1300</v>
      </c>
    </row>
    <row r="45" spans="1:21" x14ac:dyDescent="0.3">
      <c r="B45">
        <f t="shared" ref="B45:B61" si="1">100*B26/$R26</f>
        <v>3.2</v>
      </c>
      <c r="C45" s="5">
        <v>87.5</v>
      </c>
      <c r="D45" s="5">
        <v>1110.773857142857</v>
      </c>
      <c r="E45" s="6">
        <v>2200</v>
      </c>
      <c r="F45">
        <f t="shared" ref="F45:F61" si="2">100*F26/$R26</f>
        <v>50.4</v>
      </c>
      <c r="G45" s="5">
        <v>187.5</v>
      </c>
      <c r="H45" s="5">
        <v>865.29764285714282</v>
      </c>
      <c r="I45" s="6">
        <v>2000</v>
      </c>
      <c r="J45">
        <f t="shared" ref="J45:J61" si="3">100*J26/$R26</f>
        <v>70.400000000000006</v>
      </c>
      <c r="K45" s="5">
        <v>0</v>
      </c>
      <c r="L45" s="5">
        <v>431.72621428571432</v>
      </c>
      <c r="M45" s="6">
        <v>1200</v>
      </c>
      <c r="N45">
        <f t="shared" ref="N45:N61" si="4">100*N26/$R26</f>
        <v>84.8</v>
      </c>
      <c r="O45" s="5">
        <v>0</v>
      </c>
      <c r="P45" s="5">
        <v>312.6190214285715</v>
      </c>
      <c r="Q45" s="6">
        <v>900</v>
      </c>
    </row>
    <row r="46" spans="1:21" x14ac:dyDescent="0.3">
      <c r="B46">
        <f t="shared" si="1"/>
        <v>66.400000000000006</v>
      </c>
      <c r="C46" s="5">
        <v>0</v>
      </c>
      <c r="D46" s="5">
        <v>4.9173761600000017</v>
      </c>
      <c r="E46" s="6">
        <v>61.538499999999999</v>
      </c>
      <c r="F46">
        <f t="shared" si="2"/>
        <v>66.400000000000006</v>
      </c>
      <c r="G46" s="5">
        <v>0</v>
      </c>
      <c r="H46" s="5">
        <v>4.9173761600000017</v>
      </c>
      <c r="I46" s="6">
        <v>61.538499999999999</v>
      </c>
      <c r="J46">
        <f t="shared" si="3"/>
        <v>66.400000000000006</v>
      </c>
      <c r="K46" s="5">
        <v>0</v>
      </c>
      <c r="L46" s="5">
        <v>4.9173761600000017</v>
      </c>
      <c r="M46" s="6">
        <v>61.538499999999999</v>
      </c>
      <c r="N46">
        <f t="shared" si="4"/>
        <v>66.400000000000006</v>
      </c>
      <c r="O46" s="5">
        <v>0</v>
      </c>
      <c r="P46" s="5">
        <v>4.9173761600000017</v>
      </c>
      <c r="Q46" s="6">
        <v>61.538499999999999</v>
      </c>
    </row>
    <row r="47" spans="1:21" x14ac:dyDescent="0.3">
      <c r="B47">
        <f t="shared" si="1"/>
        <v>0</v>
      </c>
      <c r="C47" s="5">
        <v>59.375</v>
      </c>
      <c r="D47" s="5">
        <v>859.59563302752315</v>
      </c>
      <c r="E47" s="6">
        <v>6800</v>
      </c>
      <c r="F47">
        <f t="shared" si="2"/>
        <v>0</v>
      </c>
      <c r="G47" s="5">
        <v>73.333299999999994</v>
      </c>
      <c r="H47" s="5">
        <v>716.50485504587164</v>
      </c>
      <c r="I47" s="6">
        <v>5400</v>
      </c>
      <c r="J47">
        <f t="shared" si="3"/>
        <v>0.8</v>
      </c>
      <c r="K47" s="5">
        <v>14.2857</v>
      </c>
      <c r="L47" s="5">
        <v>398.84264862385322</v>
      </c>
      <c r="M47" s="6">
        <v>3300</v>
      </c>
      <c r="N47">
        <f t="shared" si="4"/>
        <v>8.8000000000000007</v>
      </c>
      <c r="O47" s="5">
        <v>0</v>
      </c>
      <c r="P47" s="5">
        <v>219.3866616513761</v>
      </c>
      <c r="Q47" s="6">
        <v>1400</v>
      </c>
    </row>
    <row r="48" spans="1:21" x14ac:dyDescent="0.3">
      <c r="B48">
        <f t="shared" si="1"/>
        <v>0</v>
      </c>
      <c r="C48" s="5">
        <v>262.5</v>
      </c>
      <c r="D48" s="5">
        <v>1192.6851851851852</v>
      </c>
      <c r="E48" s="6">
        <v>3100</v>
      </c>
      <c r="F48">
        <f t="shared" si="2"/>
        <v>24.8</v>
      </c>
      <c r="G48" s="5">
        <v>360</v>
      </c>
      <c r="H48" s="5">
        <v>929.41362962962967</v>
      </c>
      <c r="I48" s="6">
        <v>2100</v>
      </c>
      <c r="J48">
        <f t="shared" si="3"/>
        <v>40</v>
      </c>
      <c r="K48" s="5">
        <v>0</v>
      </c>
      <c r="L48" s="5">
        <v>502.40740740740739</v>
      </c>
      <c r="M48" s="6">
        <v>2000</v>
      </c>
      <c r="N48">
        <f t="shared" si="4"/>
        <v>60</v>
      </c>
      <c r="O48" s="5">
        <v>0</v>
      </c>
      <c r="P48" s="5">
        <v>216.17277777777781</v>
      </c>
      <c r="Q48" s="6">
        <v>633.33299999999997</v>
      </c>
    </row>
    <row r="49" spans="2:17" x14ac:dyDescent="0.3">
      <c r="B49">
        <f t="shared" si="1"/>
        <v>58.4</v>
      </c>
      <c r="C49" s="5">
        <v>0</v>
      </c>
      <c r="D49" s="5">
        <v>3.7358639999999994</v>
      </c>
      <c r="E49" s="6">
        <v>27.2727</v>
      </c>
      <c r="F49">
        <f t="shared" si="2"/>
        <v>58.4</v>
      </c>
      <c r="G49" s="5">
        <v>0</v>
      </c>
      <c r="H49" s="5">
        <v>3.7358639999999994</v>
      </c>
      <c r="I49" s="6">
        <v>27.2727</v>
      </c>
      <c r="J49">
        <f t="shared" si="3"/>
        <v>58.4</v>
      </c>
      <c r="K49" s="5">
        <v>0</v>
      </c>
      <c r="L49" s="5">
        <v>3.7358639999999994</v>
      </c>
      <c r="M49" s="6">
        <v>27.2727</v>
      </c>
      <c r="N49">
        <f t="shared" si="4"/>
        <v>58.4</v>
      </c>
      <c r="O49" s="5">
        <v>0</v>
      </c>
      <c r="P49" s="5">
        <v>3.7358639999999994</v>
      </c>
      <c r="Q49" s="6">
        <v>27.2727</v>
      </c>
    </row>
    <row r="50" spans="2:17" x14ac:dyDescent="0.3">
      <c r="B50">
        <f t="shared" si="1"/>
        <v>0</v>
      </c>
      <c r="C50" s="5">
        <v>72.549000000000007</v>
      </c>
      <c r="D50" s="5">
        <v>554.26177199999961</v>
      </c>
      <c r="E50" s="6">
        <v>5600</v>
      </c>
      <c r="F50">
        <f t="shared" si="2"/>
        <v>0</v>
      </c>
      <c r="G50" s="5">
        <v>90.243899999999996</v>
      </c>
      <c r="H50" s="5">
        <v>443.84598319999992</v>
      </c>
      <c r="I50" s="6">
        <v>4100</v>
      </c>
      <c r="J50">
        <f t="shared" si="3"/>
        <v>0</v>
      </c>
      <c r="K50" s="5">
        <v>32.5</v>
      </c>
      <c r="L50" s="5">
        <v>264.46991679999991</v>
      </c>
      <c r="M50" s="6">
        <v>2500</v>
      </c>
      <c r="N50">
        <f t="shared" si="4"/>
        <v>2.4</v>
      </c>
      <c r="O50" s="5">
        <v>0</v>
      </c>
      <c r="P50" s="5">
        <v>156.96978816000006</v>
      </c>
      <c r="Q50" s="6">
        <v>1800</v>
      </c>
    </row>
    <row r="51" spans="2:17" x14ac:dyDescent="0.3">
      <c r="B51">
        <f t="shared" si="1"/>
        <v>0</v>
      </c>
      <c r="C51" s="5">
        <v>76.470600000000005</v>
      </c>
      <c r="D51" s="5">
        <v>1973.2722774193546</v>
      </c>
      <c r="E51" s="6">
        <v>5100</v>
      </c>
      <c r="F51">
        <f t="shared" si="2"/>
        <v>7.2</v>
      </c>
      <c r="G51" s="5">
        <v>125</v>
      </c>
      <c r="H51" s="5">
        <v>1144.1786774193547</v>
      </c>
      <c r="I51" s="6">
        <v>3400</v>
      </c>
      <c r="J51">
        <f t="shared" si="3"/>
        <v>26.4</v>
      </c>
      <c r="K51" s="5">
        <v>0</v>
      </c>
      <c r="L51" s="5">
        <v>557.61148387096773</v>
      </c>
      <c r="M51" s="6">
        <v>2200</v>
      </c>
      <c r="N51">
        <f t="shared" si="4"/>
        <v>44.8</v>
      </c>
      <c r="O51" s="5">
        <v>0</v>
      </c>
      <c r="P51" s="5">
        <v>324.767</v>
      </c>
      <c r="Q51" s="6">
        <v>1500</v>
      </c>
    </row>
    <row r="52" spans="2:17" x14ac:dyDescent="0.3">
      <c r="B52">
        <f t="shared" si="1"/>
        <v>59.2</v>
      </c>
      <c r="C52" s="5">
        <v>0</v>
      </c>
      <c r="D52" s="5">
        <v>2.6407527279999989</v>
      </c>
      <c r="E52" s="6">
        <v>34.567900000000002</v>
      </c>
      <c r="F52">
        <f t="shared" si="2"/>
        <v>59.2</v>
      </c>
      <c r="G52" s="5">
        <v>0</v>
      </c>
      <c r="H52" s="5">
        <v>2.6407527279999989</v>
      </c>
      <c r="I52" s="6">
        <v>34.567900000000002</v>
      </c>
      <c r="J52">
        <f t="shared" si="3"/>
        <v>59.2</v>
      </c>
      <c r="K52" s="5">
        <v>0</v>
      </c>
      <c r="L52" s="5">
        <v>2.6407527279999989</v>
      </c>
      <c r="M52" s="6">
        <v>34.567900000000002</v>
      </c>
      <c r="N52">
        <f t="shared" si="4"/>
        <v>59.2</v>
      </c>
      <c r="O52" s="5">
        <v>0</v>
      </c>
      <c r="P52" s="5">
        <v>2.6407527279999989</v>
      </c>
      <c r="Q52" s="6">
        <v>34.567900000000002</v>
      </c>
    </row>
    <row r="53" spans="2:17" x14ac:dyDescent="0.3">
      <c r="B53">
        <f t="shared" si="1"/>
        <v>0</v>
      </c>
      <c r="C53" s="5">
        <v>57.692300000000003</v>
      </c>
      <c r="D53" s="5">
        <v>834.59762999999987</v>
      </c>
      <c r="E53" s="6">
        <v>4600</v>
      </c>
      <c r="F53">
        <f t="shared" si="2"/>
        <v>8.5333333333333332</v>
      </c>
      <c r="G53" s="5">
        <v>50</v>
      </c>
      <c r="H53" s="5">
        <v>617.98596466666663</v>
      </c>
      <c r="I53" s="6">
        <v>2700</v>
      </c>
      <c r="J53">
        <f t="shared" si="3"/>
        <v>14.666666666666666</v>
      </c>
      <c r="K53" s="5">
        <v>0</v>
      </c>
      <c r="L53" s="5">
        <v>372.70585866666664</v>
      </c>
      <c r="M53" s="6">
        <v>2200</v>
      </c>
      <c r="N53">
        <f t="shared" si="4"/>
        <v>46.666666666666664</v>
      </c>
      <c r="O53" s="5">
        <v>0</v>
      </c>
      <c r="P53" s="5">
        <v>185.65302240000003</v>
      </c>
      <c r="Q53" s="6">
        <v>1500</v>
      </c>
    </row>
    <row r="54" spans="2:17" x14ac:dyDescent="0.3">
      <c r="B54">
        <f t="shared" si="1"/>
        <v>5.6</v>
      </c>
      <c r="C54" s="5">
        <v>71.428600000000003</v>
      </c>
      <c r="D54" s="5">
        <v>698.30266451612897</v>
      </c>
      <c r="E54" s="6">
        <v>2200</v>
      </c>
      <c r="F54">
        <f t="shared" si="2"/>
        <v>59.466666666666669</v>
      </c>
      <c r="G54" s="5">
        <v>142.857</v>
      </c>
      <c r="H54" s="5">
        <v>643.25267741935488</v>
      </c>
      <c r="I54" s="6">
        <v>2700</v>
      </c>
      <c r="J54">
        <f t="shared" si="3"/>
        <v>74.13333333333334</v>
      </c>
      <c r="K54" s="5">
        <v>0</v>
      </c>
      <c r="L54" s="5">
        <v>371.34412903225814</v>
      </c>
      <c r="M54" s="6">
        <v>1800</v>
      </c>
      <c r="N54">
        <f t="shared" si="4"/>
        <v>94.13333333333334</v>
      </c>
      <c r="O54" s="5">
        <v>0</v>
      </c>
      <c r="P54" s="5">
        <v>139.78493548387098</v>
      </c>
      <c r="Q54" s="6">
        <v>1400</v>
      </c>
    </row>
    <row r="55" spans="2:17" x14ac:dyDescent="0.3">
      <c r="B55">
        <f t="shared" si="1"/>
        <v>53.6</v>
      </c>
      <c r="C55" s="5">
        <v>0</v>
      </c>
      <c r="D55" s="5">
        <v>8.3057304266666669</v>
      </c>
      <c r="E55" s="6">
        <v>230</v>
      </c>
      <c r="F55">
        <f t="shared" si="2"/>
        <v>53.6</v>
      </c>
      <c r="G55" s="5">
        <v>0</v>
      </c>
      <c r="H55" s="5">
        <v>8.3057304266666669</v>
      </c>
      <c r="I55" s="6">
        <v>230</v>
      </c>
      <c r="J55">
        <f t="shared" si="3"/>
        <v>53.6</v>
      </c>
      <c r="K55" s="5">
        <v>0</v>
      </c>
      <c r="L55" s="5">
        <v>8.3057304266666669</v>
      </c>
      <c r="M55" s="6">
        <v>230</v>
      </c>
      <c r="N55">
        <f t="shared" si="4"/>
        <v>53.6</v>
      </c>
      <c r="O55" s="5">
        <v>0</v>
      </c>
      <c r="P55" s="5">
        <v>8.3057304266666669</v>
      </c>
      <c r="Q55" s="6">
        <v>230</v>
      </c>
    </row>
    <row r="56" spans="2:17" x14ac:dyDescent="0.3">
      <c r="B56">
        <f t="shared" si="1"/>
        <v>0</v>
      </c>
      <c r="C56" s="5">
        <v>68.421099999999996</v>
      </c>
      <c r="D56" s="5">
        <v>1183.1473999999996</v>
      </c>
      <c r="E56" s="6">
        <v>6400</v>
      </c>
      <c r="F56">
        <f t="shared" si="2"/>
        <v>2.1333333333333333</v>
      </c>
      <c r="G56" s="5">
        <v>61.538499999999999</v>
      </c>
      <c r="H56" s="5">
        <v>829.69579213973782</v>
      </c>
      <c r="I56" s="6">
        <v>4300</v>
      </c>
      <c r="J56">
        <f t="shared" si="3"/>
        <v>3.7333333333333334</v>
      </c>
      <c r="K56" s="5">
        <v>0</v>
      </c>
      <c r="L56" s="5">
        <v>481.46310611353709</v>
      </c>
      <c r="M56" s="6">
        <v>3000</v>
      </c>
      <c r="N56">
        <f t="shared" si="4"/>
        <v>24</v>
      </c>
      <c r="O56" s="5">
        <v>0</v>
      </c>
      <c r="P56" s="5">
        <v>238.95319558951962</v>
      </c>
      <c r="Q56" s="6">
        <v>2300</v>
      </c>
    </row>
    <row r="57" spans="2:17" x14ac:dyDescent="0.3">
      <c r="B57">
        <f t="shared" si="1"/>
        <v>0.53333333333333333</v>
      </c>
      <c r="C57" s="5">
        <v>172.727</v>
      </c>
      <c r="D57" s="5">
        <v>1009.4582954545454</v>
      </c>
      <c r="E57" s="6">
        <v>2800</v>
      </c>
      <c r="F57">
        <f t="shared" si="2"/>
        <v>37.333333333333336</v>
      </c>
      <c r="G57" s="5">
        <v>163.636</v>
      </c>
      <c r="H57" s="5">
        <v>844.3412045454545</v>
      </c>
      <c r="I57" s="6">
        <v>3100</v>
      </c>
      <c r="J57">
        <f t="shared" si="3"/>
        <v>48</v>
      </c>
      <c r="K57" s="5">
        <v>0</v>
      </c>
      <c r="L57" s="5">
        <v>443.4117090909092</v>
      </c>
      <c r="M57" s="6">
        <v>2400</v>
      </c>
      <c r="N57">
        <f t="shared" si="4"/>
        <v>80.8</v>
      </c>
      <c r="O57" s="5">
        <v>0</v>
      </c>
      <c r="P57" s="5">
        <v>118.31529999999999</v>
      </c>
      <c r="Q57" s="6">
        <v>1000</v>
      </c>
    </row>
    <row r="58" spans="2:17" x14ac:dyDescent="0.3">
      <c r="B58">
        <f t="shared" si="1"/>
        <v>47.2</v>
      </c>
      <c r="C58" s="5">
        <v>0</v>
      </c>
      <c r="D58" s="5">
        <v>5.994944101333334</v>
      </c>
      <c r="E58" s="6">
        <v>76.666700000000006</v>
      </c>
      <c r="F58">
        <f t="shared" si="2"/>
        <v>47.2</v>
      </c>
      <c r="G58" s="5">
        <v>0</v>
      </c>
      <c r="H58" s="5">
        <v>5.994944101333334</v>
      </c>
      <c r="I58" s="6">
        <v>76.666700000000006</v>
      </c>
      <c r="J58">
        <f t="shared" si="3"/>
        <v>47.2</v>
      </c>
      <c r="K58" s="5">
        <v>0</v>
      </c>
      <c r="L58" s="5">
        <v>5.994944101333334</v>
      </c>
      <c r="M58" s="6">
        <v>76.666700000000006</v>
      </c>
      <c r="N58">
        <f t="shared" si="4"/>
        <v>47.2</v>
      </c>
      <c r="O58" s="5">
        <v>0</v>
      </c>
      <c r="P58" s="5">
        <v>5.994944101333334</v>
      </c>
      <c r="Q58" s="6">
        <v>76.666700000000006</v>
      </c>
    </row>
    <row r="59" spans="2:17" x14ac:dyDescent="0.3">
      <c r="B59">
        <f t="shared" si="1"/>
        <v>0</v>
      </c>
      <c r="C59" s="5">
        <v>36.206899999999997</v>
      </c>
      <c r="D59" s="5">
        <v>1243.0659126245851</v>
      </c>
      <c r="E59" s="6">
        <v>8900</v>
      </c>
      <c r="F59">
        <f t="shared" si="2"/>
        <v>0.26666666666666666</v>
      </c>
      <c r="G59" s="5">
        <v>77.777799999999999</v>
      </c>
      <c r="H59" s="5">
        <v>852.59662591362132</v>
      </c>
      <c r="I59" s="6">
        <v>5800</v>
      </c>
      <c r="J59">
        <f t="shared" si="3"/>
        <v>0.26666666666666666</v>
      </c>
      <c r="K59" s="5">
        <v>51.7241</v>
      </c>
      <c r="L59" s="5">
        <v>468.86023853820586</v>
      </c>
      <c r="M59" s="6">
        <v>4000</v>
      </c>
      <c r="N59">
        <f t="shared" si="4"/>
        <v>6.666666666666667</v>
      </c>
      <c r="O59" s="5">
        <v>0</v>
      </c>
      <c r="P59" s="5">
        <v>230.7150429235879</v>
      </c>
      <c r="Q59" s="6">
        <v>2000</v>
      </c>
    </row>
    <row r="60" spans="2:17" x14ac:dyDescent="0.3">
      <c r="B60">
        <f t="shared" si="1"/>
        <v>0.26666666666666666</v>
      </c>
      <c r="C60" s="5">
        <v>73.333299999999994</v>
      </c>
      <c r="D60" s="5">
        <v>1602.4430811320753</v>
      </c>
      <c r="E60" s="6">
        <v>4400</v>
      </c>
      <c r="F60">
        <f t="shared" si="2"/>
        <v>28.266666666666666</v>
      </c>
      <c r="G60" s="5">
        <v>213.333</v>
      </c>
      <c r="H60" s="5">
        <v>1189.1951132075471</v>
      </c>
      <c r="I60" s="6">
        <v>4000</v>
      </c>
      <c r="J60">
        <f t="shared" si="3"/>
        <v>36.799999999999997</v>
      </c>
      <c r="K60" s="5">
        <v>100</v>
      </c>
      <c r="L60" s="5">
        <v>689.02069811320757</v>
      </c>
      <c r="M60" s="6">
        <v>2800</v>
      </c>
      <c r="N60">
        <f t="shared" si="4"/>
        <v>72</v>
      </c>
      <c r="O60" s="5">
        <v>0</v>
      </c>
      <c r="P60" s="5">
        <v>281.9279811320755</v>
      </c>
      <c r="Q60" s="6">
        <v>1300</v>
      </c>
    </row>
    <row r="61" spans="2:17" x14ac:dyDescent="0.3">
      <c r="B61">
        <f t="shared" si="1"/>
        <v>42.245989304812831</v>
      </c>
      <c r="C61" s="5">
        <v>0</v>
      </c>
      <c r="D61" s="5">
        <v>5.1959571466666636</v>
      </c>
      <c r="E61" s="6">
        <v>150.97999999999999</v>
      </c>
      <c r="F61">
        <f t="shared" si="2"/>
        <v>42.245989304812831</v>
      </c>
      <c r="G61" s="7">
        <v>0</v>
      </c>
      <c r="H61" s="7">
        <v>5.1959571466666636</v>
      </c>
      <c r="I61" s="8">
        <v>150.97999999999999</v>
      </c>
      <c r="J61">
        <f t="shared" si="3"/>
        <v>42.245989304812831</v>
      </c>
      <c r="K61" s="7">
        <v>0</v>
      </c>
      <c r="L61" s="7">
        <v>5.1959571466666636</v>
      </c>
      <c r="M61" s="8">
        <v>150.97999999999999</v>
      </c>
      <c r="N61">
        <f t="shared" si="4"/>
        <v>42.245989304812831</v>
      </c>
      <c r="O61" s="7">
        <v>0</v>
      </c>
      <c r="P61" s="7">
        <v>5.1959571466666636</v>
      </c>
      <c r="Q61" s="8">
        <v>150.97999999999999</v>
      </c>
    </row>
  </sheetData>
  <mergeCells count="5">
    <mergeCell ref="B23:E23"/>
    <mergeCell ref="F23:I23"/>
    <mergeCell ref="J23:M23"/>
    <mergeCell ref="N23:Q23"/>
    <mergeCell ref="R23:U23"/>
  </mergeCells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Q61"/>
  <sheetViews>
    <sheetView topLeftCell="A23" zoomScale="71" workbookViewId="0">
      <selection activeCell="J63" sqref="J63"/>
    </sheetView>
  </sheetViews>
  <sheetFormatPr baseColWidth="10" defaultRowHeight="14.4" x14ac:dyDescent="0.3"/>
  <cols>
    <col min="1" max="1" width="22.21875" customWidth="1"/>
  </cols>
  <sheetData>
    <row r="3" spans="1:4" x14ac:dyDescent="0.3">
      <c r="A3" s="1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4">
        <v>15</v>
      </c>
      <c r="B4" s="5">
        <v>7</v>
      </c>
      <c r="C4" s="5">
        <v>2</v>
      </c>
      <c r="D4" s="5">
        <v>125</v>
      </c>
    </row>
    <row r="5" spans="1:4" x14ac:dyDescent="0.3">
      <c r="A5" s="4">
        <v>15</v>
      </c>
      <c r="B5" s="5">
        <v>3</v>
      </c>
      <c r="C5" s="5">
        <v>2</v>
      </c>
      <c r="D5" s="5">
        <v>125</v>
      </c>
    </row>
    <row r="6" spans="1:4" x14ac:dyDescent="0.3">
      <c r="A6" s="4">
        <v>15</v>
      </c>
      <c r="B6" s="5">
        <v>15</v>
      </c>
      <c r="C6" s="5">
        <v>2</v>
      </c>
      <c r="D6" s="5">
        <v>125</v>
      </c>
    </row>
    <row r="7" spans="1:4" x14ac:dyDescent="0.3">
      <c r="A7" s="4">
        <v>20</v>
      </c>
      <c r="B7" s="5">
        <v>10</v>
      </c>
      <c r="C7" s="5">
        <v>2</v>
      </c>
      <c r="D7" s="5">
        <v>125</v>
      </c>
    </row>
    <row r="8" spans="1:4" x14ac:dyDescent="0.3">
      <c r="A8" s="4">
        <v>20</v>
      </c>
      <c r="B8" s="5">
        <v>5</v>
      </c>
      <c r="C8" s="5">
        <v>2</v>
      </c>
      <c r="D8" s="5">
        <v>125</v>
      </c>
    </row>
    <row r="9" spans="1:4" x14ac:dyDescent="0.3">
      <c r="A9" s="4">
        <v>20</v>
      </c>
      <c r="B9" s="5">
        <v>20</v>
      </c>
      <c r="C9" s="5">
        <v>2</v>
      </c>
      <c r="D9" s="5">
        <v>125</v>
      </c>
    </row>
    <row r="10" spans="1:4" x14ac:dyDescent="0.3">
      <c r="A10" s="4">
        <v>30</v>
      </c>
      <c r="B10" s="5">
        <v>15</v>
      </c>
      <c r="C10" s="5">
        <v>2</v>
      </c>
      <c r="D10" s="5">
        <v>125</v>
      </c>
    </row>
    <row r="11" spans="1:4" x14ac:dyDescent="0.3">
      <c r="A11" s="4">
        <v>30</v>
      </c>
      <c r="B11" s="5">
        <v>7</v>
      </c>
      <c r="C11" s="5">
        <v>2</v>
      </c>
      <c r="D11" s="5">
        <v>125</v>
      </c>
    </row>
    <row r="12" spans="1:4" x14ac:dyDescent="0.3">
      <c r="A12" s="4">
        <v>30</v>
      </c>
      <c r="B12" s="5">
        <v>30</v>
      </c>
      <c r="C12" s="5">
        <v>2</v>
      </c>
      <c r="D12" s="5">
        <v>125</v>
      </c>
    </row>
    <row r="13" spans="1:4" x14ac:dyDescent="0.3">
      <c r="A13" s="4">
        <v>15</v>
      </c>
      <c r="B13" s="5">
        <v>7</v>
      </c>
      <c r="C13" s="5">
        <v>4</v>
      </c>
      <c r="D13" s="5">
        <v>375</v>
      </c>
    </row>
    <row r="14" spans="1:4" x14ac:dyDescent="0.3">
      <c r="A14" s="4">
        <v>15</v>
      </c>
      <c r="B14" s="5">
        <v>3</v>
      </c>
      <c r="C14" s="5">
        <v>4</v>
      </c>
      <c r="D14" s="5">
        <v>375</v>
      </c>
    </row>
    <row r="15" spans="1:4" x14ac:dyDescent="0.3">
      <c r="A15" s="4">
        <v>15</v>
      </c>
      <c r="B15" s="5">
        <v>15</v>
      </c>
      <c r="C15" s="5">
        <v>4</v>
      </c>
      <c r="D15" s="5">
        <v>375</v>
      </c>
    </row>
    <row r="16" spans="1:4" x14ac:dyDescent="0.3">
      <c r="A16" s="4">
        <v>20</v>
      </c>
      <c r="B16" s="5">
        <v>10</v>
      </c>
      <c r="C16" s="5">
        <v>4</v>
      </c>
      <c r="D16" s="5">
        <v>375</v>
      </c>
    </row>
    <row r="17" spans="1:17" x14ac:dyDescent="0.3">
      <c r="A17" s="4">
        <v>20</v>
      </c>
      <c r="B17" s="5">
        <v>5</v>
      </c>
      <c r="C17" s="5">
        <v>4</v>
      </c>
      <c r="D17" s="5">
        <v>375</v>
      </c>
    </row>
    <row r="18" spans="1:17" x14ac:dyDescent="0.3">
      <c r="A18" s="4">
        <v>20</v>
      </c>
      <c r="B18" s="5">
        <v>20</v>
      </c>
      <c r="C18" s="5">
        <v>4</v>
      </c>
      <c r="D18" s="5">
        <v>375</v>
      </c>
    </row>
    <row r="19" spans="1:17" x14ac:dyDescent="0.3">
      <c r="A19" s="4">
        <v>30</v>
      </c>
      <c r="B19" s="5">
        <v>15</v>
      </c>
      <c r="C19" s="5">
        <v>4</v>
      </c>
      <c r="D19" s="5">
        <v>375</v>
      </c>
    </row>
    <row r="20" spans="1:17" x14ac:dyDescent="0.3">
      <c r="A20" s="4">
        <v>30</v>
      </c>
      <c r="B20" s="5">
        <v>7</v>
      </c>
      <c r="C20" s="5">
        <v>4</v>
      </c>
      <c r="D20" s="5">
        <v>375</v>
      </c>
    </row>
    <row r="21" spans="1:17" x14ac:dyDescent="0.3">
      <c r="A21" s="4">
        <v>30</v>
      </c>
      <c r="B21" s="5">
        <v>30</v>
      </c>
      <c r="C21" s="5">
        <v>4</v>
      </c>
      <c r="D21" s="5">
        <v>375</v>
      </c>
    </row>
    <row r="23" spans="1:17" x14ac:dyDescent="0.3">
      <c r="B23" s="16" t="s">
        <v>15</v>
      </c>
      <c r="C23" s="17"/>
      <c r="D23" s="17"/>
      <c r="E23" s="18"/>
      <c r="F23" s="16" t="s">
        <v>16</v>
      </c>
      <c r="G23" s="17"/>
      <c r="H23" s="17"/>
      <c r="I23" s="18"/>
      <c r="J23" s="16" t="s">
        <v>17</v>
      </c>
      <c r="K23" s="17"/>
      <c r="L23" s="17"/>
      <c r="M23" s="18"/>
      <c r="N23" s="16" t="s">
        <v>18</v>
      </c>
      <c r="O23" s="17"/>
      <c r="P23" s="17"/>
      <c r="Q23" s="18"/>
    </row>
    <row r="24" spans="1:17" x14ac:dyDescent="0.3">
      <c r="B24" s="9" t="s">
        <v>4</v>
      </c>
      <c r="C24" s="2" t="s">
        <v>5</v>
      </c>
      <c r="D24" s="2" t="s">
        <v>6</v>
      </c>
      <c r="E24" s="2" t="s">
        <v>7</v>
      </c>
      <c r="F24" s="9" t="s">
        <v>4</v>
      </c>
      <c r="G24" s="2" t="s">
        <v>5</v>
      </c>
      <c r="H24" s="2" t="s">
        <v>6</v>
      </c>
      <c r="I24" s="2" t="s">
        <v>7</v>
      </c>
      <c r="J24" s="9" t="s">
        <v>4</v>
      </c>
      <c r="K24" s="2" t="s">
        <v>5</v>
      </c>
      <c r="L24" s="2" t="s">
        <v>6</v>
      </c>
      <c r="M24" s="2" t="s">
        <v>7</v>
      </c>
      <c r="N24" s="9" t="s">
        <v>4</v>
      </c>
      <c r="O24" s="2" t="s">
        <v>5</v>
      </c>
      <c r="P24" s="2" t="s">
        <v>6</v>
      </c>
      <c r="Q24" s="2" t="s">
        <v>7</v>
      </c>
    </row>
    <row r="25" spans="1:17" x14ac:dyDescent="0.3">
      <c r="A25" t="str">
        <f>"N:"&amp;A4&amp;" n:"&amp;B4&amp;" m:"&amp;C4&amp;" #inst:"&amp;D4</f>
        <v>N:15 n:7 m:2 #inst:125</v>
      </c>
      <c r="B25" s="11">
        <v>0</v>
      </c>
      <c r="C25" s="5">
        <v>7.0000000000000001E-3</v>
      </c>
      <c r="D25" s="5">
        <v>1.0223999999999997E-2</v>
      </c>
      <c r="E25" s="5">
        <v>2.0999999999999998E-2</v>
      </c>
      <c r="F25" s="11">
        <v>2</v>
      </c>
      <c r="G25" s="5">
        <v>8.0000000000000002E-3</v>
      </c>
      <c r="H25" s="5">
        <v>1.2551999999999994E-2</v>
      </c>
      <c r="I25" s="5">
        <v>3.3000000000000002E-2</v>
      </c>
      <c r="J25" s="11">
        <v>6</v>
      </c>
      <c r="K25" s="5">
        <v>6.0000000000000001E-3</v>
      </c>
      <c r="L25" s="5">
        <v>8.7840000000000053E-3</v>
      </c>
      <c r="M25" s="5">
        <v>1.9E-2</v>
      </c>
      <c r="N25" s="11">
        <v>31</v>
      </c>
      <c r="O25" s="5">
        <v>6.0000000000000001E-3</v>
      </c>
      <c r="P25" s="5">
        <v>1.2007999999999986E-2</v>
      </c>
      <c r="Q25" s="5">
        <v>3.4000000000000002E-2</v>
      </c>
    </row>
    <row r="26" spans="1:17" x14ac:dyDescent="0.3">
      <c r="A26" t="str">
        <f t="shared" ref="A26:A41" si="0">"N:"&amp;A5&amp;" n:"&amp;B5&amp;" m:"&amp;C5&amp;" #inst:"&amp;D5</f>
        <v>N:15 n:3 m:2 #inst:125</v>
      </c>
      <c r="B26" s="11">
        <v>4</v>
      </c>
      <c r="C26" s="5">
        <v>5.0000000000000001E-3</v>
      </c>
      <c r="D26" s="5">
        <v>6.8720000000000048E-3</v>
      </c>
      <c r="E26" s="5">
        <v>1.4E-2</v>
      </c>
      <c r="F26" s="11">
        <v>63</v>
      </c>
      <c r="G26" s="5">
        <v>7.0000000000000001E-3</v>
      </c>
      <c r="H26" s="5">
        <v>9.6720000000000018E-3</v>
      </c>
      <c r="I26" s="5">
        <v>1.5000000000000001E-2</v>
      </c>
      <c r="J26" s="11">
        <v>88</v>
      </c>
      <c r="K26" s="5">
        <v>4.0000000000000001E-3</v>
      </c>
      <c r="L26" s="5">
        <v>5.6880000000000038E-3</v>
      </c>
      <c r="M26" s="5">
        <v>1.4E-2</v>
      </c>
      <c r="N26" s="11">
        <v>106</v>
      </c>
      <c r="O26" s="5">
        <v>5.0000000000000001E-3</v>
      </c>
      <c r="P26" s="5">
        <v>7.8800000000000068E-3</v>
      </c>
      <c r="Q26" s="5">
        <v>3.0000000000000002E-2</v>
      </c>
    </row>
    <row r="27" spans="1:17" x14ac:dyDescent="0.3">
      <c r="A27" t="str">
        <f t="shared" si="0"/>
        <v>N:15 n:15 m:2 #inst:125</v>
      </c>
      <c r="B27" s="11">
        <v>83</v>
      </c>
      <c r="C27" s="5">
        <v>6.0000000000000001E-3</v>
      </c>
      <c r="D27" s="5">
        <v>8.7759999999999991E-3</v>
      </c>
      <c r="E27" s="5">
        <v>2.7E-2</v>
      </c>
      <c r="F27" s="11">
        <v>83</v>
      </c>
      <c r="G27" s="5">
        <v>7.0000000000000001E-3</v>
      </c>
      <c r="H27" s="5">
        <v>1.2359999999999994E-2</v>
      </c>
      <c r="I27" s="5">
        <v>2.4E-2</v>
      </c>
      <c r="J27" s="11">
        <v>83</v>
      </c>
      <c r="K27" s="5">
        <v>5.0000000000000001E-3</v>
      </c>
      <c r="L27" s="5">
        <v>5.8880000000000043E-3</v>
      </c>
      <c r="M27" s="5">
        <v>2.7E-2</v>
      </c>
      <c r="N27" s="11">
        <v>83</v>
      </c>
      <c r="O27" s="5">
        <v>5.0000000000000001E-3</v>
      </c>
      <c r="P27" s="5">
        <v>7.3600000000000054E-3</v>
      </c>
      <c r="Q27" s="5">
        <v>4.9000000000000002E-2</v>
      </c>
    </row>
    <row r="28" spans="1:17" x14ac:dyDescent="0.3">
      <c r="A28" t="str">
        <f t="shared" si="0"/>
        <v>N:20 n:10 m:2 #inst:125</v>
      </c>
      <c r="B28" s="11">
        <v>0</v>
      </c>
      <c r="C28" s="5">
        <v>6.0000000000000001E-3</v>
      </c>
      <c r="D28" s="5">
        <v>9.2000000000000016E-3</v>
      </c>
      <c r="E28" s="5">
        <v>3.2000000000000001E-2</v>
      </c>
      <c r="F28" s="11">
        <v>0</v>
      </c>
      <c r="G28" s="5">
        <v>7.0000000000000001E-3</v>
      </c>
      <c r="H28" s="5">
        <v>1.0999999999999996E-2</v>
      </c>
      <c r="I28" s="5">
        <v>1.9E-2</v>
      </c>
      <c r="J28" s="11">
        <v>1</v>
      </c>
      <c r="K28" s="5">
        <v>6.0000000000000001E-3</v>
      </c>
      <c r="L28" s="5">
        <v>8.8720000000000014E-3</v>
      </c>
      <c r="M28" s="5">
        <v>5.5E-2</v>
      </c>
      <c r="N28" s="11">
        <v>11</v>
      </c>
      <c r="O28" s="5">
        <v>6.0000000000000001E-3</v>
      </c>
      <c r="P28" s="5">
        <v>1.2511999999999987E-2</v>
      </c>
      <c r="Q28" s="5">
        <v>5.2999999999999999E-2</v>
      </c>
    </row>
    <row r="29" spans="1:17" x14ac:dyDescent="0.3">
      <c r="A29" t="str">
        <f t="shared" si="0"/>
        <v>N:20 n:5 m:2 #inst:125</v>
      </c>
      <c r="B29" s="11">
        <v>0</v>
      </c>
      <c r="C29" s="5">
        <v>5.0000000000000001E-3</v>
      </c>
      <c r="D29" s="5">
        <v>7.528000000000006E-3</v>
      </c>
      <c r="E29" s="5">
        <v>2.5000000000000001E-2</v>
      </c>
      <c r="F29" s="11">
        <v>31</v>
      </c>
      <c r="G29" s="5">
        <v>6.0000000000000001E-3</v>
      </c>
      <c r="H29" s="5">
        <v>9.0479999999999988E-3</v>
      </c>
      <c r="I29" s="5">
        <v>1.6E-2</v>
      </c>
      <c r="J29" s="11">
        <v>50</v>
      </c>
      <c r="K29" s="5">
        <v>5.0000000000000001E-3</v>
      </c>
      <c r="L29" s="5">
        <v>8.0000000000000054E-3</v>
      </c>
      <c r="M29" s="5">
        <v>2.8000000000000001E-2</v>
      </c>
      <c r="N29" s="11">
        <v>75</v>
      </c>
      <c r="O29" s="5">
        <v>5.0000000000000001E-3</v>
      </c>
      <c r="P29" s="5">
        <v>9.9999999999999985E-3</v>
      </c>
      <c r="Q29" s="5">
        <v>1.9E-2</v>
      </c>
    </row>
    <row r="30" spans="1:17" x14ac:dyDescent="0.3">
      <c r="A30" t="str">
        <f t="shared" si="0"/>
        <v>N:20 n:20 m:2 #inst:125</v>
      </c>
      <c r="B30" s="11">
        <v>73</v>
      </c>
      <c r="C30" s="5">
        <v>6.0000000000000001E-3</v>
      </c>
      <c r="D30" s="5">
        <v>8.1520000000000065E-3</v>
      </c>
      <c r="E30" s="5">
        <v>1.9E-2</v>
      </c>
      <c r="F30" s="11">
        <v>73</v>
      </c>
      <c r="G30" s="5">
        <v>7.0000000000000001E-3</v>
      </c>
      <c r="H30" s="5">
        <v>9.4479999999999981E-3</v>
      </c>
      <c r="I30" s="5">
        <v>1.7000000000000001E-2</v>
      </c>
      <c r="J30" s="11">
        <v>73</v>
      </c>
      <c r="K30" s="5">
        <v>4.0000000000000001E-3</v>
      </c>
      <c r="L30" s="5">
        <v>7.3600000000000054E-3</v>
      </c>
      <c r="M30" s="5">
        <v>1.8000000000000002E-2</v>
      </c>
      <c r="N30" s="11">
        <v>73</v>
      </c>
      <c r="O30" s="5">
        <v>5.0000000000000001E-3</v>
      </c>
      <c r="P30" s="5">
        <v>7.5200000000000058E-3</v>
      </c>
      <c r="Q30" s="5">
        <v>3.4999999999999996E-2</v>
      </c>
    </row>
    <row r="31" spans="1:17" x14ac:dyDescent="0.3">
      <c r="A31" t="str">
        <f t="shared" si="0"/>
        <v>N:30 n:15 m:2 #inst:125</v>
      </c>
      <c r="B31" s="11">
        <v>0</v>
      </c>
      <c r="C31" s="5">
        <v>7.0000000000000001E-3</v>
      </c>
      <c r="D31" s="5">
        <v>9.751999999999995E-3</v>
      </c>
      <c r="E31" s="5">
        <v>1.8000000000000002E-2</v>
      </c>
      <c r="F31" s="11">
        <v>0</v>
      </c>
      <c r="G31" s="5">
        <v>9.0000000000000011E-3</v>
      </c>
      <c r="H31" s="5">
        <v>1.2383999999999992E-2</v>
      </c>
      <c r="I31" s="5">
        <v>2.1999999999999999E-2</v>
      </c>
      <c r="J31" s="11">
        <v>0</v>
      </c>
      <c r="K31" s="5">
        <v>8.0000000000000002E-3</v>
      </c>
      <c r="L31" s="5">
        <v>1.1983999999999993E-2</v>
      </c>
      <c r="M31" s="5">
        <v>3.3000000000000002E-2</v>
      </c>
      <c r="N31" s="11">
        <v>3</v>
      </c>
      <c r="O31" s="5">
        <v>8.0000000000000002E-3</v>
      </c>
      <c r="P31" s="5">
        <v>1.5543999999999988E-2</v>
      </c>
      <c r="Q31" s="5">
        <v>4.9000000000000002E-2</v>
      </c>
    </row>
    <row r="32" spans="1:17" x14ac:dyDescent="0.3">
      <c r="A32" t="str">
        <f t="shared" si="0"/>
        <v>N:30 n:7 m:2 #inst:125</v>
      </c>
      <c r="B32" s="11">
        <v>0</v>
      </c>
      <c r="C32" s="5">
        <v>7.0000000000000001E-3</v>
      </c>
      <c r="D32" s="5">
        <v>1.0087999999999996E-2</v>
      </c>
      <c r="E32" s="5">
        <v>2.5999999999999999E-2</v>
      </c>
      <c r="F32" s="11">
        <v>9</v>
      </c>
      <c r="G32" s="5">
        <v>8.0000000000000002E-3</v>
      </c>
      <c r="H32" s="5">
        <v>1.0991999999999991E-2</v>
      </c>
      <c r="I32" s="5">
        <v>1.9E-2</v>
      </c>
      <c r="J32" s="11">
        <v>33</v>
      </c>
      <c r="K32" s="5">
        <v>5.0000000000000001E-3</v>
      </c>
      <c r="L32" s="5">
        <v>7.960000000000007E-3</v>
      </c>
      <c r="M32" s="5">
        <v>2.1999999999999999E-2</v>
      </c>
      <c r="N32" s="11">
        <v>56</v>
      </c>
      <c r="O32" s="5">
        <v>7.0000000000000001E-3</v>
      </c>
      <c r="P32" s="5">
        <v>1.2551999999999985E-2</v>
      </c>
      <c r="Q32" s="5">
        <v>2.7E-2</v>
      </c>
    </row>
    <row r="33" spans="1:17" x14ac:dyDescent="0.3">
      <c r="A33" t="str">
        <f t="shared" si="0"/>
        <v>N:30 n:30 m:2 #inst:125</v>
      </c>
      <c r="B33" s="11">
        <v>74</v>
      </c>
      <c r="C33" s="5">
        <v>7.0000000000000001E-3</v>
      </c>
      <c r="D33" s="5">
        <v>1.0431999999999995E-2</v>
      </c>
      <c r="E33" s="5">
        <v>2.3E-2</v>
      </c>
      <c r="F33" s="11">
        <v>74</v>
      </c>
      <c r="G33" s="5">
        <v>8.0000000000000002E-3</v>
      </c>
      <c r="H33" s="5">
        <v>3.6071999999999986E-2</v>
      </c>
      <c r="I33" s="5">
        <v>2.9780000000000002</v>
      </c>
      <c r="J33" s="11">
        <v>74</v>
      </c>
      <c r="K33" s="5">
        <v>7.0000000000000001E-3</v>
      </c>
      <c r="L33" s="5">
        <v>1.0695999999999992E-2</v>
      </c>
      <c r="M33" s="5">
        <v>2.9000000000000001E-2</v>
      </c>
      <c r="N33" s="11">
        <v>74</v>
      </c>
      <c r="O33" s="5">
        <v>6.0000000000000001E-3</v>
      </c>
      <c r="P33" s="5">
        <v>1.1351999999999989E-2</v>
      </c>
      <c r="Q33" s="5">
        <v>3.9E-2</v>
      </c>
    </row>
    <row r="34" spans="1:17" x14ac:dyDescent="0.3">
      <c r="A34" t="str">
        <f t="shared" si="0"/>
        <v>N:15 n:7 m:4 #inst:375</v>
      </c>
      <c r="B34" s="11">
        <v>0</v>
      </c>
      <c r="C34" s="5">
        <v>5.0000000000000001E-3</v>
      </c>
      <c r="D34" s="5">
        <v>9.9333333333333201E-3</v>
      </c>
      <c r="E34" s="5">
        <v>0.04</v>
      </c>
      <c r="F34" s="11">
        <v>32</v>
      </c>
      <c r="G34" s="5">
        <v>6.0000000000000001E-3</v>
      </c>
      <c r="H34" s="5">
        <v>1.4199999999999977E-2</v>
      </c>
      <c r="I34" s="5">
        <v>3.4999999999999996E-2</v>
      </c>
      <c r="J34" s="11">
        <v>55</v>
      </c>
      <c r="K34" s="5">
        <v>6.0000000000000001E-3</v>
      </c>
      <c r="L34" s="5">
        <v>1.1202666666666644E-2</v>
      </c>
      <c r="M34" s="5">
        <v>3.4999999999999996E-2</v>
      </c>
      <c r="N34" s="11">
        <v>175</v>
      </c>
      <c r="O34" s="5">
        <v>6.0000000000000001E-3</v>
      </c>
      <c r="P34" s="5">
        <v>1.2303999999999957E-2</v>
      </c>
      <c r="Q34" s="5">
        <v>3.7999999999999999E-2</v>
      </c>
    </row>
    <row r="35" spans="1:17" x14ac:dyDescent="0.3">
      <c r="A35" t="str">
        <f t="shared" si="0"/>
        <v>N:15 n:3 m:4 #inst:375</v>
      </c>
      <c r="B35" s="11">
        <v>21</v>
      </c>
      <c r="C35" s="5">
        <v>4.0000000000000001E-3</v>
      </c>
      <c r="D35" s="5">
        <v>9.6399999999999542E-3</v>
      </c>
      <c r="E35" s="5">
        <v>3.2000000000000001E-2</v>
      </c>
      <c r="F35" s="11">
        <v>223</v>
      </c>
      <c r="G35" s="5">
        <v>5.0000000000000001E-3</v>
      </c>
      <c r="H35" s="5">
        <v>1.3167999999999978E-2</v>
      </c>
      <c r="I35" s="5">
        <v>3.0000000000000002E-2</v>
      </c>
      <c r="J35" s="11">
        <v>278</v>
      </c>
      <c r="K35" s="5">
        <v>5.0000000000000001E-3</v>
      </c>
      <c r="L35" s="5">
        <v>8.8773333333332875E-3</v>
      </c>
      <c r="M35" s="5">
        <v>3.0000000000000002E-2</v>
      </c>
      <c r="N35" s="11">
        <v>353</v>
      </c>
      <c r="O35" s="5">
        <v>5.0000000000000001E-3</v>
      </c>
      <c r="P35" s="5">
        <v>1.1511999999999972E-2</v>
      </c>
      <c r="Q35" s="5">
        <v>4.8000000000000001E-2</v>
      </c>
    </row>
    <row r="36" spans="1:17" x14ac:dyDescent="0.3">
      <c r="A36" t="str">
        <f t="shared" si="0"/>
        <v>N:15 n:15 m:4 #inst:375</v>
      </c>
      <c r="B36" s="11">
        <v>201</v>
      </c>
      <c r="C36" s="5">
        <v>6.0000000000000001E-3</v>
      </c>
      <c r="D36" s="5">
        <v>1.3970666666666626E-2</v>
      </c>
      <c r="E36" s="5">
        <v>6.2E-2</v>
      </c>
      <c r="F36" s="11">
        <v>201</v>
      </c>
      <c r="G36" s="5">
        <v>7.0000000000000001E-3</v>
      </c>
      <c r="H36" s="5">
        <v>1.8154666666666618E-2</v>
      </c>
      <c r="I36" s="5">
        <v>0.32100000000000001</v>
      </c>
      <c r="J36" s="11">
        <v>201</v>
      </c>
      <c r="K36" s="5">
        <v>6.0000000000000001E-3</v>
      </c>
      <c r="L36" s="5">
        <v>1.0687999999999979E-2</v>
      </c>
      <c r="M36" s="5">
        <v>4.1000000000000002E-2</v>
      </c>
      <c r="N36" s="11">
        <v>201</v>
      </c>
      <c r="O36" s="5">
        <v>6.0000000000000001E-3</v>
      </c>
      <c r="P36" s="5">
        <v>1.114666666666664E-2</v>
      </c>
      <c r="Q36" s="5">
        <v>3.9E-2</v>
      </c>
    </row>
    <row r="37" spans="1:17" x14ac:dyDescent="0.3">
      <c r="A37" t="str">
        <f t="shared" si="0"/>
        <v>N:20 n:10 m:4 #inst:375</v>
      </c>
      <c r="B37" s="11">
        <v>0</v>
      </c>
      <c r="C37" s="5">
        <v>5.0000000000000001E-3</v>
      </c>
      <c r="D37" s="5">
        <v>1.0527999999999992E-2</v>
      </c>
      <c r="E37" s="5">
        <v>3.9E-2</v>
      </c>
      <c r="F37" s="11">
        <v>8</v>
      </c>
      <c r="G37" s="5">
        <v>7.0000000000000001E-3</v>
      </c>
      <c r="H37" s="5">
        <v>1.5266666666666637E-2</v>
      </c>
      <c r="I37" s="5">
        <v>3.4999999999999996E-2</v>
      </c>
      <c r="J37" s="11">
        <v>14</v>
      </c>
      <c r="K37" s="5">
        <v>7.0000000000000001E-3</v>
      </c>
      <c r="L37" s="5">
        <v>1.2130666666666646E-2</v>
      </c>
      <c r="M37" s="5">
        <v>4.3999999999999997E-2</v>
      </c>
      <c r="N37" s="11">
        <v>90</v>
      </c>
      <c r="O37" s="5">
        <v>7.0000000000000001E-3</v>
      </c>
      <c r="P37" s="5">
        <v>1.5119999999999965E-2</v>
      </c>
      <c r="Q37" s="5">
        <v>4.1999999999999996E-2</v>
      </c>
    </row>
    <row r="38" spans="1:17" x14ac:dyDescent="0.3">
      <c r="A38" t="str">
        <f t="shared" si="0"/>
        <v>N:20 n:5 m:4 #inst:375</v>
      </c>
      <c r="B38" s="11">
        <v>2</v>
      </c>
      <c r="C38" s="5">
        <v>7.0000000000000001E-3</v>
      </c>
      <c r="D38" s="5">
        <v>1.2599999999999965E-2</v>
      </c>
      <c r="E38" s="5">
        <v>0.46200000000000002</v>
      </c>
      <c r="F38" s="11">
        <v>140</v>
      </c>
      <c r="G38" s="5">
        <v>9.0000000000000011E-3</v>
      </c>
      <c r="H38" s="5">
        <v>1.5770666666666641E-2</v>
      </c>
      <c r="I38" s="5">
        <v>2.9000000000000001E-2</v>
      </c>
      <c r="J38" s="11">
        <v>180</v>
      </c>
      <c r="K38" s="5">
        <v>6.0000000000000001E-3</v>
      </c>
      <c r="L38" s="5">
        <v>9.8319999999999901E-3</v>
      </c>
      <c r="M38" s="5">
        <v>5.1999999999999998E-2</v>
      </c>
      <c r="N38" s="11">
        <v>303</v>
      </c>
      <c r="O38" s="5">
        <v>6.0000000000000001E-3</v>
      </c>
      <c r="P38" s="5">
        <v>1.2119999999999962E-2</v>
      </c>
      <c r="Q38" s="5">
        <v>2.7E-2</v>
      </c>
    </row>
    <row r="39" spans="1:17" x14ac:dyDescent="0.3">
      <c r="A39" t="str">
        <f t="shared" si="0"/>
        <v>N:20 n:20 m:4 #inst:375</v>
      </c>
      <c r="B39" s="11">
        <v>177</v>
      </c>
      <c r="C39" s="5">
        <v>7.0000000000000001E-3</v>
      </c>
      <c r="D39" s="5">
        <v>1.2354666666666642E-2</v>
      </c>
      <c r="E39" s="5">
        <v>3.6999999999999998E-2</v>
      </c>
      <c r="F39" s="11">
        <v>177</v>
      </c>
      <c r="G39" s="5">
        <v>7.0000000000000001E-3</v>
      </c>
      <c r="H39" s="5">
        <v>1.6098666666666629E-2</v>
      </c>
      <c r="I39" s="5">
        <v>3.6000000000000004E-2</v>
      </c>
      <c r="J39" s="11">
        <v>177</v>
      </c>
      <c r="K39" s="5">
        <v>7.0000000000000001E-3</v>
      </c>
      <c r="L39" s="5">
        <v>1.1775999999999979E-2</v>
      </c>
      <c r="M39" s="5">
        <v>4.3999999999999997E-2</v>
      </c>
      <c r="N39" s="11">
        <v>177</v>
      </c>
      <c r="O39" s="5">
        <v>7.0000000000000001E-3</v>
      </c>
      <c r="P39" s="5">
        <v>1.2037333333333317E-2</v>
      </c>
      <c r="Q39" s="5">
        <v>4.5999999999999999E-2</v>
      </c>
    </row>
    <row r="40" spans="1:17" x14ac:dyDescent="0.3">
      <c r="A40" t="str">
        <f t="shared" si="0"/>
        <v>N:30 n:15 m:4 #inst:375</v>
      </c>
      <c r="B40" s="11">
        <v>0</v>
      </c>
      <c r="C40" s="5">
        <v>7.0000000000000001E-3</v>
      </c>
      <c r="D40" s="5">
        <v>1.4767999999999958E-2</v>
      </c>
      <c r="E40" s="5">
        <v>6.9999999999999993E-2</v>
      </c>
      <c r="F40" s="11">
        <v>1</v>
      </c>
      <c r="G40" s="5">
        <v>9.0000000000000011E-3</v>
      </c>
      <c r="H40" s="5">
        <v>2.0778666666666622E-2</v>
      </c>
      <c r="I40" s="5">
        <v>4.1000000000000002E-2</v>
      </c>
      <c r="J40" s="11">
        <v>1</v>
      </c>
      <c r="K40" s="5">
        <v>9.0000000000000011E-3</v>
      </c>
      <c r="L40" s="5">
        <v>1.665333333333328E-2</v>
      </c>
      <c r="M40" s="5">
        <v>3.6999999999999998E-2</v>
      </c>
      <c r="N40" s="11">
        <v>25</v>
      </c>
      <c r="O40" s="5">
        <v>9.0000000000000011E-3</v>
      </c>
      <c r="P40" s="5">
        <v>1.9007999999999976E-2</v>
      </c>
      <c r="Q40" s="5">
        <v>6.0999999999999999E-2</v>
      </c>
    </row>
    <row r="41" spans="1:17" x14ac:dyDescent="0.3">
      <c r="A41" t="str">
        <f t="shared" si="0"/>
        <v>N:30 n:7 m:4 #inst:375</v>
      </c>
      <c r="B41" s="11">
        <v>1</v>
      </c>
      <c r="C41" s="5">
        <v>6.0000000000000001E-3</v>
      </c>
      <c r="D41" s="5">
        <v>1.0207999999999988E-2</v>
      </c>
      <c r="E41" s="5">
        <v>5.2999999999999999E-2</v>
      </c>
      <c r="F41" s="11">
        <v>106</v>
      </c>
      <c r="G41" s="5">
        <v>6.0000000000000001E-3</v>
      </c>
      <c r="H41" s="5">
        <v>1.3999999999999974E-2</v>
      </c>
      <c r="I41" s="5">
        <v>2.9000000000000001E-2</v>
      </c>
      <c r="J41" s="11">
        <v>138</v>
      </c>
      <c r="K41" s="5">
        <v>7.0000000000000001E-3</v>
      </c>
      <c r="L41" s="5">
        <v>1.1053333333333318E-2</v>
      </c>
      <c r="M41" s="5">
        <v>4.5999999999999999E-2</v>
      </c>
      <c r="N41" s="11">
        <v>270</v>
      </c>
      <c r="O41" s="5">
        <v>8.0000000000000002E-3</v>
      </c>
      <c r="P41" s="5">
        <v>1.5143999999999984E-2</v>
      </c>
      <c r="Q41" s="5">
        <v>3.9E-2</v>
      </c>
    </row>
    <row r="42" spans="1:17" x14ac:dyDescent="0.3">
      <c r="A42" t="str">
        <f>"N:"&amp;A21&amp;" n:"&amp;B21&amp;" m:"&amp;C21&amp;" #inst:"&amp;D21</f>
        <v>N:30 n:30 m:4 #inst:375</v>
      </c>
      <c r="B42" s="13">
        <v>158</v>
      </c>
      <c r="C42" s="7">
        <v>9.0000000000000011E-3</v>
      </c>
      <c r="D42" s="7">
        <v>1.5085333333333296E-2</v>
      </c>
      <c r="E42" s="7">
        <v>4.1999999999999996E-2</v>
      </c>
      <c r="F42" s="13">
        <v>158</v>
      </c>
      <c r="G42" s="7">
        <v>9.0000000000000011E-3</v>
      </c>
      <c r="H42" s="7">
        <v>1.8698666666666655E-2</v>
      </c>
      <c r="I42" s="7">
        <v>0.04</v>
      </c>
      <c r="J42" s="13">
        <v>158</v>
      </c>
      <c r="K42" s="7">
        <v>9.0000000000000011E-3</v>
      </c>
      <c r="L42" s="7">
        <v>1.7607999999999964E-2</v>
      </c>
      <c r="M42" s="7">
        <v>0.10100000000000001</v>
      </c>
      <c r="N42" s="13">
        <v>158</v>
      </c>
      <c r="O42" s="7">
        <v>0.01</v>
      </c>
      <c r="P42" s="7">
        <v>1.6117333333333303E-2</v>
      </c>
      <c r="Q42" s="7">
        <v>4.9000000000000002E-2</v>
      </c>
    </row>
    <row r="43" spans="1:17" x14ac:dyDescent="0.3">
      <c r="C43" s="2" t="s">
        <v>8</v>
      </c>
      <c r="D43" s="2" t="s">
        <v>9</v>
      </c>
      <c r="E43" s="3" t="s">
        <v>10</v>
      </c>
      <c r="G43" s="2" t="s">
        <v>8</v>
      </c>
      <c r="H43" s="2" t="s">
        <v>9</v>
      </c>
      <c r="I43" s="3" t="s">
        <v>10</v>
      </c>
      <c r="K43" s="2" t="s">
        <v>8</v>
      </c>
      <c r="L43" s="2" t="s">
        <v>9</v>
      </c>
      <c r="M43" s="3" t="s">
        <v>10</v>
      </c>
      <c r="O43" s="2" t="s">
        <v>8</v>
      </c>
      <c r="P43" s="2" t="s">
        <v>9</v>
      </c>
      <c r="Q43" s="3" t="s">
        <v>10</v>
      </c>
    </row>
    <row r="44" spans="1:17" x14ac:dyDescent="0.3">
      <c r="C44" s="5">
        <v>0.53571400000000002</v>
      </c>
      <c r="D44" s="5">
        <v>8.014693519999998</v>
      </c>
      <c r="E44" s="6">
        <v>45</v>
      </c>
      <c r="G44" s="5">
        <v>0</v>
      </c>
      <c r="H44" s="5">
        <v>5.9083093520000016</v>
      </c>
      <c r="I44" s="6">
        <v>27</v>
      </c>
      <c r="K44" s="5">
        <v>0</v>
      </c>
      <c r="L44" s="5">
        <v>3.2453945440000007</v>
      </c>
      <c r="M44" s="6">
        <v>17</v>
      </c>
      <c r="O44" s="5">
        <v>0</v>
      </c>
      <c r="P44" s="5">
        <v>1.7733251167999999</v>
      </c>
      <c r="Q44" s="6">
        <v>13</v>
      </c>
    </row>
    <row r="45" spans="1:17" x14ac:dyDescent="0.3">
      <c r="C45" s="5">
        <v>0</v>
      </c>
      <c r="D45" s="5">
        <v>2.1000667199999996</v>
      </c>
      <c r="E45" s="6">
        <v>22</v>
      </c>
      <c r="G45" s="5">
        <v>0</v>
      </c>
      <c r="H45" s="5">
        <v>1.35313336</v>
      </c>
      <c r="I45" s="6">
        <v>20</v>
      </c>
      <c r="K45" s="5">
        <v>0</v>
      </c>
      <c r="L45" s="5">
        <v>0.68353335999999998</v>
      </c>
      <c r="M45" s="6">
        <v>12</v>
      </c>
      <c r="O45" s="5">
        <v>0</v>
      </c>
      <c r="P45" s="5">
        <v>0.42213330399999999</v>
      </c>
      <c r="Q45" s="6">
        <v>9</v>
      </c>
    </row>
    <row r="46" spans="1:17" x14ac:dyDescent="0.3">
      <c r="C46" s="5">
        <v>0</v>
      </c>
      <c r="D46" s="5">
        <v>4.9173761600000004E-2</v>
      </c>
      <c r="E46" s="6">
        <v>0.61538499999999996</v>
      </c>
      <c r="G46" s="5">
        <v>0</v>
      </c>
      <c r="H46" s="5">
        <v>4.9173761600000004E-2</v>
      </c>
      <c r="I46" s="6">
        <v>0.61538499999999996</v>
      </c>
      <c r="K46" s="5">
        <v>0</v>
      </c>
      <c r="L46" s="5">
        <v>4.9173761600000004E-2</v>
      </c>
      <c r="M46" s="6">
        <v>0.61538499999999996</v>
      </c>
      <c r="O46" s="5">
        <v>0</v>
      </c>
      <c r="P46" s="5">
        <v>4.9173761600000004E-2</v>
      </c>
      <c r="Q46" s="6">
        <v>0.61538499999999996</v>
      </c>
    </row>
    <row r="47" spans="1:17" x14ac:dyDescent="0.3">
      <c r="C47" s="5">
        <v>0.59375</v>
      </c>
      <c r="D47" s="5">
        <v>7.6236739199999963</v>
      </c>
      <c r="E47" s="6">
        <v>68</v>
      </c>
      <c r="G47" s="5">
        <v>0.73333300000000001</v>
      </c>
      <c r="H47" s="5">
        <v>6.3759223360000004</v>
      </c>
      <c r="I47" s="6">
        <v>54</v>
      </c>
      <c r="K47" s="5">
        <v>0</v>
      </c>
      <c r="L47" s="5">
        <v>3.5979078960000006</v>
      </c>
      <c r="M47" s="6">
        <v>33</v>
      </c>
      <c r="O47" s="5">
        <v>0</v>
      </c>
      <c r="P47" s="5">
        <v>2.0090516896000001</v>
      </c>
      <c r="Q47" s="6">
        <v>14</v>
      </c>
    </row>
    <row r="48" spans="1:17" x14ac:dyDescent="0.3">
      <c r="C48" s="5">
        <v>1</v>
      </c>
      <c r="D48" s="5">
        <v>3.3602000000000003</v>
      </c>
      <c r="E48" s="6">
        <v>31</v>
      </c>
      <c r="G48" s="5">
        <v>0</v>
      </c>
      <c r="H48" s="5">
        <v>2.5435334399999996</v>
      </c>
      <c r="I48" s="6">
        <v>21</v>
      </c>
      <c r="K48" s="5">
        <v>0</v>
      </c>
      <c r="L48" s="5">
        <v>1.4851999999999999</v>
      </c>
      <c r="M48" s="6">
        <v>20</v>
      </c>
      <c r="O48" s="5">
        <v>0</v>
      </c>
      <c r="P48" s="5">
        <v>0.69093320000000003</v>
      </c>
      <c r="Q48" s="6">
        <v>6.3333300000000001</v>
      </c>
    </row>
    <row r="49" spans="3:17" x14ac:dyDescent="0.3">
      <c r="C49" s="5">
        <v>0</v>
      </c>
      <c r="D49" s="5">
        <v>3.7358640800000002E-2</v>
      </c>
      <c r="E49" s="6">
        <v>0.272727</v>
      </c>
      <c r="G49" s="5">
        <v>0</v>
      </c>
      <c r="H49" s="5">
        <v>3.7358640800000002E-2</v>
      </c>
      <c r="I49" s="6">
        <v>0.272727</v>
      </c>
      <c r="K49" s="5">
        <v>0</v>
      </c>
      <c r="L49" s="5">
        <v>3.7358640800000002E-2</v>
      </c>
      <c r="M49" s="6">
        <v>0.272727</v>
      </c>
      <c r="O49" s="5">
        <v>0</v>
      </c>
      <c r="P49" s="5">
        <v>3.7358640800000002E-2</v>
      </c>
      <c r="Q49" s="6">
        <v>0.272727</v>
      </c>
    </row>
    <row r="50" spans="3:17" x14ac:dyDescent="0.3">
      <c r="C50" s="5">
        <v>0.72548999999999997</v>
      </c>
      <c r="D50" s="5">
        <v>5.5426177199999982</v>
      </c>
      <c r="E50" s="6">
        <v>56</v>
      </c>
      <c r="G50" s="5">
        <v>0.90243899999999999</v>
      </c>
      <c r="H50" s="5">
        <v>4.4384598319999995</v>
      </c>
      <c r="I50" s="6">
        <v>41</v>
      </c>
      <c r="K50" s="5">
        <v>0.32500000000000001</v>
      </c>
      <c r="L50" s="5">
        <v>2.6446991679999998</v>
      </c>
      <c r="M50" s="6">
        <v>25</v>
      </c>
      <c r="O50" s="5">
        <v>0</v>
      </c>
      <c r="P50" s="5">
        <v>1.5696978815999991</v>
      </c>
      <c r="Q50" s="6">
        <v>18</v>
      </c>
    </row>
    <row r="51" spans="3:17" x14ac:dyDescent="0.3">
      <c r="C51" s="5">
        <v>0.764706</v>
      </c>
      <c r="D51" s="5">
        <v>5.6457152479999992</v>
      </c>
      <c r="E51" s="6">
        <v>51</v>
      </c>
      <c r="G51" s="5">
        <v>0</v>
      </c>
      <c r="H51" s="5">
        <v>3.5175631200000002</v>
      </c>
      <c r="I51" s="6">
        <v>34</v>
      </c>
      <c r="K51" s="5">
        <v>0</v>
      </c>
      <c r="L51" s="5">
        <v>1.88687648</v>
      </c>
      <c r="M51" s="6">
        <v>22</v>
      </c>
      <c r="O51" s="5">
        <v>0</v>
      </c>
      <c r="P51" s="5">
        <v>1.1494221599999999</v>
      </c>
      <c r="Q51" s="6">
        <v>15</v>
      </c>
    </row>
    <row r="52" spans="3:17" x14ac:dyDescent="0.3">
      <c r="C52" s="5">
        <v>0</v>
      </c>
      <c r="D52" s="5">
        <v>2.6407527280000006E-2</v>
      </c>
      <c r="E52" s="6">
        <v>0.34567900000000001</v>
      </c>
      <c r="G52" s="5">
        <v>0</v>
      </c>
      <c r="H52" s="5">
        <v>2.6407527280000006E-2</v>
      </c>
      <c r="I52" s="6">
        <v>0.34567900000000001</v>
      </c>
      <c r="K52" s="5">
        <v>0</v>
      </c>
      <c r="L52" s="5">
        <v>2.6407527280000006E-2</v>
      </c>
      <c r="M52" s="6">
        <v>0.34567900000000001</v>
      </c>
      <c r="O52" s="5">
        <v>0</v>
      </c>
      <c r="P52" s="5">
        <v>2.6407527280000006E-2</v>
      </c>
      <c r="Q52" s="6">
        <v>0.34567900000000001</v>
      </c>
    </row>
    <row r="53" spans="3:17" x14ac:dyDescent="0.3">
      <c r="C53" s="5">
        <v>0.57692299999999996</v>
      </c>
      <c r="D53" s="5">
        <v>3.9723905199999989</v>
      </c>
      <c r="E53" s="6">
        <v>46</v>
      </c>
      <c r="G53" s="5">
        <v>0</v>
      </c>
      <c r="H53" s="5">
        <v>3.0199438586666676</v>
      </c>
      <c r="I53" s="6">
        <v>27</v>
      </c>
      <c r="K53" s="5">
        <v>0</v>
      </c>
      <c r="L53" s="5">
        <v>1.9741938159999999</v>
      </c>
      <c r="M53" s="6">
        <v>22</v>
      </c>
      <c r="O53" s="5">
        <v>0</v>
      </c>
      <c r="P53" s="5">
        <v>1.0001442362666666</v>
      </c>
      <c r="Q53" s="6">
        <v>15</v>
      </c>
    </row>
    <row r="54" spans="3:17" x14ac:dyDescent="0.3">
      <c r="C54" s="5">
        <v>0</v>
      </c>
      <c r="D54" s="5">
        <v>1.4385968693333333</v>
      </c>
      <c r="E54" s="6">
        <v>22</v>
      </c>
      <c r="G54" s="5">
        <v>0</v>
      </c>
      <c r="H54" s="5">
        <v>0.87308887999999996</v>
      </c>
      <c r="I54" s="6">
        <v>27</v>
      </c>
      <c r="K54" s="5">
        <v>0</v>
      </c>
      <c r="L54" s="5">
        <v>0.50164447999999995</v>
      </c>
      <c r="M54" s="6">
        <v>18</v>
      </c>
      <c r="O54" s="5">
        <v>0</v>
      </c>
      <c r="P54" s="5">
        <v>0.15555554666666668</v>
      </c>
      <c r="Q54" s="6">
        <v>14</v>
      </c>
    </row>
    <row r="55" spans="3:17" x14ac:dyDescent="0.3">
      <c r="C55" s="5">
        <v>0</v>
      </c>
      <c r="D55" s="5">
        <v>0.10401873493333326</v>
      </c>
      <c r="E55" s="6">
        <v>2.2999999999999998</v>
      </c>
      <c r="G55" s="5">
        <v>0</v>
      </c>
      <c r="H55" s="5">
        <v>0.10401873493333326</v>
      </c>
      <c r="I55" s="6">
        <v>2.2999999999999998</v>
      </c>
      <c r="K55" s="5">
        <v>0</v>
      </c>
      <c r="L55" s="5">
        <v>0.10401873493333326</v>
      </c>
      <c r="M55" s="6">
        <v>2.2999999999999998</v>
      </c>
      <c r="O55" s="5">
        <v>0</v>
      </c>
      <c r="P55" s="5">
        <v>0.10401873493333326</v>
      </c>
      <c r="Q55" s="6">
        <v>2.2999999999999998</v>
      </c>
    </row>
    <row r="56" spans="3:17" x14ac:dyDescent="0.3">
      <c r="C56" s="5">
        <v>0.68421100000000001</v>
      </c>
      <c r="D56" s="5">
        <v>7.6197534586666702</v>
      </c>
      <c r="E56" s="6">
        <v>64</v>
      </c>
      <c r="G56" s="5">
        <v>0</v>
      </c>
      <c r="H56" s="5">
        <v>5.5100307173333336</v>
      </c>
      <c r="I56" s="6">
        <v>43</v>
      </c>
      <c r="K56" s="5">
        <v>0</v>
      </c>
      <c r="L56" s="5">
        <v>3.3755033733333319</v>
      </c>
      <c r="M56" s="6">
        <v>30</v>
      </c>
      <c r="O56" s="5">
        <v>0</v>
      </c>
      <c r="P56" s="5">
        <v>1.7887892370666669</v>
      </c>
      <c r="Q56" s="6">
        <v>23</v>
      </c>
    </row>
    <row r="57" spans="3:17" x14ac:dyDescent="0.3">
      <c r="C57" s="5">
        <v>0</v>
      </c>
      <c r="D57" s="5">
        <v>2.0617644000000004</v>
      </c>
      <c r="E57" s="6">
        <v>28</v>
      </c>
      <c r="G57" s="5">
        <v>0</v>
      </c>
      <c r="H57" s="5">
        <v>1.5266936799999999</v>
      </c>
      <c r="I57" s="6">
        <v>38</v>
      </c>
      <c r="K57" s="5">
        <v>0</v>
      </c>
      <c r="L57" s="5">
        <v>0.93093640533333333</v>
      </c>
      <c r="M57" s="6">
        <v>24</v>
      </c>
      <c r="O57" s="5">
        <v>0</v>
      </c>
      <c r="P57" s="5">
        <v>0.28015661866666669</v>
      </c>
      <c r="Q57" s="6">
        <v>10</v>
      </c>
    </row>
    <row r="58" spans="3:17" x14ac:dyDescent="0.3">
      <c r="C58" s="5">
        <v>0</v>
      </c>
      <c r="D58" s="5">
        <v>7.4364861546666633E-2</v>
      </c>
      <c r="E58" s="6">
        <v>0.76666699999999999</v>
      </c>
      <c r="G58" s="5">
        <v>0</v>
      </c>
      <c r="H58" s="5">
        <v>7.4364861546666633E-2</v>
      </c>
      <c r="I58" s="6">
        <v>0.76666699999999999</v>
      </c>
      <c r="K58" s="5">
        <v>0</v>
      </c>
      <c r="L58" s="5">
        <v>7.4364861546666633E-2</v>
      </c>
      <c r="M58" s="6">
        <v>0.76666699999999999</v>
      </c>
      <c r="O58" s="5">
        <v>0</v>
      </c>
      <c r="P58" s="5">
        <v>7.4364861546666633E-2</v>
      </c>
      <c r="Q58" s="6">
        <v>0.76666699999999999</v>
      </c>
    </row>
    <row r="59" spans="3:17" x14ac:dyDescent="0.3">
      <c r="C59" s="5">
        <v>0.36206899999999997</v>
      </c>
      <c r="D59" s="5">
        <v>10.261913032000002</v>
      </c>
      <c r="E59" s="6">
        <v>89</v>
      </c>
      <c r="G59" s="5">
        <v>0</v>
      </c>
      <c r="H59" s="5">
        <v>7.2391740640000029</v>
      </c>
      <c r="I59" s="6">
        <v>58</v>
      </c>
      <c r="K59" s="5">
        <v>0</v>
      </c>
      <c r="L59" s="5">
        <v>4.1618290826666664</v>
      </c>
      <c r="M59" s="6">
        <v>40</v>
      </c>
      <c r="O59" s="5">
        <v>0</v>
      </c>
      <c r="P59" s="5">
        <v>2.2220679578666673</v>
      </c>
      <c r="Q59" s="6">
        <v>20</v>
      </c>
    </row>
    <row r="60" spans="3:17" x14ac:dyDescent="0.3">
      <c r="C60" s="5">
        <v>0</v>
      </c>
      <c r="D60" s="5">
        <v>3.1207862213333333</v>
      </c>
      <c r="E60" s="6">
        <v>44</v>
      </c>
      <c r="G60" s="5">
        <v>0</v>
      </c>
      <c r="H60" s="5">
        <v>2.2860624266666667</v>
      </c>
      <c r="I60" s="6">
        <v>40</v>
      </c>
      <c r="K60" s="5">
        <v>0</v>
      </c>
      <c r="L60" s="5">
        <v>1.4764825866666667</v>
      </c>
      <c r="M60" s="6">
        <v>28</v>
      </c>
      <c r="O60" s="5">
        <v>0</v>
      </c>
      <c r="P60" s="5">
        <v>0.58512488000000007</v>
      </c>
      <c r="Q60" s="6">
        <v>13</v>
      </c>
    </row>
    <row r="61" spans="3:17" x14ac:dyDescent="0.3">
      <c r="C61" s="7">
        <v>0</v>
      </c>
      <c r="D61" s="7">
        <v>6.0879955360000022E-2</v>
      </c>
      <c r="E61" s="8">
        <v>1.5098</v>
      </c>
      <c r="G61" s="7">
        <v>0</v>
      </c>
      <c r="H61" s="7">
        <v>6.0879955360000022E-2</v>
      </c>
      <c r="I61" s="8">
        <v>1.5098</v>
      </c>
      <c r="K61" s="7">
        <v>0</v>
      </c>
      <c r="L61" s="7">
        <v>6.0879955360000022E-2</v>
      </c>
      <c r="M61" s="8">
        <v>1.5098</v>
      </c>
      <c r="O61" s="7">
        <v>0</v>
      </c>
      <c r="P61" s="7">
        <v>6.0879955360000022E-2</v>
      </c>
      <c r="Q61" s="8">
        <v>1.5098</v>
      </c>
    </row>
  </sheetData>
  <mergeCells count="4">
    <mergeCell ref="B23:E23"/>
    <mergeCell ref="F23:I23"/>
    <mergeCell ref="J23:M23"/>
    <mergeCell ref="N23:Q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1831FFCE-9380-42FF-AF53-B8EDE8FB895B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resultSPT_VL_LATE2EARLY_Synth</vt:lpstr>
      <vt:lpstr>resultSPT_CL_LATE2EARLY_Synth</vt:lpstr>
      <vt:lpstr>resultLWPT_LATE2EARLY_Synth</vt:lpstr>
      <vt:lpstr>resultLPT_LATE2EARLY_Synth</vt:lpstr>
      <vt:lpstr>resultSPT_VL_DUMB_Synth</vt:lpstr>
      <vt:lpstr>resultSPT_CL_DUMB_Synth</vt:lpstr>
      <vt:lpstr>resultLWPT_DUMB_Synth</vt:lpstr>
      <vt:lpstr>resultLPT_DUMB_Synth</vt:lpstr>
      <vt:lpstr>resultMIP_Synth</vt:lpstr>
      <vt:lpstr>DUMB</vt:lpstr>
      <vt:lpstr>LATE2EARLY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benhinire@gmail.com</dc:creator>
  <cp:lastModifiedBy>benhinire@gmail.com</cp:lastModifiedBy>
  <dcterms:created xsi:type="dcterms:W3CDTF">2024-03-19T22:36:27Z</dcterms:created>
  <dcterms:modified xsi:type="dcterms:W3CDTF">2024-03-25T20:05:02Z</dcterms:modified>
</cp:coreProperties>
</file>