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il/Desktop/"/>
    </mc:Choice>
  </mc:AlternateContent>
  <bookViews>
    <workbookView xWindow="0" yWindow="460" windowWidth="38400" windowHeight="21060"/>
  </bookViews>
  <sheets>
    <sheet name="Worksheet" sheetId="1" r:id="rId1"/>
  </sheets>
  <definedNames>
    <definedName name="_xlnm._FilterDatabase" localSheetId="0" hidden="1">Worksheet!$A$2:$I$222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4" i="1"/>
  <c r="I9" i="1"/>
  <c r="I8" i="1"/>
  <c r="I7" i="1"/>
  <c r="I6" i="1"/>
  <c r="I5" i="1"/>
  <c r="I14" i="1"/>
  <c r="I13" i="1"/>
  <c r="I12" i="1"/>
  <c r="I11" i="1"/>
  <c r="I10" i="1"/>
  <c r="I18" i="1"/>
  <c r="I17" i="1"/>
  <c r="I16" i="1"/>
  <c r="I15" i="1"/>
  <c r="I20" i="1"/>
  <c r="I19" i="1"/>
  <c r="I21" i="1"/>
  <c r="I22" i="1"/>
  <c r="I25" i="1"/>
  <c r="I24" i="1"/>
  <c r="I23" i="1"/>
  <c r="I29" i="1"/>
  <c r="I28" i="1"/>
  <c r="I27" i="1"/>
  <c r="I26" i="1"/>
  <c r="I33" i="1"/>
  <c r="I32" i="1"/>
  <c r="I31" i="1"/>
  <c r="I30" i="1"/>
  <c r="I37" i="1"/>
  <c r="I36" i="1"/>
  <c r="I35" i="1"/>
  <c r="I34" i="1"/>
  <c r="I41" i="1"/>
  <c r="I40" i="1"/>
  <c r="I39" i="1"/>
  <c r="I38" i="1"/>
  <c r="I45" i="1"/>
  <c r="I44" i="1"/>
  <c r="I43" i="1"/>
  <c r="I42" i="1"/>
  <c r="I46" i="1"/>
  <c r="I50" i="1"/>
  <c r="I49" i="1"/>
  <c r="I48" i="1"/>
  <c r="I47" i="1"/>
  <c r="I55" i="1"/>
  <c r="I54" i="1"/>
  <c r="I53" i="1"/>
  <c r="I52" i="1"/>
  <c r="I51" i="1"/>
  <c r="I56" i="1"/>
  <c r="I60" i="1"/>
  <c r="I59" i="1"/>
  <c r="I58" i="1"/>
  <c r="I57" i="1"/>
  <c r="I64" i="1"/>
  <c r="I62" i="1"/>
  <c r="I61" i="1"/>
  <c r="I65" i="1"/>
  <c r="I63" i="1"/>
  <c r="I70" i="1"/>
  <c r="I69" i="1"/>
  <c r="I68" i="1"/>
  <c r="I67" i="1"/>
  <c r="I66" i="1"/>
  <c r="I72" i="1"/>
  <c r="I71" i="1"/>
  <c r="I73" i="1"/>
  <c r="I75" i="1"/>
  <c r="I74" i="1"/>
  <c r="I81" i="1"/>
  <c r="I80" i="1"/>
  <c r="I79" i="1"/>
  <c r="I78" i="1"/>
  <c r="I77" i="1"/>
  <c r="I76" i="1"/>
  <c r="I84" i="1"/>
  <c r="I83" i="1"/>
  <c r="I82" i="1"/>
  <c r="I87" i="1"/>
  <c r="I86" i="1"/>
  <c r="I85" i="1"/>
  <c r="I94" i="1"/>
  <c r="I93" i="1"/>
  <c r="I92" i="1"/>
  <c r="I91" i="1"/>
  <c r="I90" i="1"/>
  <c r="I89" i="1"/>
  <c r="I88" i="1"/>
  <c r="I95" i="1"/>
  <c r="I100" i="1"/>
  <c r="I99" i="1"/>
  <c r="I98" i="1"/>
  <c r="I97" i="1"/>
  <c r="I96" i="1"/>
  <c r="I104" i="1"/>
  <c r="I103" i="1"/>
  <c r="I102" i="1"/>
  <c r="I101" i="1"/>
  <c r="I108" i="1"/>
  <c r="I107" i="1"/>
  <c r="I106" i="1"/>
  <c r="I105" i="1"/>
  <c r="I114" i="1"/>
  <c r="I113" i="1"/>
  <c r="I112" i="1"/>
  <c r="I111" i="1"/>
  <c r="I110" i="1"/>
  <c r="I109" i="1"/>
  <c r="I115" i="1"/>
  <c r="I121" i="1"/>
  <c r="I120" i="1"/>
  <c r="I119" i="1"/>
  <c r="I118" i="1"/>
  <c r="I117" i="1"/>
  <c r="I116" i="1"/>
  <c r="I122" i="1"/>
  <c r="I127" i="1"/>
  <c r="I126" i="1"/>
  <c r="I125" i="1"/>
  <c r="I124" i="1"/>
  <c r="I123" i="1"/>
  <c r="I131" i="1"/>
  <c r="I130" i="1"/>
  <c r="I129" i="1"/>
  <c r="I128" i="1"/>
  <c r="I135" i="1"/>
  <c r="I134" i="1"/>
  <c r="I133" i="1"/>
  <c r="I132" i="1"/>
  <c r="I143" i="1"/>
  <c r="I142" i="1"/>
  <c r="I141" i="1"/>
  <c r="I139" i="1"/>
  <c r="I137" i="1"/>
  <c r="I136" i="1"/>
  <c r="I140" i="1"/>
  <c r="I138" i="1"/>
  <c r="I148" i="1"/>
  <c r="I147" i="1"/>
  <c r="I146" i="1"/>
  <c r="I145" i="1"/>
  <c r="I144" i="1"/>
  <c r="I152" i="1"/>
  <c r="I151" i="1"/>
  <c r="I150" i="1"/>
  <c r="I149" i="1"/>
  <c r="I159" i="1"/>
  <c r="I158" i="1"/>
  <c r="I157" i="1"/>
  <c r="I156" i="1"/>
  <c r="I155" i="1"/>
  <c r="I154" i="1"/>
  <c r="I153" i="1"/>
  <c r="I161" i="1"/>
  <c r="I160" i="1"/>
  <c r="I169" i="1"/>
  <c r="I168" i="1"/>
  <c r="I167" i="1"/>
  <c r="I166" i="1"/>
  <c r="I165" i="1"/>
  <c r="I164" i="1"/>
  <c r="I163" i="1"/>
  <c r="I162" i="1"/>
  <c r="I171" i="1"/>
  <c r="I170" i="1"/>
  <c r="I172" i="1"/>
  <c r="I178" i="1"/>
  <c r="I177" i="1"/>
  <c r="I176" i="1"/>
  <c r="I175" i="1"/>
  <c r="I174" i="1"/>
  <c r="I173" i="1"/>
  <c r="I181" i="1"/>
  <c r="I189" i="1"/>
  <c r="I179" i="1"/>
  <c r="I187" i="1"/>
  <c r="I186" i="1"/>
  <c r="I185" i="1"/>
  <c r="I184" i="1"/>
  <c r="I183" i="1"/>
  <c r="I182" i="1"/>
  <c r="I190" i="1"/>
  <c r="I180" i="1"/>
  <c r="I188" i="1"/>
  <c r="I200" i="1"/>
  <c r="I199" i="1"/>
  <c r="I198" i="1"/>
  <c r="I197" i="1"/>
  <c r="I196" i="1"/>
  <c r="I195" i="1"/>
  <c r="I194" i="1"/>
  <c r="I203" i="1"/>
  <c r="I192" i="1"/>
  <c r="I201" i="1"/>
  <c r="I191" i="1"/>
  <c r="I193" i="1"/>
  <c r="I202" i="1"/>
  <c r="I212" i="1"/>
  <c r="I211" i="1"/>
  <c r="I210" i="1"/>
  <c r="I209" i="1"/>
  <c r="I208" i="1"/>
  <c r="I207" i="1"/>
  <c r="I206" i="1"/>
  <c r="I216" i="1"/>
  <c r="I205" i="1"/>
  <c r="I215" i="1"/>
  <c r="I204" i="1"/>
  <c r="I214" i="1"/>
  <c r="I213" i="1"/>
  <c r="I222" i="1"/>
  <c r="I221" i="1"/>
  <c r="I220" i="1"/>
  <c r="I219" i="1"/>
  <c r="I218" i="1"/>
  <c r="I217" i="1"/>
  <c r="I3" i="1"/>
</calcChain>
</file>

<file path=xl/sharedStrings.xml><?xml version="1.0" encoding="utf-8"?>
<sst xmlns="http://schemas.openxmlformats.org/spreadsheetml/2006/main" count="1114" uniqueCount="254">
  <si>
    <t>id</t>
  </si>
  <si>
    <t>Title</t>
  </si>
  <si>
    <t>Content</t>
  </si>
  <si>
    <t>SKU</t>
  </si>
  <si>
    <t>Product Type</t>
  </si>
  <si>
    <t>Parent Product ID</t>
  </si>
  <si>
    <t>Trucks</t>
  </si>
  <si>
    <t>Wheels</t>
  </si>
  <si>
    <t>Regular Price</t>
  </si>
  <si>
    <t>Marble 38 Complet - Test</t>
  </si>
  <si>
    <t>2700-2919</t>
  </si>
  <si>
    <t>variable</t>
  </si>
  <si>
    <t>Independent - Forged Titanium Stg 11 - 169mm</t>
  </si>
  <si>
    <t>Orangatang Onsen - 100a 58mm</t>
  </si>
  <si>
    <t>2700-2920</t>
  </si>
  <si>
    <t>Zenit the 60's - 78a 60mm</t>
  </si>
  <si>
    <t>2700-2921</t>
  </si>
  <si>
    <t>Zenit The 70's - 78a 70mm</t>
  </si>
  <si>
    <t>2700-2914</t>
  </si>
  <si>
    <t>Orangatang Keanu 83a 66mm</t>
  </si>
  <si>
    <t>2700-2915</t>
  </si>
  <si>
    <t>Orangatang Keanu 80a 66mm</t>
  </si>
  <si>
    <t>2700-2916</t>
  </si>
  <si>
    <t>Orangatang Skiff - 86a 62mm</t>
  </si>
  <si>
    <t>2700-2917</t>
  </si>
  <si>
    <t>Orangatang Skiff - 83a 62mm</t>
  </si>
  <si>
    <t>2700-2918</t>
  </si>
  <si>
    <t>Orangatang Skiff - 80a 62mm</t>
  </si>
  <si>
    <t>2700-2909</t>
  </si>
  <si>
    <t>Orangatang Kegels - 83a 80mm</t>
  </si>
  <si>
    <t>2700-2910</t>
  </si>
  <si>
    <t>Orangatang Kegels - 80a 80mm</t>
  </si>
  <si>
    <t>2700-2911</t>
  </si>
  <si>
    <t>Orangatang Kilmer - 83a 69mm</t>
  </si>
  <si>
    <t>2700-2912</t>
  </si>
  <si>
    <t>Orangatang Kilmer - 80a 69mm</t>
  </si>
  <si>
    <t>2700-2913</t>
  </si>
  <si>
    <t>Orangatang Keanu 86a 66mm</t>
  </si>
  <si>
    <t>2700-2905</t>
  </si>
  <si>
    <t>Paris Street RAW 169mm TKP</t>
  </si>
  <si>
    <t>2700-2906</t>
  </si>
  <si>
    <t>2700-2907</t>
  </si>
  <si>
    <t>2700-2908</t>
  </si>
  <si>
    <t>2700-2903</t>
  </si>
  <si>
    <t>2700-2904</t>
  </si>
  <si>
    <t>2700-2902</t>
  </si>
  <si>
    <t>2700-2901</t>
  </si>
  <si>
    <t>2700-2898</t>
  </si>
  <si>
    <t>2700-2899</t>
  </si>
  <si>
    <t>2700-2900</t>
  </si>
  <si>
    <t>2700-2894</t>
  </si>
  <si>
    <t>Paris Black 150mm 50° RKP</t>
  </si>
  <si>
    <t>2700-2895</t>
  </si>
  <si>
    <t>2700-2896</t>
  </si>
  <si>
    <t>2700-2897</t>
  </si>
  <si>
    <t>2700-2890</t>
  </si>
  <si>
    <t>2700-2891</t>
  </si>
  <si>
    <t>2700-2892</t>
  </si>
  <si>
    <t>2700-2893</t>
  </si>
  <si>
    <t>2700-2886</t>
  </si>
  <si>
    <t>2700-2887</t>
  </si>
  <si>
    <t>2700-2888</t>
  </si>
  <si>
    <t>2700-2889</t>
  </si>
  <si>
    <t>2700-2882</t>
  </si>
  <si>
    <t>Paris Tiffany 180mm 50° RKP</t>
  </si>
  <si>
    <t>2700-2883</t>
  </si>
  <si>
    <t>2700-2884</t>
  </si>
  <si>
    <t>2700-2885</t>
  </si>
  <si>
    <t>2700-2878</t>
  </si>
  <si>
    <t>2700-2879</t>
  </si>
  <si>
    <t>2700-2880</t>
  </si>
  <si>
    <t>2700-2881</t>
  </si>
  <si>
    <t>2700-2877</t>
  </si>
  <si>
    <t>2700-2873</t>
  </si>
  <si>
    <t>2700-2874</t>
  </si>
  <si>
    <t>2700-2875</t>
  </si>
  <si>
    <t>2700-2876</t>
  </si>
  <si>
    <t>2700-2868</t>
  </si>
  <si>
    <t>Paris Trucks Matt Kienzle Signature 180mm 50° RKP</t>
  </si>
  <si>
    <t>2700-2869</t>
  </si>
  <si>
    <t>2700-2870</t>
  </si>
  <si>
    <t>2700-2871</t>
  </si>
  <si>
    <t>2700-2872</t>
  </si>
  <si>
    <t>2700-2867</t>
  </si>
  <si>
    <t>2700-2863</t>
  </si>
  <si>
    <t>2700-2864</t>
  </si>
  <si>
    <t>2700-2865</t>
  </si>
  <si>
    <t>2700-2866</t>
  </si>
  <si>
    <t>2700-2858</t>
  </si>
  <si>
    <t>2700-2861</t>
  </si>
  <si>
    <t>2700-2862</t>
  </si>
  <si>
    <t>2700-2859</t>
  </si>
  <si>
    <t>2700-2853</t>
  </si>
  <si>
    <t>Paris Satin Blue 180mm 50° RKP</t>
  </si>
  <si>
    <t>2700-2854</t>
  </si>
  <si>
    <t>2700-2855</t>
  </si>
  <si>
    <t>2700-2856</t>
  </si>
  <si>
    <t>2700-2857</t>
  </si>
  <si>
    <t>2700-2851</t>
  </si>
  <si>
    <t>2700-2852</t>
  </si>
  <si>
    <t>2700-2850</t>
  </si>
  <si>
    <t>2700-2848</t>
  </si>
  <si>
    <t>2700-2849</t>
  </si>
  <si>
    <t>2700-2842</t>
  </si>
  <si>
    <t>Paris Matte Black 180mm 50° RKP</t>
  </si>
  <si>
    <t>2700-2843</t>
  </si>
  <si>
    <t>2700-2844</t>
  </si>
  <si>
    <t>2700-2845</t>
  </si>
  <si>
    <t>2700-2846</t>
  </si>
  <si>
    <t>2700-2847</t>
  </si>
  <si>
    <t>2700-2839</t>
  </si>
  <si>
    <t>2700-2840</t>
  </si>
  <si>
    <t>2700-2841</t>
  </si>
  <si>
    <t>2700-2836</t>
  </si>
  <si>
    <t>2700-2837</t>
  </si>
  <si>
    <t>2700-2838</t>
  </si>
  <si>
    <t>2700-2829</t>
  </si>
  <si>
    <t>Paris Satin Red 180mm 50° RKP</t>
  </si>
  <si>
    <t>2700-2830</t>
  </si>
  <si>
    <t>2700-2831</t>
  </si>
  <si>
    <t>2700-2832</t>
  </si>
  <si>
    <t>2700-2833</t>
  </si>
  <si>
    <t>2700-2834</t>
  </si>
  <si>
    <t>2700-2835</t>
  </si>
  <si>
    <t>2700-2828</t>
  </si>
  <si>
    <t>2700-2823</t>
  </si>
  <si>
    <t>2700-2824</t>
  </si>
  <si>
    <t>2700-2825</t>
  </si>
  <si>
    <t>2700-2826</t>
  </si>
  <si>
    <t>2700-2827</t>
  </si>
  <si>
    <t>2700-2819</t>
  </si>
  <si>
    <t>2700-2820</t>
  </si>
  <si>
    <t>2700-2821</t>
  </si>
  <si>
    <t>2700-2822</t>
  </si>
  <si>
    <t>2700-2815</t>
  </si>
  <si>
    <t>Paris Gold 180mm 43° RKP</t>
  </si>
  <si>
    <t>2700-2816</t>
  </si>
  <si>
    <t>2700-2817</t>
  </si>
  <si>
    <t>2700-2818</t>
  </si>
  <si>
    <t>2700-2809</t>
  </si>
  <si>
    <t>2700-2810</t>
  </si>
  <si>
    <t>2700-2811</t>
  </si>
  <si>
    <t>2700-2812</t>
  </si>
  <si>
    <t>2700-2813</t>
  </si>
  <si>
    <t>2700-2814</t>
  </si>
  <si>
    <t>2700-2808</t>
  </si>
  <si>
    <t>2700-2802</t>
  </si>
  <si>
    <t>Paris White 180mm 43° RKP</t>
  </si>
  <si>
    <t>2700-2803</t>
  </si>
  <si>
    <t>2700-2804</t>
  </si>
  <si>
    <t>2700-2805</t>
  </si>
  <si>
    <t>2700-2806</t>
  </si>
  <si>
    <t>2700-2807</t>
  </si>
  <si>
    <t>2700-2801</t>
  </si>
  <si>
    <t>2700-2796</t>
  </si>
  <si>
    <t>2700-2797</t>
  </si>
  <si>
    <t>2700-2798</t>
  </si>
  <si>
    <t>2700-2799</t>
  </si>
  <si>
    <t>2700-2800</t>
  </si>
  <si>
    <t>2700-2792</t>
  </si>
  <si>
    <t>2700-2793</t>
  </si>
  <si>
    <t>2700-2794</t>
  </si>
  <si>
    <t>2700-2795</t>
  </si>
  <si>
    <t>2700-2788</t>
  </si>
  <si>
    <t>Paris Savants Gunmetal grey 165mm 50° RKP</t>
  </si>
  <si>
    <t>2700-2789</t>
  </si>
  <si>
    <t>2700-2790</t>
  </si>
  <si>
    <t>2700-2791</t>
  </si>
  <si>
    <t>2700-2781</t>
  </si>
  <si>
    <t>2700-2782</t>
  </si>
  <si>
    <t>2700-2783</t>
  </si>
  <si>
    <t>2700-2784</t>
  </si>
  <si>
    <t>2700-2785</t>
  </si>
  <si>
    <t>2700-2786</t>
  </si>
  <si>
    <t>2700-2775</t>
  </si>
  <si>
    <t>Paris Savants Gunmetal Grey 165mm 43° RKP</t>
  </si>
  <si>
    <t>2700-2776</t>
  </si>
  <si>
    <t>2700-2777</t>
  </si>
  <si>
    <t>2700-2778</t>
  </si>
  <si>
    <t>2700-2779</t>
  </si>
  <si>
    <t>2700-2771</t>
  </si>
  <si>
    <t>2700-2772</t>
  </si>
  <si>
    <t>2700-2773</t>
  </si>
  <si>
    <t>2700-2774</t>
  </si>
  <si>
    <t>2700-2764</t>
  </si>
  <si>
    <t>Paris Savants Gunmetal Grey 180mm 50° RKP</t>
  </si>
  <si>
    <t>2700-2765</t>
  </si>
  <si>
    <t>2700-2766</t>
  </si>
  <si>
    <t>2700-2767</t>
  </si>
  <si>
    <t>2700-2768</t>
  </si>
  <si>
    <t>2700-2769</t>
  </si>
  <si>
    <t>2700-2770</t>
  </si>
  <si>
    <t>2700-2762</t>
  </si>
  <si>
    <t>2700-2763</t>
  </si>
  <si>
    <t>2700-2754</t>
  </si>
  <si>
    <t>2700-2755</t>
  </si>
  <si>
    <t>2700-2756</t>
  </si>
  <si>
    <t>2700-2757</t>
  </si>
  <si>
    <t>2700-2758</t>
  </si>
  <si>
    <t>2700-2759</t>
  </si>
  <si>
    <t>2700-2760</t>
  </si>
  <si>
    <t>2700-2761</t>
  </si>
  <si>
    <t>2700-2752</t>
  </si>
  <si>
    <t>Paris Savants Gunmetal Grey 180mm 43° RKP</t>
  </si>
  <si>
    <t>2700-2753</t>
  </si>
  <si>
    <t>2700-2751</t>
  </si>
  <si>
    <t>2700-2745</t>
  </si>
  <si>
    <t>2700-2746</t>
  </si>
  <si>
    <t>2700-2747</t>
  </si>
  <si>
    <t>2700-2748</t>
  </si>
  <si>
    <t>2700-2749</t>
  </si>
  <si>
    <t>2700-2750</t>
  </si>
  <si>
    <t>2700-2743</t>
  </si>
  <si>
    <t>2700-2733</t>
  </si>
  <si>
    <t>Paris Savants Electro Luxe 180mm 50° RKP</t>
  </si>
  <si>
    <t>2700-2744</t>
  </si>
  <si>
    <t>2700-2738</t>
  </si>
  <si>
    <t>2700-2739</t>
  </si>
  <si>
    <t>2700-2740</t>
  </si>
  <si>
    <t>2700-2741</t>
  </si>
  <si>
    <t>2700-2742</t>
  </si>
  <si>
    <t>2700-2734</t>
  </si>
  <si>
    <t>2700-2724</t>
  </si>
  <si>
    <t>Paris Savants Electro Luxe 165mm 43° RKP</t>
  </si>
  <si>
    <t>2700-2725</t>
  </si>
  <si>
    <t>2700-2726</t>
  </si>
  <si>
    <t>2700-2727</t>
  </si>
  <si>
    <t>2700-2728</t>
  </si>
  <si>
    <t>2700-2729</t>
  </si>
  <si>
    <t>2700-2730</t>
  </si>
  <si>
    <t>2700-2720</t>
  </si>
  <si>
    <t>2700-2731</t>
  </si>
  <si>
    <t>2700-2721</t>
  </si>
  <si>
    <t>2700-2732</t>
  </si>
  <si>
    <t>2700-2711</t>
  </si>
  <si>
    <t>Paris Savants Electro Luxe 180mm 43° RKP</t>
  </si>
  <si>
    <t>2700-2712</t>
  </si>
  <si>
    <t>2700-2713</t>
  </si>
  <si>
    <t>2700-2714</t>
  </si>
  <si>
    <t>2700-2715</t>
  </si>
  <si>
    <t>2700-2716</t>
  </si>
  <si>
    <t>2700-2717</t>
  </si>
  <si>
    <t>2700-2707</t>
  </si>
  <si>
    <t>2700-2718</t>
  </si>
  <si>
    <t>2700-2708</t>
  </si>
  <si>
    <t>2700-2719</t>
  </si>
  <si>
    <t>2700-2709</t>
  </si>
  <si>
    <t>2700-2710</t>
  </si>
  <si>
    <t>2700-2701</t>
  </si>
  <si>
    <t>2700-2702</t>
  </si>
  <si>
    <t>2700-2703</t>
  </si>
  <si>
    <t>2700-2704</t>
  </si>
  <si>
    <t>2700-2705</t>
  </si>
  <si>
    <t>2700-2706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</si>
</sst>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abSelected="1" zoomScale="111" workbookViewId="0">
      <selection activeCell="K6" sqref="K6"/>
    </sheetView>
  </sheetViews>
  <sheetFormatPr baseColWidth="10" defaultColWidth="8.83203125" defaultRowHeight="15" x14ac:dyDescent="0.2"/>
  <cols>
    <col min="2" max="2" width="21.5" customWidth="1"/>
    <col min="3" max="3" width="20.1640625" customWidth="1"/>
    <col min="6" max="6" width="8.83203125" customWidth="1"/>
    <col min="7" max="7" width="47.5" customWidth="1"/>
    <col min="8" max="8" width="29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2919</v>
      </c>
      <c r="B2" t="s">
        <v>9</v>
      </c>
      <c r="D2" t="s">
        <v>10</v>
      </c>
      <c r="E2" t="s">
        <v>11</v>
      </c>
      <c r="F2">
        <v>2700</v>
      </c>
      <c r="G2" t="s">
        <v>12</v>
      </c>
      <c r="H2" t="s">
        <v>13</v>
      </c>
      <c r="I2">
        <f t="shared" ref="I2:I67" si="0">120+IF(COUNTIF(G2,"*Paris Street RAW 169mm TKP*"), 53,"0")+
IF(COUNTIF(G2,"*Paris Black 150mm 50° RKP*"), 65,"0")+
IF(COUNTIF(G2,"*Paris Gold 180mm 43° RKP*"), 67,"0")+
IF(COUNTIF(G2,"*Paris Trucks Matt Kienzle Signature 180mm 50° RKP*"), 69,"0")+
IF(COUNTIF(G2,"*Paris Satin Red 180mm 50° RKP*"), 67,"0")+
IF(COUNTIF(G2,"*Paris Satin Blue 180mm 50° RKP*"), 67,"0")+IF(COUNTIF(G2,"*Paris Tiffany 180mm 50° RKP*"), 67,"0")+
IF(COUNTIF(G2,"*Paris Matte Black 180mm 50° RKP*"), 67,"0")+IF(COUNTIF(G2,"*Paris White 180mm 43° RKP*"), 67,"0")+
IF(COUNTIF(G2,"*Paris Savants Electro Luxe 180mm 43° RKP*"), 213,"0")+
IF(COUNTIF(G2,"*Paris Savants Electro Luxe 165mm 43° RKP*"), 213,"0")+
IF(COUNTIF(G2,"*Paris Savants Electro Luxe 180mm 50° RKP*"), 213,"0")+
IF(COUNTIF(G2,"*Paris Savants Gunmetal Grey 180mm 50° RKP*"), 200,"0")+
IF(COUNTIF(G2,"*Paris Savants Gunmetal Grey 180mm 43° RKP*"), 200,"0")+
IF(COUNTIF(G2,"*Paris Savants Gunmetal Grey 165mm 43° RKP*"), 200,"0")+
IF(COUNTIF(G2,"*Paris Savants Gunmetal grey 165mm 50° RKP*"), 200,"0")+
IF(COUNTIF(G2,"*Independent - Forged Titanium Stg 11 - 169mm*"), 105,"0")+
IF(COUNTIF(H2,"*Orangatang Skiff - 80a 62mm*"), 61,"0")+
IF(COUNTIF(H2,"*Orangatang Skiff - 83a 62mm*"), 61,"0")+
IF(COUNTIF(H2,"*Orangatang Onsen - 100a 58mm*"), 48,"0")+
IF(COUNTIF(H2,"*Zenit The 70's - 78a 70mm*"), 40,"0")+
IF(COUNTIF(H2,"*Zenit the 60's - 78a 60mm*"), 35,"0")+
IF(COUNTIF(H2,"*Orangatang Kilmer - 83a 69mm*"), 69,"0")+
IF(COUNTIF(H2,"*Orangatang Keanu 83a 66mm*"), 64,"0")+
IF(COUNTIF(H2,"*Orangatang Kegels - 83a 80mm*"), 80,"0")+
IF(COUNTIF(H2,"*Orangatang Skiff - 86a 62mm*"), 61,"0")+
IF(COUNTIF(H2,"*Orangatang Keanu 80a 66mm*"), 64,"0")+
IF(COUNTIF(H2,"*Orangatang Keanu 86a 66mm*"), 64,"0")+
IF(COUNTIF(H2,"*Orangatang Kilmer - 80a 69mm*"), 69,"0")+
IF(COUNTIF(H2,"*Orangatang Kegels - 80a 80mm*"), 80,"0")</f>
        <v>273</v>
      </c>
    </row>
    <row r="3" spans="1:9" x14ac:dyDescent="0.2">
      <c r="A3">
        <v>2921</v>
      </c>
      <c r="B3" t="s">
        <v>9</v>
      </c>
      <c r="D3" t="s">
        <v>16</v>
      </c>
      <c r="E3" t="s">
        <v>11</v>
      </c>
      <c r="F3">
        <v>2700</v>
      </c>
      <c r="G3" t="s">
        <v>12</v>
      </c>
      <c r="H3" t="s">
        <v>17</v>
      </c>
      <c r="I3">
        <f>120+IF(COUNTIF(G3,"*Paris Street RAW 169mm TKP*"), 53,"0")+
IF(COUNTIF(G3,"*Paris Black 150mm 50° RKP*"), 65,"0")+
IF(COUNTIF(G3,"*Paris Gold 180mm 43° RKP*"), 67,"0")+
IF(COUNTIF(G3,"*Paris Trucks Matt Kienzle Signature 180mm 50° RKP*"), 69,"0")+
IF(COUNTIF(G3,"*Paris Satin Red 180mm 50° RKP*"), 67,"0")+
IF(COUNTIF(G3,"*Paris Satin Blue 180mm 50° RKP*"), 67,"0")+IF(COUNTIF(G3,"*Paris Tiffany 180mm 50° RKP*"), 67,"0")+
IF(COUNTIF(G3,"*Paris Matte Black 180mm 50° RKP*"), 67,"0")+IF(COUNTIF(G3,"*Paris White 180mm 43° RKP*"), 67,"0")+
IF(COUNTIF(G3,"*Paris Savants Electro Luxe 180mm 43° RKP*"), 213,"0")+
IF(COUNTIF(G3,"*Paris Savants Electro Luxe 165mm 43° RKP*"), 213,"0")+
IF(COUNTIF(G3,"*Paris Savants Electro Luxe 180mm 50° RKP*"), 213,"0")+
IF(COUNTIF(G3,"*Paris Savants Gunmetal Grey 180mm 50° RKP*"), 200,"0")+
IF(COUNTIF(G3,"*Paris Savants Gunmetal Grey 180mm 43° RKP*"), 200,"0")+
IF(COUNTIF(G3,"*Paris Savants Gunmetal Grey 165mm 43° RKP*"), 200,"0")+
IF(COUNTIF(G3,"*Paris Savants Gunmetal grey 165mm 50° RKP*"), 200,"0")+
IF(COUNTIF(G3,"*Independent - Forged Titanium Stg 11 - 169mm*"), 105,"0")+
IF(COUNTIF(H3,"*Orangatang Skiff - 80a 62mm*"), 61,"0")+
IF(COUNTIF(H3,"*Orangatang Skiff - 83a 62mm*"), 61,"0")+
IF(COUNTIF(H3,"*Orangatang Onsen - 100a 58mm*"), 48,"0")+
IF(COUNTIF(H3,"*Zenit The 70's - 78a 70mm*"), 40,"0")+
IF(COUNTIF(H3,"*Zenit the 60's - 78a 60mm*"), 35,"0")+
IF(COUNTIF(H3,"*Orangatang Kilmer - 83a 69mm*"), 69,"0")+
IF(COUNTIF(H3,"*Orangatang Keanu 83a 66mm*"), 64,"0")+
IF(COUNTIF(H3,"*Orangatang Kegels - 83a 80mm*"), 80,"0")+
IF(COUNTIF(H3,"*Orangatang Skiff - 86a 62mm*"), 61,"0")+
IF(COUNTIF(H3,"*Orangatang Keanu 80a 66mm*"), 64,"0")+
IF(COUNTIF(H3,"*Orangatang Keanu 86a 66mm*"), 64,"0")+
IF(COUNTIF(H3,"*Orangatang Kilmer - 80a 69mm*"), 69,"0")+
IF(COUNTIF(H3,"*Orangatang Kegels - 80a 80mm*"), 80,"0")</f>
        <v>265</v>
      </c>
    </row>
    <row r="4" spans="1:9" x14ac:dyDescent="0.2">
      <c r="A4">
        <v>2920</v>
      </c>
      <c r="B4" t="s">
        <v>9</v>
      </c>
      <c r="D4" t="s">
        <v>14</v>
      </c>
      <c r="E4" t="s">
        <v>11</v>
      </c>
      <c r="F4">
        <v>2700</v>
      </c>
      <c r="G4" t="s">
        <v>12</v>
      </c>
      <c r="H4" t="s">
        <v>15</v>
      </c>
      <c r="I4">
        <f>120+IF(COUNTIF(G4,"*Paris Street RAW 169mm TKP*"), 53,"0")+
IF(COUNTIF(G4,"*Paris Black 150mm 50° RKP*"), 65,"0")+
IF(COUNTIF(G4,"*Paris Gold 180mm 43° RKP*"), 67,"0")+
IF(COUNTIF(G4,"*Paris Trucks Matt Kienzle Signature 180mm 50° RKP*"), 69,"0")+
IF(COUNTIF(G4,"*Paris Satin Red 180mm 50° RKP*"), 67,"0")+
IF(COUNTIF(G4,"*Paris Satin Blue 180mm 50° RKP*"), 67,"0")+IF(COUNTIF(G4,"*Paris Tiffany 180mm 50° RKP*"), 67,"0")+
IF(COUNTIF(G4,"*Paris Matte Black 180mm 50° RKP*"), 67,"0")+IF(COUNTIF(G4,"*Paris White 180mm 43° RKP*"), 67,"0")+
IF(COUNTIF(G4,"*Paris Savants Electro Luxe 180mm 43° RKP*"), 213,"0")+
IF(COUNTIF(G4,"*Paris Savants Electro Luxe 165mm 43° RKP*"), 213,"0")+
IF(COUNTIF(G4,"*Paris Savants Electro Luxe 180mm 50° RKP*"), 213,"0")+
IF(COUNTIF(G4,"*Paris Savants Gunmetal Grey 180mm 50° RKP*"), 200,"0")+
IF(COUNTIF(G4,"*Paris Savants Gunmetal Grey 180mm 43° RKP*"), 200,"0")+
IF(COUNTIF(G4,"*Paris Savants Gunmetal Grey 165mm 43° RKP*"), 200,"0")+
IF(COUNTIF(G4,"*Paris Savants Gunmetal grey 165mm 50° RKP*"), 200,"0")+
IF(COUNTIF(G4,"*Independent - Forged Titanium Stg 11 - 169mm*"), 105,"0")+
IF(COUNTIF(H4,"*Orangatang Skiff - 80a 62mm*"), 61,"0")+
IF(COUNTIF(H4,"*Orangatang Skiff - 83a 62mm*"), 61,"0")+
IF(COUNTIF(H4,"*Orangatang Onsen - 100a 58mm*"), 48,"0")+
IF(COUNTIF(H4,"*Zenit The 70's - 78a 70mm*"), 40,"0")+
IF(COUNTIF(H4,"*Zenit the 60's - 78a 60mm*"), 35,"0")+
IF(COUNTIF(H4,"*Orangatang Kilmer - 83a 69mm*"), 69,"0")+
IF(COUNTIF(H4,"*Orangatang Keanu 83a 66mm*"), 64,"0")+
IF(COUNTIF(H4,"*Orangatang Kegels - 83a 80mm*"), 80,"0")+
IF(COUNTIF(H4,"*Orangatang Skiff - 86a 62mm*"), 61,"0")+
IF(COUNTIF(H4,"*Orangatang Keanu 80a 66mm*"), 64,"0")+
IF(COUNTIF(H4,"*Orangatang Keanu 86a 66mm*"), 64,"0")+
IF(COUNTIF(H4,"*Orangatang Kilmer - 80a 69mm*"), 69,"0")+
IF(COUNTIF(H4,"*Orangatang Kegels - 80a 80mm*"), 80,"0")</f>
        <v>260</v>
      </c>
    </row>
    <row r="5" spans="1:9" x14ac:dyDescent="0.2">
      <c r="A5">
        <v>2918</v>
      </c>
      <c r="B5" t="s">
        <v>9</v>
      </c>
      <c r="D5" t="s">
        <v>26</v>
      </c>
      <c r="E5" t="s">
        <v>11</v>
      </c>
      <c r="F5">
        <v>2700</v>
      </c>
      <c r="G5" t="s">
        <v>12</v>
      </c>
      <c r="H5" t="s">
        <v>27</v>
      </c>
      <c r="I5">
        <f>120+IF(COUNTIF(G5,"*Paris Street RAW 169mm TKP*"), 53,"0")+
IF(COUNTIF(G5,"*Paris Black 150mm 50° RKP*"), 65,"0")+
IF(COUNTIF(G5,"*Paris Gold 180mm 43° RKP*"), 67,"0")+
IF(COUNTIF(G5,"*Paris Trucks Matt Kienzle Signature 180mm 50° RKP*"), 69,"0")+
IF(COUNTIF(G5,"*Paris Satin Red 180mm 50° RKP*"), 67,"0")+
IF(COUNTIF(G5,"*Paris Satin Blue 180mm 50° RKP*"), 67,"0")+IF(COUNTIF(G5,"*Paris Tiffany 180mm 50° RKP*"), 67,"0")+
IF(COUNTIF(G5,"*Paris Matte Black 180mm 50° RKP*"), 67,"0")+IF(COUNTIF(G5,"*Paris White 180mm 43° RKP*"), 67,"0")+
IF(COUNTIF(G5,"*Paris Savants Electro Luxe 180mm 43° RKP*"), 213,"0")+
IF(COUNTIF(G5,"*Paris Savants Electro Luxe 165mm 43° RKP*"), 213,"0")+
IF(COUNTIF(G5,"*Paris Savants Electro Luxe 180mm 50° RKP*"), 213,"0")+
IF(COUNTIF(G5,"*Paris Savants Gunmetal Grey 180mm 50° RKP*"), 200,"0")+
IF(COUNTIF(G5,"*Paris Savants Gunmetal Grey 180mm 43° RKP*"), 200,"0")+
IF(COUNTIF(G5,"*Paris Savants Gunmetal Grey 165mm 43° RKP*"), 200,"0")+
IF(COUNTIF(G5,"*Paris Savants Gunmetal grey 165mm 50° RKP*"), 200,"0")+
IF(COUNTIF(G5,"*Independent - Forged Titanium Stg 11 - 169mm*"), 105,"0")+
IF(COUNTIF(H5,"*Orangatang Skiff - 80a 62mm*"), 61,"0")+
IF(COUNTIF(H5,"*Orangatang Skiff - 83a 62mm*"), 61,"0")+
IF(COUNTIF(H5,"*Orangatang Onsen - 100a 58mm*"), 48,"0")+
IF(COUNTIF(H5,"*Zenit The 70's - 78a 70mm*"), 40,"0")+
IF(COUNTIF(H5,"*Zenit the 60's - 78a 60mm*"), 35,"0")+
IF(COUNTIF(H5,"*Orangatang Kilmer - 83a 69mm*"), 69,"0")+
IF(COUNTIF(H5,"*Orangatang Keanu 83a 66mm*"), 64,"0")+
IF(COUNTIF(H5,"*Orangatang Kegels - 83a 80mm*"), 80,"0")+
IF(COUNTIF(H5,"*Orangatang Skiff - 86a 62mm*"), 61,"0")+
IF(COUNTIF(H5,"*Orangatang Keanu 80a 66mm*"), 64,"0")+
IF(COUNTIF(H5,"*Orangatang Keanu 86a 66mm*"), 64,"0")+
IF(COUNTIF(H5,"*Orangatang Kilmer - 80a 69mm*"), 69,"0")+
IF(COUNTIF(H5,"*Orangatang Kegels - 80a 80mm*"), 80,"0")</f>
        <v>286</v>
      </c>
    </row>
    <row r="6" spans="1:9" x14ac:dyDescent="0.2">
      <c r="A6">
        <v>2917</v>
      </c>
      <c r="B6" t="s">
        <v>9</v>
      </c>
      <c r="D6" t="s">
        <v>24</v>
      </c>
      <c r="E6" t="s">
        <v>11</v>
      </c>
      <c r="F6">
        <v>2700</v>
      </c>
      <c r="G6" t="s">
        <v>12</v>
      </c>
      <c r="H6" t="s">
        <v>25</v>
      </c>
      <c r="I6">
        <f>120+IF(COUNTIF(G6,"*Paris Street RAW 169mm TKP*"), 53,"0")+
IF(COUNTIF(G6,"*Paris Black 150mm 50° RKP*"), 65,"0")+
IF(COUNTIF(G6,"*Paris Gold 180mm 43° RKP*"), 67,"0")+
IF(COUNTIF(G6,"*Paris Trucks Matt Kienzle Signature 180mm 50° RKP*"), 69,"0")+
IF(COUNTIF(G6,"*Paris Satin Red 180mm 50° RKP*"), 67,"0")+
IF(COUNTIF(G6,"*Paris Satin Blue 180mm 50° RKP*"), 67,"0")+IF(COUNTIF(G6,"*Paris Tiffany 180mm 50° RKP*"), 67,"0")+
IF(COUNTIF(G6,"*Paris Matte Black 180mm 50° RKP*"), 67,"0")+IF(COUNTIF(G6,"*Paris White 180mm 43° RKP*"), 67,"0")+
IF(COUNTIF(G6,"*Paris Savants Electro Luxe 180mm 43° RKP*"), 213,"0")+
IF(COUNTIF(G6,"*Paris Savants Electro Luxe 165mm 43° RKP*"), 213,"0")+
IF(COUNTIF(G6,"*Paris Savants Electro Luxe 180mm 50° RKP*"), 213,"0")+
IF(COUNTIF(G6,"*Paris Savants Gunmetal Grey 180mm 50° RKP*"), 200,"0")+
IF(COUNTIF(G6,"*Paris Savants Gunmetal Grey 180mm 43° RKP*"), 200,"0")+
IF(COUNTIF(G6,"*Paris Savants Gunmetal Grey 165mm 43° RKP*"), 200,"0")+
IF(COUNTIF(G6,"*Paris Savants Gunmetal grey 165mm 50° RKP*"), 200,"0")+
IF(COUNTIF(G6,"*Independent - Forged Titanium Stg 11 - 169mm*"), 105,"0")+
IF(COUNTIF(H6,"*Orangatang Skiff - 80a 62mm*"), 61,"0")+
IF(COUNTIF(H6,"*Orangatang Skiff - 83a 62mm*"), 61,"0")+
IF(COUNTIF(H6,"*Orangatang Onsen - 100a 58mm*"), 48,"0")+
IF(COUNTIF(H6,"*Zenit The 70's - 78a 70mm*"), 40,"0")+
IF(COUNTIF(H6,"*Zenit the 60's - 78a 60mm*"), 35,"0")+
IF(COUNTIF(H6,"*Orangatang Kilmer - 83a 69mm*"), 69,"0")+
IF(COUNTIF(H6,"*Orangatang Keanu 83a 66mm*"), 64,"0")+
IF(COUNTIF(H6,"*Orangatang Kegels - 83a 80mm*"), 80,"0")+
IF(COUNTIF(H6,"*Orangatang Skiff - 86a 62mm*"), 61,"0")+
IF(COUNTIF(H6,"*Orangatang Keanu 80a 66mm*"), 64,"0")+
IF(COUNTIF(H6,"*Orangatang Keanu 86a 66mm*"), 64,"0")+
IF(COUNTIF(H6,"*Orangatang Kilmer - 80a 69mm*"), 69,"0")+
IF(COUNTIF(H6,"*Orangatang Kegels - 80a 80mm*"), 80,"0")</f>
        <v>286</v>
      </c>
    </row>
    <row r="7" spans="1:9" x14ac:dyDescent="0.2">
      <c r="A7">
        <v>2916</v>
      </c>
      <c r="B7" t="s">
        <v>9</v>
      </c>
      <c r="D7" t="s">
        <v>22</v>
      </c>
      <c r="E7" t="s">
        <v>11</v>
      </c>
      <c r="F7">
        <v>2700</v>
      </c>
      <c r="G7" t="s">
        <v>12</v>
      </c>
      <c r="H7" t="s">
        <v>23</v>
      </c>
      <c r="I7">
        <f>120+IF(COUNTIF(G7,"*Paris Street RAW 169mm TKP*"), 53,"0")+
IF(COUNTIF(G7,"*Paris Black 150mm 50° RKP*"), 65,"0")+
IF(COUNTIF(G7,"*Paris Gold 180mm 43° RKP*"), 67,"0")+
IF(COUNTIF(G7,"*Paris Trucks Matt Kienzle Signature 180mm 50° RKP*"), 69,"0")+
IF(COUNTIF(G7,"*Paris Satin Red 180mm 50° RKP*"), 67,"0")+
IF(COUNTIF(G7,"*Paris Satin Blue 180mm 50° RKP*"), 67,"0")+IF(COUNTIF(G7,"*Paris Tiffany 180mm 50° RKP*"), 67,"0")+
IF(COUNTIF(G7,"*Paris Matte Black 180mm 50° RKP*"), 67,"0")+IF(COUNTIF(G7,"*Paris White 180mm 43° RKP*"), 67,"0")+
IF(COUNTIF(G7,"*Paris Savants Electro Luxe 180mm 43° RKP*"), 213,"0")+
IF(COUNTIF(G7,"*Paris Savants Electro Luxe 165mm 43° RKP*"), 213,"0")+
IF(COUNTIF(G7,"*Paris Savants Electro Luxe 180mm 50° RKP*"), 213,"0")+
IF(COUNTIF(G7,"*Paris Savants Gunmetal Grey 180mm 50° RKP*"), 200,"0")+
IF(COUNTIF(G7,"*Paris Savants Gunmetal Grey 180mm 43° RKP*"), 200,"0")+
IF(COUNTIF(G7,"*Paris Savants Gunmetal Grey 165mm 43° RKP*"), 200,"0")+
IF(COUNTIF(G7,"*Paris Savants Gunmetal grey 165mm 50° RKP*"), 200,"0")+
IF(COUNTIF(G7,"*Independent - Forged Titanium Stg 11 - 169mm*"), 105,"0")+
IF(COUNTIF(H7,"*Orangatang Skiff - 80a 62mm*"), 61,"0")+
IF(COUNTIF(H7,"*Orangatang Skiff - 83a 62mm*"), 61,"0")+
IF(COUNTIF(H7,"*Orangatang Onsen - 100a 58mm*"), 48,"0")+
IF(COUNTIF(H7,"*Zenit The 70's - 78a 70mm*"), 40,"0")+
IF(COUNTIF(H7,"*Zenit the 60's - 78a 60mm*"), 35,"0")+
IF(COUNTIF(H7,"*Orangatang Kilmer - 83a 69mm*"), 69,"0")+
IF(COUNTIF(H7,"*Orangatang Keanu 83a 66mm*"), 64,"0")+
IF(COUNTIF(H7,"*Orangatang Kegels - 83a 80mm*"), 80,"0")+
IF(COUNTIF(H7,"*Orangatang Skiff - 86a 62mm*"), 61,"0")+
IF(COUNTIF(H7,"*Orangatang Keanu 80a 66mm*"), 64,"0")+
IF(COUNTIF(H7,"*Orangatang Keanu 86a 66mm*"), 64,"0")+
IF(COUNTIF(H7,"*Orangatang Kilmer - 80a 69mm*"), 69,"0")+
IF(COUNTIF(H7,"*Orangatang Kegels - 80a 80mm*"), 80,"0")</f>
        <v>286</v>
      </c>
    </row>
    <row r="8" spans="1:9" x14ac:dyDescent="0.2">
      <c r="A8">
        <v>2915</v>
      </c>
      <c r="B8" t="s">
        <v>9</v>
      </c>
      <c r="D8" t="s">
        <v>20</v>
      </c>
      <c r="E8" t="s">
        <v>11</v>
      </c>
      <c r="F8">
        <v>2700</v>
      </c>
      <c r="G8" t="s">
        <v>12</v>
      </c>
      <c r="H8" t="s">
        <v>21</v>
      </c>
      <c r="I8">
        <f>120+IF(COUNTIF(G8,"*Paris Street RAW 169mm TKP*"), 53,"0")+
IF(COUNTIF(G8,"*Paris Black 150mm 50° RKP*"), 65,"0")+
IF(COUNTIF(G8,"*Paris Gold 180mm 43° RKP*"), 67,"0")+
IF(COUNTIF(G8,"*Paris Trucks Matt Kienzle Signature 180mm 50° RKP*"), 69,"0")+
IF(COUNTIF(G8,"*Paris Satin Red 180mm 50° RKP*"), 67,"0")+
IF(COUNTIF(G8,"*Paris Satin Blue 180mm 50° RKP*"), 67,"0")+IF(COUNTIF(G8,"*Paris Tiffany 180mm 50° RKP*"), 67,"0")+
IF(COUNTIF(G8,"*Paris Matte Black 180mm 50° RKP*"), 67,"0")+IF(COUNTIF(G8,"*Paris White 180mm 43° RKP*"), 67,"0")+
IF(COUNTIF(G8,"*Paris Savants Electro Luxe 180mm 43° RKP*"), 213,"0")+
IF(COUNTIF(G8,"*Paris Savants Electro Luxe 165mm 43° RKP*"), 213,"0")+
IF(COUNTIF(G8,"*Paris Savants Electro Luxe 180mm 50° RKP*"), 213,"0")+
IF(COUNTIF(G8,"*Paris Savants Gunmetal Grey 180mm 50° RKP*"), 200,"0")+
IF(COUNTIF(G8,"*Paris Savants Gunmetal Grey 180mm 43° RKP*"), 200,"0")+
IF(COUNTIF(G8,"*Paris Savants Gunmetal Grey 165mm 43° RKP*"), 200,"0")+
IF(COUNTIF(G8,"*Paris Savants Gunmetal grey 165mm 50° RKP*"), 200,"0")+
IF(COUNTIF(G8,"*Independent - Forged Titanium Stg 11 - 169mm*"), 105,"0")+
IF(COUNTIF(H8,"*Orangatang Skiff - 80a 62mm*"), 61,"0")+
IF(COUNTIF(H8,"*Orangatang Skiff - 83a 62mm*"), 61,"0")+
IF(COUNTIF(H8,"*Orangatang Onsen - 100a 58mm*"), 48,"0")+
IF(COUNTIF(H8,"*Zenit The 70's - 78a 70mm*"), 40,"0")+
IF(COUNTIF(H8,"*Zenit the 60's - 78a 60mm*"), 35,"0")+
IF(COUNTIF(H8,"*Orangatang Kilmer - 83a 69mm*"), 69,"0")+
IF(COUNTIF(H8,"*Orangatang Keanu 83a 66mm*"), 64,"0")+
IF(COUNTIF(H8,"*Orangatang Kegels - 83a 80mm*"), 80,"0")+
IF(COUNTIF(H8,"*Orangatang Skiff - 86a 62mm*"), 61,"0")+
IF(COUNTIF(H8,"*Orangatang Keanu 80a 66mm*"), 64,"0")+
IF(COUNTIF(H8,"*Orangatang Keanu 86a 66mm*"), 64,"0")+
IF(COUNTIF(H8,"*Orangatang Kilmer - 80a 69mm*"), 69,"0")+
IF(COUNTIF(H8,"*Orangatang Kegels - 80a 80mm*"), 80,"0")</f>
        <v>289</v>
      </c>
    </row>
    <row r="9" spans="1:9" x14ac:dyDescent="0.2">
      <c r="A9">
        <v>2914</v>
      </c>
      <c r="B9" t="s">
        <v>9</v>
      </c>
      <c r="D9" t="s">
        <v>18</v>
      </c>
      <c r="E9" t="s">
        <v>11</v>
      </c>
      <c r="F9">
        <v>2700</v>
      </c>
      <c r="G9" t="s">
        <v>12</v>
      </c>
      <c r="H9" t="s">
        <v>19</v>
      </c>
      <c r="I9">
        <f>120+IF(COUNTIF(G9,"*Paris Street RAW 169mm TKP*"), 53,"0")+
IF(COUNTIF(G9,"*Paris Black 150mm 50° RKP*"), 65,"0")+
IF(COUNTIF(G9,"*Paris Gold 180mm 43° RKP*"), 67,"0")+
IF(COUNTIF(G9,"*Paris Trucks Matt Kienzle Signature 180mm 50° RKP*"), 69,"0")+
IF(COUNTIF(G9,"*Paris Satin Red 180mm 50° RKP*"), 67,"0")+
IF(COUNTIF(G9,"*Paris Satin Blue 180mm 50° RKP*"), 67,"0")+IF(COUNTIF(G9,"*Paris Tiffany 180mm 50° RKP*"), 67,"0")+
IF(COUNTIF(G9,"*Paris Matte Black 180mm 50° RKP*"), 67,"0")+IF(COUNTIF(G9,"*Paris White 180mm 43° RKP*"), 67,"0")+
IF(COUNTIF(G9,"*Paris Savants Electro Luxe 180mm 43° RKP*"), 213,"0")+
IF(COUNTIF(G9,"*Paris Savants Electro Luxe 165mm 43° RKP*"), 213,"0")+
IF(COUNTIF(G9,"*Paris Savants Electro Luxe 180mm 50° RKP*"), 213,"0")+
IF(COUNTIF(G9,"*Paris Savants Gunmetal Grey 180mm 50° RKP*"), 200,"0")+
IF(COUNTIF(G9,"*Paris Savants Gunmetal Grey 180mm 43° RKP*"), 200,"0")+
IF(COUNTIF(G9,"*Paris Savants Gunmetal Grey 165mm 43° RKP*"), 200,"0")+
IF(COUNTIF(G9,"*Paris Savants Gunmetal grey 165mm 50° RKP*"), 200,"0")+
IF(COUNTIF(G9,"*Independent - Forged Titanium Stg 11 - 169mm*"), 105,"0")+
IF(COUNTIF(H9,"*Orangatang Skiff - 80a 62mm*"), 61,"0")+
IF(COUNTIF(H9,"*Orangatang Skiff - 83a 62mm*"), 61,"0")+
IF(COUNTIF(H9,"*Orangatang Onsen - 100a 58mm*"), 48,"0")+
IF(COUNTIF(H9,"*Zenit The 70's - 78a 70mm*"), 40,"0")+
IF(COUNTIF(H9,"*Zenit the 60's - 78a 60mm*"), 35,"0")+
IF(COUNTIF(H9,"*Orangatang Kilmer - 83a 69mm*"), 69,"0")+
IF(COUNTIF(H9,"*Orangatang Keanu 83a 66mm*"), 64,"0")+
IF(COUNTIF(H9,"*Orangatang Kegels - 83a 80mm*"), 80,"0")+
IF(COUNTIF(H9,"*Orangatang Skiff - 86a 62mm*"), 61,"0")+
IF(COUNTIF(H9,"*Orangatang Keanu 80a 66mm*"), 64,"0")+
IF(COUNTIF(H9,"*Orangatang Keanu 86a 66mm*"), 64,"0")+
IF(COUNTIF(H9,"*Orangatang Kilmer - 80a 69mm*"), 69,"0")+
IF(COUNTIF(H9,"*Orangatang Kegels - 80a 80mm*"), 80,"0")</f>
        <v>289</v>
      </c>
    </row>
    <row r="10" spans="1:9" x14ac:dyDescent="0.2">
      <c r="A10">
        <v>2913</v>
      </c>
      <c r="B10" t="s">
        <v>9</v>
      </c>
      <c r="D10" t="s">
        <v>36</v>
      </c>
      <c r="E10" t="s">
        <v>11</v>
      </c>
      <c r="F10">
        <v>2700</v>
      </c>
      <c r="G10" t="s">
        <v>12</v>
      </c>
      <c r="H10" t="s">
        <v>37</v>
      </c>
      <c r="I10">
        <f>120+IF(COUNTIF(G10,"*Paris Street RAW 169mm TKP*"), 53,"0")+
IF(COUNTIF(G10,"*Paris Black 150mm 50° RKP*"), 65,"0")+
IF(COUNTIF(G10,"*Paris Gold 180mm 43° RKP*"), 67,"0")+
IF(COUNTIF(G10,"*Paris Trucks Matt Kienzle Signature 180mm 50° RKP*"), 69,"0")+
IF(COUNTIF(G10,"*Paris Satin Red 180mm 50° RKP*"), 67,"0")+
IF(COUNTIF(G10,"*Paris Satin Blue 180mm 50° RKP*"), 67,"0")+IF(COUNTIF(G10,"*Paris Tiffany 180mm 50° RKP*"), 67,"0")+
IF(COUNTIF(G10,"*Paris Matte Black 180mm 50° RKP*"), 67,"0")+IF(COUNTIF(G10,"*Paris White 180mm 43° RKP*"), 67,"0")+
IF(COUNTIF(G10,"*Paris Savants Electro Luxe 180mm 43° RKP*"), 213,"0")+
IF(COUNTIF(G10,"*Paris Savants Electro Luxe 165mm 43° RKP*"), 213,"0")+
IF(COUNTIF(G10,"*Paris Savants Electro Luxe 180mm 50° RKP*"), 213,"0")+
IF(COUNTIF(G10,"*Paris Savants Gunmetal Grey 180mm 50° RKP*"), 200,"0")+
IF(COUNTIF(G10,"*Paris Savants Gunmetal Grey 180mm 43° RKP*"), 200,"0")+
IF(COUNTIF(G10,"*Paris Savants Gunmetal Grey 165mm 43° RKP*"), 200,"0")+
IF(COUNTIF(G10,"*Paris Savants Gunmetal grey 165mm 50° RKP*"), 200,"0")+
IF(COUNTIF(G10,"*Independent - Forged Titanium Stg 11 - 169mm*"), 105,"0")+
IF(COUNTIF(H10,"*Orangatang Skiff - 80a 62mm*"), 61,"0")+
IF(COUNTIF(H10,"*Orangatang Skiff - 83a 62mm*"), 61,"0")+
IF(COUNTIF(H10,"*Orangatang Onsen - 100a 58mm*"), 48,"0")+
IF(COUNTIF(H10,"*Zenit The 70's - 78a 70mm*"), 40,"0")+
IF(COUNTIF(H10,"*Zenit the 60's - 78a 60mm*"), 35,"0")+
IF(COUNTIF(H10,"*Orangatang Kilmer - 83a 69mm*"), 69,"0")+
IF(COUNTIF(H10,"*Orangatang Keanu 83a 66mm*"), 64,"0")+
IF(COUNTIF(H10,"*Orangatang Kegels - 83a 80mm*"), 80,"0")+
IF(COUNTIF(H10,"*Orangatang Skiff - 86a 62mm*"), 61,"0")+
IF(COUNTIF(H10,"*Orangatang Keanu 80a 66mm*"), 64,"0")+
IF(COUNTIF(H10,"*Orangatang Keanu 86a 66mm*"), 64,"0")+
IF(COUNTIF(H10,"*Orangatang Kilmer - 80a 69mm*"), 69,"0")+
IF(COUNTIF(H10,"*Orangatang Kegels - 80a 80mm*"), 80,"0")</f>
        <v>289</v>
      </c>
    </row>
    <row r="11" spans="1:9" x14ac:dyDescent="0.2">
      <c r="A11">
        <v>2912</v>
      </c>
      <c r="B11" t="s">
        <v>9</v>
      </c>
      <c r="D11" t="s">
        <v>34</v>
      </c>
      <c r="E11" t="s">
        <v>11</v>
      </c>
      <c r="F11">
        <v>2700</v>
      </c>
      <c r="G11" t="s">
        <v>12</v>
      </c>
      <c r="H11" t="s">
        <v>35</v>
      </c>
      <c r="I11">
        <f>120+IF(COUNTIF(G11,"*Paris Street RAW 169mm TKP*"), 53,"0")+
IF(COUNTIF(G11,"*Paris Black 150mm 50° RKP*"), 65,"0")+
IF(COUNTIF(G11,"*Paris Gold 180mm 43° RKP*"), 67,"0")+
IF(COUNTIF(G11,"*Paris Trucks Matt Kienzle Signature 180mm 50° RKP*"), 69,"0")+
IF(COUNTIF(G11,"*Paris Satin Red 180mm 50° RKP*"), 67,"0")+
IF(COUNTIF(G11,"*Paris Satin Blue 180mm 50° RKP*"), 67,"0")+IF(COUNTIF(G11,"*Paris Tiffany 180mm 50° RKP*"), 67,"0")+
IF(COUNTIF(G11,"*Paris Matte Black 180mm 50° RKP*"), 67,"0")+IF(COUNTIF(G11,"*Paris White 180mm 43° RKP*"), 67,"0")+
IF(COUNTIF(G11,"*Paris Savants Electro Luxe 180mm 43° RKP*"), 213,"0")+
IF(COUNTIF(G11,"*Paris Savants Electro Luxe 165mm 43° RKP*"), 213,"0")+
IF(COUNTIF(G11,"*Paris Savants Electro Luxe 180mm 50° RKP*"), 213,"0")+
IF(COUNTIF(G11,"*Paris Savants Gunmetal Grey 180mm 50° RKP*"), 200,"0")+
IF(COUNTIF(G11,"*Paris Savants Gunmetal Grey 180mm 43° RKP*"), 200,"0")+
IF(COUNTIF(G11,"*Paris Savants Gunmetal Grey 165mm 43° RKP*"), 200,"0")+
IF(COUNTIF(G11,"*Paris Savants Gunmetal grey 165mm 50° RKP*"), 200,"0")+
IF(COUNTIF(G11,"*Independent - Forged Titanium Stg 11 - 169mm*"), 105,"0")+
IF(COUNTIF(H11,"*Orangatang Skiff - 80a 62mm*"), 61,"0")+
IF(COUNTIF(H11,"*Orangatang Skiff - 83a 62mm*"), 61,"0")+
IF(COUNTIF(H11,"*Orangatang Onsen - 100a 58mm*"), 48,"0")+
IF(COUNTIF(H11,"*Zenit The 70's - 78a 70mm*"), 40,"0")+
IF(COUNTIF(H11,"*Zenit the 60's - 78a 60mm*"), 35,"0")+
IF(COUNTIF(H11,"*Orangatang Kilmer - 83a 69mm*"), 69,"0")+
IF(COUNTIF(H11,"*Orangatang Keanu 83a 66mm*"), 64,"0")+
IF(COUNTIF(H11,"*Orangatang Kegels - 83a 80mm*"), 80,"0")+
IF(COUNTIF(H11,"*Orangatang Skiff - 86a 62mm*"), 61,"0")+
IF(COUNTIF(H11,"*Orangatang Keanu 80a 66mm*"), 64,"0")+
IF(COUNTIF(H11,"*Orangatang Keanu 86a 66mm*"), 64,"0")+
IF(COUNTIF(H11,"*Orangatang Kilmer - 80a 69mm*"), 69,"0")+
IF(COUNTIF(H11,"*Orangatang Kegels - 80a 80mm*"), 80,"0")</f>
        <v>294</v>
      </c>
    </row>
    <row r="12" spans="1:9" x14ac:dyDescent="0.2">
      <c r="A12">
        <v>2911</v>
      </c>
      <c r="B12" t="s">
        <v>9</v>
      </c>
      <c r="D12" t="s">
        <v>32</v>
      </c>
      <c r="E12" t="s">
        <v>11</v>
      </c>
      <c r="F12">
        <v>2700</v>
      </c>
      <c r="G12" t="s">
        <v>12</v>
      </c>
      <c r="H12" t="s">
        <v>33</v>
      </c>
      <c r="I12">
        <f>120+IF(COUNTIF(G12,"*Paris Street RAW 169mm TKP*"), 53,"0")+
IF(COUNTIF(G12,"*Paris Black 150mm 50° RKP*"), 65,"0")+
IF(COUNTIF(G12,"*Paris Gold 180mm 43° RKP*"), 67,"0")+
IF(COUNTIF(G12,"*Paris Trucks Matt Kienzle Signature 180mm 50° RKP*"), 69,"0")+
IF(COUNTIF(G12,"*Paris Satin Red 180mm 50° RKP*"), 67,"0")+
IF(COUNTIF(G12,"*Paris Satin Blue 180mm 50° RKP*"), 67,"0")+IF(COUNTIF(G12,"*Paris Tiffany 180mm 50° RKP*"), 67,"0")+
IF(COUNTIF(G12,"*Paris Matte Black 180mm 50° RKP*"), 67,"0")+IF(COUNTIF(G12,"*Paris White 180mm 43° RKP*"), 67,"0")+
IF(COUNTIF(G12,"*Paris Savants Electro Luxe 180mm 43° RKP*"), 213,"0")+
IF(COUNTIF(G12,"*Paris Savants Electro Luxe 165mm 43° RKP*"), 213,"0")+
IF(COUNTIF(G12,"*Paris Savants Electro Luxe 180mm 50° RKP*"), 213,"0")+
IF(COUNTIF(G12,"*Paris Savants Gunmetal Grey 180mm 50° RKP*"), 200,"0")+
IF(COUNTIF(G12,"*Paris Savants Gunmetal Grey 180mm 43° RKP*"), 200,"0")+
IF(COUNTIF(G12,"*Paris Savants Gunmetal Grey 165mm 43° RKP*"), 200,"0")+
IF(COUNTIF(G12,"*Paris Savants Gunmetal grey 165mm 50° RKP*"), 200,"0")+
IF(COUNTIF(G12,"*Independent - Forged Titanium Stg 11 - 169mm*"), 105,"0")+
IF(COUNTIF(H12,"*Orangatang Skiff - 80a 62mm*"), 61,"0")+
IF(COUNTIF(H12,"*Orangatang Skiff - 83a 62mm*"), 61,"0")+
IF(COUNTIF(H12,"*Orangatang Onsen - 100a 58mm*"), 48,"0")+
IF(COUNTIF(H12,"*Zenit The 70's - 78a 70mm*"), 40,"0")+
IF(COUNTIF(H12,"*Zenit the 60's - 78a 60mm*"), 35,"0")+
IF(COUNTIF(H12,"*Orangatang Kilmer - 83a 69mm*"), 69,"0")+
IF(COUNTIF(H12,"*Orangatang Keanu 83a 66mm*"), 64,"0")+
IF(COUNTIF(H12,"*Orangatang Kegels - 83a 80mm*"), 80,"0")+
IF(COUNTIF(H12,"*Orangatang Skiff - 86a 62mm*"), 61,"0")+
IF(COUNTIF(H12,"*Orangatang Keanu 80a 66mm*"), 64,"0")+
IF(COUNTIF(H12,"*Orangatang Keanu 86a 66mm*"), 64,"0")+
IF(COUNTIF(H12,"*Orangatang Kilmer - 80a 69mm*"), 69,"0")+
IF(COUNTIF(H12,"*Orangatang Kegels - 80a 80mm*"), 80,"0")</f>
        <v>294</v>
      </c>
    </row>
    <row r="13" spans="1:9" x14ac:dyDescent="0.2">
      <c r="A13">
        <v>2910</v>
      </c>
      <c r="B13" t="s">
        <v>9</v>
      </c>
      <c r="D13" t="s">
        <v>30</v>
      </c>
      <c r="E13" t="s">
        <v>11</v>
      </c>
      <c r="F13">
        <v>2700</v>
      </c>
      <c r="G13" t="s">
        <v>12</v>
      </c>
      <c r="H13" t="s">
        <v>31</v>
      </c>
      <c r="I13">
        <f>120+IF(COUNTIF(G13,"*Paris Street RAW 169mm TKP*"), 53,"0")+
IF(COUNTIF(G13,"*Paris Black 150mm 50° RKP*"), 65,"0")+
IF(COUNTIF(G13,"*Paris Gold 180mm 43° RKP*"), 67,"0")+
IF(COUNTIF(G13,"*Paris Trucks Matt Kienzle Signature 180mm 50° RKP*"), 69,"0")+
IF(COUNTIF(G13,"*Paris Satin Red 180mm 50° RKP*"), 67,"0")+
IF(COUNTIF(G13,"*Paris Satin Blue 180mm 50° RKP*"), 67,"0")+IF(COUNTIF(G13,"*Paris Tiffany 180mm 50° RKP*"), 67,"0")+
IF(COUNTIF(G13,"*Paris Matte Black 180mm 50° RKP*"), 67,"0")+IF(COUNTIF(G13,"*Paris White 180mm 43° RKP*"), 67,"0")+
IF(COUNTIF(G13,"*Paris Savants Electro Luxe 180mm 43° RKP*"), 213,"0")+
IF(COUNTIF(G13,"*Paris Savants Electro Luxe 165mm 43° RKP*"), 213,"0")+
IF(COUNTIF(G13,"*Paris Savants Electro Luxe 180mm 50° RKP*"), 213,"0")+
IF(COUNTIF(G13,"*Paris Savants Gunmetal Grey 180mm 50° RKP*"), 200,"0")+
IF(COUNTIF(G13,"*Paris Savants Gunmetal Grey 180mm 43° RKP*"), 200,"0")+
IF(COUNTIF(G13,"*Paris Savants Gunmetal Grey 165mm 43° RKP*"), 200,"0")+
IF(COUNTIF(G13,"*Paris Savants Gunmetal grey 165mm 50° RKP*"), 200,"0")+
IF(COUNTIF(G13,"*Independent - Forged Titanium Stg 11 - 169mm*"), 105,"0")+
IF(COUNTIF(H13,"*Orangatang Skiff - 80a 62mm*"), 61,"0")+
IF(COUNTIF(H13,"*Orangatang Skiff - 83a 62mm*"), 61,"0")+
IF(COUNTIF(H13,"*Orangatang Onsen - 100a 58mm*"), 48,"0")+
IF(COUNTIF(H13,"*Zenit The 70's - 78a 70mm*"), 40,"0")+
IF(COUNTIF(H13,"*Zenit the 60's - 78a 60mm*"), 35,"0")+
IF(COUNTIF(H13,"*Orangatang Kilmer - 83a 69mm*"), 69,"0")+
IF(COUNTIF(H13,"*Orangatang Keanu 83a 66mm*"), 64,"0")+
IF(COUNTIF(H13,"*Orangatang Kegels - 83a 80mm*"), 80,"0")+
IF(COUNTIF(H13,"*Orangatang Skiff - 86a 62mm*"), 61,"0")+
IF(COUNTIF(H13,"*Orangatang Keanu 80a 66mm*"), 64,"0")+
IF(COUNTIF(H13,"*Orangatang Keanu 86a 66mm*"), 64,"0")+
IF(COUNTIF(H13,"*Orangatang Kilmer - 80a 69mm*"), 69,"0")+
IF(COUNTIF(H13,"*Orangatang Kegels - 80a 80mm*"), 80,"0")</f>
        <v>305</v>
      </c>
    </row>
    <row r="14" spans="1:9" x14ac:dyDescent="0.2">
      <c r="A14">
        <v>2909</v>
      </c>
      <c r="B14" t="s">
        <v>9</v>
      </c>
      <c r="D14" t="s">
        <v>28</v>
      </c>
      <c r="E14" t="s">
        <v>11</v>
      </c>
      <c r="F14">
        <v>2700</v>
      </c>
      <c r="G14" t="s">
        <v>12</v>
      </c>
      <c r="H14" t="s">
        <v>29</v>
      </c>
      <c r="I14">
        <f>120+IF(COUNTIF(G14,"*Paris Street RAW 169mm TKP*"), 53,"0")+
IF(COUNTIF(G14,"*Paris Black 150mm 50° RKP*"), 65,"0")+
IF(COUNTIF(G14,"*Paris Gold 180mm 43° RKP*"), 67,"0")+
IF(COUNTIF(G14,"*Paris Trucks Matt Kienzle Signature 180mm 50° RKP*"), 69,"0")+
IF(COUNTIF(G14,"*Paris Satin Red 180mm 50° RKP*"), 67,"0")+
IF(COUNTIF(G14,"*Paris Satin Blue 180mm 50° RKP*"), 67,"0")+IF(COUNTIF(G14,"*Paris Tiffany 180mm 50° RKP*"), 67,"0")+
IF(COUNTIF(G14,"*Paris Matte Black 180mm 50° RKP*"), 67,"0")+IF(COUNTIF(G14,"*Paris White 180mm 43° RKP*"), 67,"0")+
IF(COUNTIF(G14,"*Paris Savants Electro Luxe 180mm 43° RKP*"), 213,"0")+
IF(COUNTIF(G14,"*Paris Savants Electro Luxe 165mm 43° RKP*"), 213,"0")+
IF(COUNTIF(G14,"*Paris Savants Electro Luxe 180mm 50° RKP*"), 213,"0")+
IF(COUNTIF(G14,"*Paris Savants Gunmetal Grey 180mm 50° RKP*"), 200,"0")+
IF(COUNTIF(G14,"*Paris Savants Gunmetal Grey 180mm 43° RKP*"), 200,"0")+
IF(COUNTIF(G14,"*Paris Savants Gunmetal Grey 165mm 43° RKP*"), 200,"0")+
IF(COUNTIF(G14,"*Paris Savants Gunmetal grey 165mm 50° RKP*"), 200,"0")+
IF(COUNTIF(G14,"*Independent - Forged Titanium Stg 11 - 169mm*"), 105,"0")+
IF(COUNTIF(H14,"*Orangatang Skiff - 80a 62mm*"), 61,"0")+
IF(COUNTIF(H14,"*Orangatang Skiff - 83a 62mm*"), 61,"0")+
IF(COUNTIF(H14,"*Orangatang Onsen - 100a 58mm*"), 48,"0")+
IF(COUNTIF(H14,"*Zenit The 70's - 78a 70mm*"), 40,"0")+
IF(COUNTIF(H14,"*Zenit the 60's - 78a 60mm*"), 35,"0")+
IF(COUNTIF(H14,"*Orangatang Kilmer - 83a 69mm*"), 69,"0")+
IF(COUNTIF(H14,"*Orangatang Keanu 83a 66mm*"), 64,"0")+
IF(COUNTIF(H14,"*Orangatang Kegels - 83a 80mm*"), 80,"0")+
IF(COUNTIF(H14,"*Orangatang Skiff - 86a 62mm*"), 61,"0")+
IF(COUNTIF(H14,"*Orangatang Keanu 80a 66mm*"), 64,"0")+
IF(COUNTIF(H14,"*Orangatang Keanu 86a 66mm*"), 64,"0")+
IF(COUNTIF(H14,"*Orangatang Kilmer - 80a 69mm*"), 69,"0")+
IF(COUNTIF(H14,"*Orangatang Kegels - 80a 80mm*"), 80,"0")</f>
        <v>305</v>
      </c>
    </row>
    <row r="15" spans="1:9" x14ac:dyDescent="0.2">
      <c r="A15">
        <v>2908</v>
      </c>
      <c r="B15" t="s">
        <v>9</v>
      </c>
      <c r="D15" t="s">
        <v>42</v>
      </c>
      <c r="E15" t="s">
        <v>11</v>
      </c>
      <c r="F15">
        <v>2700</v>
      </c>
      <c r="G15" t="s">
        <v>39</v>
      </c>
      <c r="H15" t="s">
        <v>17</v>
      </c>
      <c r="I15">
        <f>120+IF(COUNTIF(G15,"*Paris Street RAW 169mm TKP*"), 53,"0")+
IF(COUNTIF(G15,"*Paris Black 150mm 50° RKP*"), 65,"0")+
IF(COUNTIF(G15,"*Paris Gold 180mm 43° RKP*"), 67,"0")+
IF(COUNTIF(G15,"*Paris Trucks Matt Kienzle Signature 180mm 50° RKP*"), 69,"0")+
IF(COUNTIF(G15,"*Paris Satin Red 180mm 50° RKP*"), 67,"0")+
IF(COUNTIF(G15,"*Paris Satin Blue 180mm 50° RKP*"), 67,"0")+IF(COUNTIF(G15,"*Paris Tiffany 180mm 50° RKP*"), 67,"0")+
IF(COUNTIF(G15,"*Paris Matte Black 180mm 50° RKP*"), 67,"0")+IF(COUNTIF(G15,"*Paris White 180mm 43° RKP*"), 67,"0")+
IF(COUNTIF(G15,"*Paris Savants Electro Luxe 180mm 43° RKP*"), 213,"0")+
IF(COUNTIF(G15,"*Paris Savants Electro Luxe 165mm 43° RKP*"), 213,"0")+
IF(COUNTIF(G15,"*Paris Savants Electro Luxe 180mm 50° RKP*"), 213,"0")+
IF(COUNTIF(G15,"*Paris Savants Gunmetal Grey 180mm 50° RKP*"), 200,"0")+
IF(COUNTIF(G15,"*Paris Savants Gunmetal Grey 180mm 43° RKP*"), 200,"0")+
IF(COUNTIF(G15,"*Paris Savants Gunmetal Grey 165mm 43° RKP*"), 200,"0")+
IF(COUNTIF(G15,"*Paris Savants Gunmetal grey 165mm 50° RKP*"), 200,"0")+
IF(COUNTIF(G15,"*Independent - Forged Titanium Stg 11 - 169mm*"), 105,"0")+
IF(COUNTIF(H15,"*Orangatang Skiff - 80a 62mm*"), 61,"0")+
IF(COUNTIF(H15,"*Orangatang Skiff - 83a 62mm*"), 61,"0")+
IF(COUNTIF(H15,"*Orangatang Onsen - 100a 58mm*"), 48,"0")+
IF(COUNTIF(H15,"*Zenit The 70's - 78a 70mm*"), 40,"0")+
IF(COUNTIF(H15,"*Zenit the 60's - 78a 60mm*"), 35,"0")+
IF(COUNTIF(H15,"*Orangatang Kilmer - 83a 69mm*"), 69,"0")+
IF(COUNTIF(H15,"*Orangatang Keanu 83a 66mm*"), 64,"0")+
IF(COUNTIF(H15,"*Orangatang Kegels - 83a 80mm*"), 80,"0")+
IF(COUNTIF(H15,"*Orangatang Skiff - 86a 62mm*"), 61,"0")+
IF(COUNTIF(H15,"*Orangatang Keanu 80a 66mm*"), 64,"0")+
IF(COUNTIF(H15,"*Orangatang Keanu 86a 66mm*"), 64,"0")+
IF(COUNTIF(H15,"*Orangatang Kilmer - 80a 69mm*"), 69,"0")+
IF(COUNTIF(H15,"*Orangatang Kegels - 80a 80mm*"), 80,"0")</f>
        <v>213</v>
      </c>
    </row>
    <row r="16" spans="1:9" x14ac:dyDescent="0.2">
      <c r="A16">
        <v>2907</v>
      </c>
      <c r="B16" t="s">
        <v>9</v>
      </c>
      <c r="D16" t="s">
        <v>41</v>
      </c>
      <c r="E16" t="s">
        <v>11</v>
      </c>
      <c r="F16">
        <v>2700</v>
      </c>
      <c r="G16" t="s">
        <v>39</v>
      </c>
      <c r="H16" t="s">
        <v>15</v>
      </c>
      <c r="I16">
        <f>120+IF(COUNTIF(G16,"*Paris Street RAW 169mm TKP*"), 53,"0")+
IF(COUNTIF(G16,"*Paris Black 150mm 50° RKP*"), 65,"0")+
IF(COUNTIF(G16,"*Paris Gold 180mm 43° RKP*"), 67,"0")+
IF(COUNTIF(G16,"*Paris Trucks Matt Kienzle Signature 180mm 50° RKP*"), 69,"0")+
IF(COUNTIF(G16,"*Paris Satin Red 180mm 50° RKP*"), 67,"0")+
IF(COUNTIF(G16,"*Paris Satin Blue 180mm 50° RKP*"), 67,"0")+IF(COUNTIF(G16,"*Paris Tiffany 180mm 50° RKP*"), 67,"0")+
IF(COUNTIF(G16,"*Paris Matte Black 180mm 50° RKP*"), 67,"0")+IF(COUNTIF(G16,"*Paris White 180mm 43° RKP*"), 67,"0")+
IF(COUNTIF(G16,"*Paris Savants Electro Luxe 180mm 43° RKP*"), 213,"0")+
IF(COUNTIF(G16,"*Paris Savants Electro Luxe 165mm 43° RKP*"), 213,"0")+
IF(COUNTIF(G16,"*Paris Savants Electro Luxe 180mm 50° RKP*"), 213,"0")+
IF(COUNTIF(G16,"*Paris Savants Gunmetal Grey 180mm 50° RKP*"), 200,"0")+
IF(COUNTIF(G16,"*Paris Savants Gunmetal Grey 180mm 43° RKP*"), 200,"0")+
IF(COUNTIF(G16,"*Paris Savants Gunmetal Grey 165mm 43° RKP*"), 200,"0")+
IF(COUNTIF(G16,"*Paris Savants Gunmetal grey 165mm 50° RKP*"), 200,"0")+
IF(COUNTIF(G16,"*Independent - Forged Titanium Stg 11 - 169mm*"), 105,"0")+
IF(COUNTIF(H16,"*Orangatang Skiff - 80a 62mm*"), 61,"0")+
IF(COUNTIF(H16,"*Orangatang Skiff - 83a 62mm*"), 61,"0")+
IF(COUNTIF(H16,"*Orangatang Onsen - 100a 58mm*"), 48,"0")+
IF(COUNTIF(H16,"*Zenit The 70's - 78a 70mm*"), 40,"0")+
IF(COUNTIF(H16,"*Zenit the 60's - 78a 60mm*"), 35,"0")+
IF(COUNTIF(H16,"*Orangatang Kilmer - 83a 69mm*"), 69,"0")+
IF(COUNTIF(H16,"*Orangatang Keanu 83a 66mm*"), 64,"0")+
IF(COUNTIF(H16,"*Orangatang Kegels - 83a 80mm*"), 80,"0")+
IF(COUNTIF(H16,"*Orangatang Skiff - 86a 62mm*"), 61,"0")+
IF(COUNTIF(H16,"*Orangatang Keanu 80a 66mm*"), 64,"0")+
IF(COUNTIF(H16,"*Orangatang Keanu 86a 66mm*"), 64,"0")+
IF(COUNTIF(H16,"*Orangatang Kilmer - 80a 69mm*"), 69,"0")+
IF(COUNTIF(H16,"*Orangatang Kegels - 80a 80mm*"), 80,"0")</f>
        <v>208</v>
      </c>
    </row>
    <row r="17" spans="1:9" x14ac:dyDescent="0.2">
      <c r="A17">
        <v>2906</v>
      </c>
      <c r="B17" t="s">
        <v>9</v>
      </c>
      <c r="D17" t="s">
        <v>40</v>
      </c>
      <c r="E17" t="s">
        <v>11</v>
      </c>
      <c r="F17">
        <v>2700</v>
      </c>
      <c r="G17" t="s">
        <v>39</v>
      </c>
      <c r="H17" t="s">
        <v>13</v>
      </c>
      <c r="I17">
        <f>120+IF(COUNTIF(G17,"*Paris Street RAW 169mm TKP*"), 53,"0")+
IF(COUNTIF(G17,"*Paris Black 150mm 50° RKP*"), 65,"0")+
IF(COUNTIF(G17,"*Paris Gold 180mm 43° RKP*"), 67,"0")+
IF(COUNTIF(G17,"*Paris Trucks Matt Kienzle Signature 180mm 50° RKP*"), 69,"0")+
IF(COUNTIF(G17,"*Paris Satin Red 180mm 50° RKP*"), 67,"0")+
IF(COUNTIF(G17,"*Paris Satin Blue 180mm 50° RKP*"), 67,"0")+IF(COUNTIF(G17,"*Paris Tiffany 180mm 50° RKP*"), 67,"0")+
IF(COUNTIF(G17,"*Paris Matte Black 180mm 50° RKP*"), 67,"0")+IF(COUNTIF(G17,"*Paris White 180mm 43° RKP*"), 67,"0")+
IF(COUNTIF(G17,"*Paris Savants Electro Luxe 180mm 43° RKP*"), 213,"0")+
IF(COUNTIF(G17,"*Paris Savants Electro Luxe 165mm 43° RKP*"), 213,"0")+
IF(COUNTIF(G17,"*Paris Savants Electro Luxe 180mm 50° RKP*"), 213,"0")+
IF(COUNTIF(G17,"*Paris Savants Gunmetal Grey 180mm 50° RKP*"), 200,"0")+
IF(COUNTIF(G17,"*Paris Savants Gunmetal Grey 180mm 43° RKP*"), 200,"0")+
IF(COUNTIF(G17,"*Paris Savants Gunmetal Grey 165mm 43° RKP*"), 200,"0")+
IF(COUNTIF(G17,"*Paris Savants Gunmetal grey 165mm 50° RKP*"), 200,"0")+
IF(COUNTIF(G17,"*Independent - Forged Titanium Stg 11 - 169mm*"), 105,"0")+
IF(COUNTIF(H17,"*Orangatang Skiff - 80a 62mm*"), 61,"0")+
IF(COUNTIF(H17,"*Orangatang Skiff - 83a 62mm*"), 61,"0")+
IF(COUNTIF(H17,"*Orangatang Onsen - 100a 58mm*"), 48,"0")+
IF(COUNTIF(H17,"*Zenit The 70's - 78a 70mm*"), 40,"0")+
IF(COUNTIF(H17,"*Zenit the 60's - 78a 60mm*"), 35,"0")+
IF(COUNTIF(H17,"*Orangatang Kilmer - 83a 69mm*"), 69,"0")+
IF(COUNTIF(H17,"*Orangatang Keanu 83a 66mm*"), 64,"0")+
IF(COUNTIF(H17,"*Orangatang Kegels - 83a 80mm*"), 80,"0")+
IF(COUNTIF(H17,"*Orangatang Skiff - 86a 62mm*"), 61,"0")+
IF(COUNTIF(H17,"*Orangatang Keanu 80a 66mm*"), 64,"0")+
IF(COUNTIF(H17,"*Orangatang Keanu 86a 66mm*"), 64,"0")+
IF(COUNTIF(H17,"*Orangatang Kilmer - 80a 69mm*"), 69,"0")+
IF(COUNTIF(H17,"*Orangatang Kegels - 80a 80mm*"), 80,"0")</f>
        <v>221</v>
      </c>
    </row>
    <row r="18" spans="1:9" x14ac:dyDescent="0.2">
      <c r="A18">
        <v>2905</v>
      </c>
      <c r="B18" t="s">
        <v>9</v>
      </c>
      <c r="D18" t="s">
        <v>38</v>
      </c>
      <c r="E18" t="s">
        <v>11</v>
      </c>
      <c r="F18">
        <v>2700</v>
      </c>
      <c r="G18" t="s">
        <v>39</v>
      </c>
      <c r="H18" t="s">
        <v>27</v>
      </c>
      <c r="I18">
        <f>120+IF(COUNTIF(G18,"*Paris Street RAW 169mm TKP*"), 53,"0")+
IF(COUNTIF(G18,"*Paris Black 150mm 50° RKP*"), 65,"0")+
IF(COUNTIF(G18,"*Paris Gold 180mm 43° RKP*"), 67,"0")+
IF(COUNTIF(G18,"*Paris Trucks Matt Kienzle Signature 180mm 50° RKP*"), 69,"0")+
IF(COUNTIF(G18,"*Paris Satin Red 180mm 50° RKP*"), 67,"0")+
IF(COUNTIF(G18,"*Paris Satin Blue 180mm 50° RKP*"), 67,"0")+IF(COUNTIF(G18,"*Paris Tiffany 180mm 50° RKP*"), 67,"0")+
IF(COUNTIF(G18,"*Paris Matte Black 180mm 50° RKP*"), 67,"0")+IF(COUNTIF(G18,"*Paris White 180mm 43° RKP*"), 67,"0")+
IF(COUNTIF(G18,"*Paris Savants Electro Luxe 180mm 43° RKP*"), 213,"0")+
IF(COUNTIF(G18,"*Paris Savants Electro Luxe 165mm 43° RKP*"), 213,"0")+
IF(COUNTIF(G18,"*Paris Savants Electro Luxe 180mm 50° RKP*"), 213,"0")+
IF(COUNTIF(G18,"*Paris Savants Gunmetal Grey 180mm 50° RKP*"), 200,"0")+
IF(COUNTIF(G18,"*Paris Savants Gunmetal Grey 180mm 43° RKP*"), 200,"0")+
IF(COUNTIF(G18,"*Paris Savants Gunmetal Grey 165mm 43° RKP*"), 200,"0")+
IF(COUNTIF(G18,"*Paris Savants Gunmetal grey 165mm 50° RKP*"), 200,"0")+
IF(COUNTIF(G18,"*Independent - Forged Titanium Stg 11 - 169mm*"), 105,"0")+
IF(COUNTIF(H18,"*Orangatang Skiff - 80a 62mm*"), 61,"0")+
IF(COUNTIF(H18,"*Orangatang Skiff - 83a 62mm*"), 61,"0")+
IF(COUNTIF(H18,"*Orangatang Onsen - 100a 58mm*"), 48,"0")+
IF(COUNTIF(H18,"*Zenit The 70's - 78a 70mm*"), 40,"0")+
IF(COUNTIF(H18,"*Zenit the 60's - 78a 60mm*"), 35,"0")+
IF(COUNTIF(H18,"*Orangatang Kilmer - 83a 69mm*"), 69,"0")+
IF(COUNTIF(H18,"*Orangatang Keanu 83a 66mm*"), 64,"0")+
IF(COUNTIF(H18,"*Orangatang Kegels - 83a 80mm*"), 80,"0")+
IF(COUNTIF(H18,"*Orangatang Skiff - 86a 62mm*"), 61,"0")+
IF(COUNTIF(H18,"*Orangatang Keanu 80a 66mm*"), 64,"0")+
IF(COUNTIF(H18,"*Orangatang Keanu 86a 66mm*"), 64,"0")+
IF(COUNTIF(H18,"*Orangatang Kilmer - 80a 69mm*"), 69,"0")+
IF(COUNTIF(H18,"*Orangatang Kegels - 80a 80mm*"), 80,"0")</f>
        <v>234</v>
      </c>
    </row>
    <row r="19" spans="1:9" x14ac:dyDescent="0.2">
      <c r="A19">
        <v>2904</v>
      </c>
      <c r="B19" t="s">
        <v>9</v>
      </c>
      <c r="D19" t="s">
        <v>44</v>
      </c>
      <c r="E19" t="s">
        <v>11</v>
      </c>
      <c r="F19">
        <v>2700</v>
      </c>
      <c r="G19" t="s">
        <v>39</v>
      </c>
      <c r="H19" t="s">
        <v>25</v>
      </c>
      <c r="I19">
        <f>120+IF(COUNTIF(G19,"*Paris Street RAW 169mm TKP*"), 53,"0")+
IF(COUNTIF(G19,"*Paris Black 150mm 50° RKP*"), 65,"0")+
IF(COUNTIF(G19,"*Paris Gold 180mm 43° RKP*"), 67,"0")+
IF(COUNTIF(G19,"*Paris Trucks Matt Kienzle Signature 180mm 50° RKP*"), 69,"0")+
IF(COUNTIF(G19,"*Paris Satin Red 180mm 50° RKP*"), 67,"0")+
IF(COUNTIF(G19,"*Paris Satin Blue 180mm 50° RKP*"), 67,"0")+IF(COUNTIF(G19,"*Paris Tiffany 180mm 50° RKP*"), 67,"0")+
IF(COUNTIF(G19,"*Paris Matte Black 180mm 50° RKP*"), 67,"0")+IF(COUNTIF(G19,"*Paris White 180mm 43° RKP*"), 67,"0")+
IF(COUNTIF(G19,"*Paris Savants Electro Luxe 180mm 43° RKP*"), 213,"0")+
IF(COUNTIF(G19,"*Paris Savants Electro Luxe 165mm 43° RKP*"), 213,"0")+
IF(COUNTIF(G19,"*Paris Savants Electro Luxe 180mm 50° RKP*"), 213,"0")+
IF(COUNTIF(G19,"*Paris Savants Gunmetal Grey 180mm 50° RKP*"), 200,"0")+
IF(COUNTIF(G19,"*Paris Savants Gunmetal Grey 180mm 43° RKP*"), 200,"0")+
IF(COUNTIF(G19,"*Paris Savants Gunmetal Grey 165mm 43° RKP*"), 200,"0")+
IF(COUNTIF(G19,"*Paris Savants Gunmetal grey 165mm 50° RKP*"), 200,"0")+
IF(COUNTIF(G19,"*Independent - Forged Titanium Stg 11 - 169mm*"), 105,"0")+
IF(COUNTIF(H19,"*Orangatang Skiff - 80a 62mm*"), 61,"0")+
IF(COUNTIF(H19,"*Orangatang Skiff - 83a 62mm*"), 61,"0")+
IF(COUNTIF(H19,"*Orangatang Onsen - 100a 58mm*"), 48,"0")+
IF(COUNTIF(H19,"*Zenit The 70's - 78a 70mm*"), 40,"0")+
IF(COUNTIF(H19,"*Zenit the 60's - 78a 60mm*"), 35,"0")+
IF(COUNTIF(H19,"*Orangatang Kilmer - 83a 69mm*"), 69,"0")+
IF(COUNTIF(H19,"*Orangatang Keanu 83a 66mm*"), 64,"0")+
IF(COUNTIF(H19,"*Orangatang Kegels - 83a 80mm*"), 80,"0")+
IF(COUNTIF(H19,"*Orangatang Skiff - 86a 62mm*"), 61,"0")+
IF(COUNTIF(H19,"*Orangatang Keanu 80a 66mm*"), 64,"0")+
IF(COUNTIF(H19,"*Orangatang Keanu 86a 66mm*"), 64,"0")+
IF(COUNTIF(H19,"*Orangatang Kilmer - 80a 69mm*"), 69,"0")+
IF(COUNTIF(H19,"*Orangatang Kegels - 80a 80mm*"), 80,"0")</f>
        <v>234</v>
      </c>
    </row>
    <row r="20" spans="1:9" x14ac:dyDescent="0.2">
      <c r="A20">
        <v>2903</v>
      </c>
      <c r="B20" t="s">
        <v>9</v>
      </c>
      <c r="D20" t="s">
        <v>43</v>
      </c>
      <c r="E20" t="s">
        <v>11</v>
      </c>
      <c r="F20">
        <v>2700</v>
      </c>
      <c r="G20" t="s">
        <v>39</v>
      </c>
      <c r="H20" t="s">
        <v>23</v>
      </c>
      <c r="I20">
        <f>120+IF(COUNTIF(G20,"*Paris Street RAW 169mm TKP*"), 53,"0")+
IF(COUNTIF(G20,"*Paris Black 150mm 50° RKP*"), 65,"0")+
IF(COUNTIF(G20,"*Paris Gold 180mm 43° RKP*"), 67,"0")+
IF(COUNTIF(G20,"*Paris Trucks Matt Kienzle Signature 180mm 50° RKP*"), 69,"0")+
IF(COUNTIF(G20,"*Paris Satin Red 180mm 50° RKP*"), 67,"0")+
IF(COUNTIF(G20,"*Paris Satin Blue 180mm 50° RKP*"), 67,"0")+IF(COUNTIF(G20,"*Paris Tiffany 180mm 50° RKP*"), 67,"0")+
IF(COUNTIF(G20,"*Paris Matte Black 180mm 50° RKP*"), 67,"0")+IF(COUNTIF(G20,"*Paris White 180mm 43° RKP*"), 67,"0")+
IF(COUNTIF(G20,"*Paris Savants Electro Luxe 180mm 43° RKP*"), 213,"0")+
IF(COUNTIF(G20,"*Paris Savants Electro Luxe 165mm 43° RKP*"), 213,"0")+
IF(COUNTIF(G20,"*Paris Savants Electro Luxe 180mm 50° RKP*"), 213,"0")+
IF(COUNTIF(G20,"*Paris Savants Gunmetal Grey 180mm 50° RKP*"), 200,"0")+
IF(COUNTIF(G20,"*Paris Savants Gunmetal Grey 180mm 43° RKP*"), 200,"0")+
IF(COUNTIF(G20,"*Paris Savants Gunmetal Grey 165mm 43° RKP*"), 200,"0")+
IF(COUNTIF(G20,"*Paris Savants Gunmetal grey 165mm 50° RKP*"), 200,"0")+
IF(COUNTIF(G20,"*Independent - Forged Titanium Stg 11 - 169mm*"), 105,"0")+
IF(COUNTIF(H20,"*Orangatang Skiff - 80a 62mm*"), 61,"0")+
IF(COUNTIF(H20,"*Orangatang Skiff - 83a 62mm*"), 61,"0")+
IF(COUNTIF(H20,"*Orangatang Onsen - 100a 58mm*"), 48,"0")+
IF(COUNTIF(H20,"*Zenit The 70's - 78a 70mm*"), 40,"0")+
IF(COUNTIF(H20,"*Zenit the 60's - 78a 60mm*"), 35,"0")+
IF(COUNTIF(H20,"*Orangatang Kilmer - 83a 69mm*"), 69,"0")+
IF(COUNTIF(H20,"*Orangatang Keanu 83a 66mm*"), 64,"0")+
IF(COUNTIF(H20,"*Orangatang Kegels - 83a 80mm*"), 80,"0")+
IF(COUNTIF(H20,"*Orangatang Skiff - 86a 62mm*"), 61,"0")+
IF(COUNTIF(H20,"*Orangatang Keanu 80a 66mm*"), 64,"0")+
IF(COUNTIF(H20,"*Orangatang Keanu 86a 66mm*"), 64,"0")+
IF(COUNTIF(H20,"*Orangatang Kilmer - 80a 69mm*"), 69,"0")+
IF(COUNTIF(H20,"*Orangatang Kegels - 80a 80mm*"), 80,"0")</f>
        <v>234</v>
      </c>
    </row>
    <row r="21" spans="1:9" x14ac:dyDescent="0.2">
      <c r="A21">
        <v>2902</v>
      </c>
      <c r="B21" t="s">
        <v>9</v>
      </c>
      <c r="D21" t="s">
        <v>45</v>
      </c>
      <c r="E21" t="s">
        <v>11</v>
      </c>
      <c r="F21">
        <v>2700</v>
      </c>
      <c r="G21" t="s">
        <v>39</v>
      </c>
      <c r="H21" t="s">
        <v>21</v>
      </c>
      <c r="I21">
        <f>120+IF(COUNTIF(G21,"*Paris Street RAW 169mm TKP*"), 53,"0")+
IF(COUNTIF(G21,"*Paris Black 150mm 50° RKP*"), 65,"0")+
IF(COUNTIF(G21,"*Paris Gold 180mm 43° RKP*"), 67,"0")+
IF(COUNTIF(G21,"*Paris Trucks Matt Kienzle Signature 180mm 50° RKP*"), 69,"0")+
IF(COUNTIF(G21,"*Paris Satin Red 180mm 50° RKP*"), 67,"0")+
IF(COUNTIF(G21,"*Paris Satin Blue 180mm 50° RKP*"), 67,"0")+IF(COUNTIF(G21,"*Paris Tiffany 180mm 50° RKP*"), 67,"0")+
IF(COUNTIF(G21,"*Paris Matte Black 180mm 50° RKP*"), 67,"0")+IF(COUNTIF(G21,"*Paris White 180mm 43° RKP*"), 67,"0")+
IF(COUNTIF(G21,"*Paris Savants Electro Luxe 180mm 43° RKP*"), 213,"0")+
IF(COUNTIF(G21,"*Paris Savants Electro Luxe 165mm 43° RKP*"), 213,"0")+
IF(COUNTIF(G21,"*Paris Savants Electro Luxe 180mm 50° RKP*"), 213,"0")+
IF(COUNTIF(G21,"*Paris Savants Gunmetal Grey 180mm 50° RKP*"), 200,"0")+
IF(COUNTIF(G21,"*Paris Savants Gunmetal Grey 180mm 43° RKP*"), 200,"0")+
IF(COUNTIF(G21,"*Paris Savants Gunmetal Grey 165mm 43° RKP*"), 200,"0")+
IF(COUNTIF(G21,"*Paris Savants Gunmetal grey 165mm 50° RKP*"), 200,"0")+
IF(COUNTIF(G21,"*Independent - Forged Titanium Stg 11 - 169mm*"), 105,"0")+
IF(COUNTIF(H21,"*Orangatang Skiff - 80a 62mm*"), 61,"0")+
IF(COUNTIF(H21,"*Orangatang Skiff - 83a 62mm*"), 61,"0")+
IF(COUNTIF(H21,"*Orangatang Onsen - 100a 58mm*"), 48,"0")+
IF(COUNTIF(H21,"*Zenit The 70's - 78a 70mm*"), 40,"0")+
IF(COUNTIF(H21,"*Zenit the 60's - 78a 60mm*"), 35,"0")+
IF(COUNTIF(H21,"*Orangatang Kilmer - 83a 69mm*"), 69,"0")+
IF(COUNTIF(H21,"*Orangatang Keanu 83a 66mm*"), 64,"0")+
IF(COUNTIF(H21,"*Orangatang Kegels - 83a 80mm*"), 80,"0")+
IF(COUNTIF(H21,"*Orangatang Skiff - 86a 62mm*"), 61,"0")+
IF(COUNTIF(H21,"*Orangatang Keanu 80a 66mm*"), 64,"0")+
IF(COUNTIF(H21,"*Orangatang Keanu 86a 66mm*"), 64,"0")+
IF(COUNTIF(H21,"*Orangatang Kilmer - 80a 69mm*"), 69,"0")+
IF(COUNTIF(H21,"*Orangatang Kegels - 80a 80mm*"), 80,"0")</f>
        <v>237</v>
      </c>
    </row>
    <row r="22" spans="1:9" x14ac:dyDescent="0.2">
      <c r="A22">
        <v>2901</v>
      </c>
      <c r="B22" t="s">
        <v>9</v>
      </c>
      <c r="D22" t="s">
        <v>46</v>
      </c>
      <c r="E22" t="s">
        <v>11</v>
      </c>
      <c r="F22">
        <v>2700</v>
      </c>
      <c r="G22" t="s">
        <v>39</v>
      </c>
      <c r="H22" t="s">
        <v>19</v>
      </c>
      <c r="I22">
        <f>120+IF(COUNTIF(G22,"*Paris Street RAW 169mm TKP*"), 53,"0")+
IF(COUNTIF(G22,"*Paris Black 150mm 50° RKP*"), 65,"0")+
IF(COUNTIF(G22,"*Paris Gold 180mm 43° RKP*"), 67,"0")+
IF(COUNTIF(G22,"*Paris Trucks Matt Kienzle Signature 180mm 50° RKP*"), 69,"0")+
IF(COUNTIF(G22,"*Paris Satin Red 180mm 50° RKP*"), 67,"0")+
IF(COUNTIF(G22,"*Paris Satin Blue 180mm 50° RKP*"), 67,"0")+IF(COUNTIF(G22,"*Paris Tiffany 180mm 50° RKP*"), 67,"0")+
IF(COUNTIF(G22,"*Paris Matte Black 180mm 50° RKP*"), 67,"0")+IF(COUNTIF(G22,"*Paris White 180mm 43° RKP*"), 67,"0")+
IF(COUNTIF(G22,"*Paris Savants Electro Luxe 180mm 43° RKP*"), 213,"0")+
IF(COUNTIF(G22,"*Paris Savants Electro Luxe 165mm 43° RKP*"), 213,"0")+
IF(COUNTIF(G22,"*Paris Savants Electro Luxe 180mm 50° RKP*"), 213,"0")+
IF(COUNTIF(G22,"*Paris Savants Gunmetal Grey 180mm 50° RKP*"), 200,"0")+
IF(COUNTIF(G22,"*Paris Savants Gunmetal Grey 180mm 43° RKP*"), 200,"0")+
IF(COUNTIF(G22,"*Paris Savants Gunmetal Grey 165mm 43° RKP*"), 200,"0")+
IF(COUNTIF(G22,"*Paris Savants Gunmetal grey 165mm 50° RKP*"), 200,"0")+
IF(COUNTIF(G22,"*Independent - Forged Titanium Stg 11 - 169mm*"), 105,"0")+
IF(COUNTIF(H22,"*Orangatang Skiff - 80a 62mm*"), 61,"0")+
IF(COUNTIF(H22,"*Orangatang Skiff - 83a 62mm*"), 61,"0")+
IF(COUNTIF(H22,"*Orangatang Onsen - 100a 58mm*"), 48,"0")+
IF(COUNTIF(H22,"*Zenit The 70's - 78a 70mm*"), 40,"0")+
IF(COUNTIF(H22,"*Zenit the 60's - 78a 60mm*"), 35,"0")+
IF(COUNTIF(H22,"*Orangatang Kilmer - 83a 69mm*"), 69,"0")+
IF(COUNTIF(H22,"*Orangatang Keanu 83a 66mm*"), 64,"0")+
IF(COUNTIF(H22,"*Orangatang Kegels - 83a 80mm*"), 80,"0")+
IF(COUNTIF(H22,"*Orangatang Skiff - 86a 62mm*"), 61,"0")+
IF(COUNTIF(H22,"*Orangatang Keanu 80a 66mm*"), 64,"0")+
IF(COUNTIF(H22,"*Orangatang Keanu 86a 66mm*"), 64,"0")+
IF(COUNTIF(H22,"*Orangatang Kilmer - 80a 69mm*"), 69,"0")+
IF(COUNTIF(H22,"*Orangatang Kegels - 80a 80mm*"), 80,"0")</f>
        <v>237</v>
      </c>
    </row>
    <row r="23" spans="1:9" x14ac:dyDescent="0.2">
      <c r="A23">
        <v>2900</v>
      </c>
      <c r="B23" t="s">
        <v>9</v>
      </c>
      <c r="D23" t="s">
        <v>49</v>
      </c>
      <c r="E23" t="s">
        <v>11</v>
      </c>
      <c r="F23">
        <v>2700</v>
      </c>
      <c r="G23" t="s">
        <v>39</v>
      </c>
      <c r="H23" t="s">
        <v>37</v>
      </c>
      <c r="I23">
        <f>120+IF(COUNTIF(G23,"*Paris Street RAW 169mm TKP*"), 53,"0")+
IF(COUNTIF(G23,"*Paris Black 150mm 50° RKP*"), 65,"0")+
IF(COUNTIF(G23,"*Paris Gold 180mm 43° RKP*"), 67,"0")+
IF(COUNTIF(G23,"*Paris Trucks Matt Kienzle Signature 180mm 50° RKP*"), 69,"0")+
IF(COUNTIF(G23,"*Paris Satin Red 180mm 50° RKP*"), 67,"0")+
IF(COUNTIF(G23,"*Paris Satin Blue 180mm 50° RKP*"), 67,"0")+IF(COUNTIF(G23,"*Paris Tiffany 180mm 50° RKP*"), 67,"0")+
IF(COUNTIF(G23,"*Paris Matte Black 180mm 50° RKP*"), 67,"0")+IF(COUNTIF(G23,"*Paris White 180mm 43° RKP*"), 67,"0")+
IF(COUNTIF(G23,"*Paris Savants Electro Luxe 180mm 43° RKP*"), 213,"0")+
IF(COUNTIF(G23,"*Paris Savants Electro Luxe 165mm 43° RKP*"), 213,"0")+
IF(COUNTIF(G23,"*Paris Savants Electro Luxe 180mm 50° RKP*"), 213,"0")+
IF(COUNTIF(G23,"*Paris Savants Gunmetal Grey 180mm 50° RKP*"), 200,"0")+
IF(COUNTIF(G23,"*Paris Savants Gunmetal Grey 180mm 43° RKP*"), 200,"0")+
IF(COUNTIF(G23,"*Paris Savants Gunmetal Grey 165mm 43° RKP*"), 200,"0")+
IF(COUNTIF(G23,"*Paris Savants Gunmetal grey 165mm 50° RKP*"), 200,"0")+
IF(COUNTIF(G23,"*Independent - Forged Titanium Stg 11 - 169mm*"), 105,"0")+
IF(COUNTIF(H23,"*Orangatang Skiff - 80a 62mm*"), 61,"0")+
IF(COUNTIF(H23,"*Orangatang Skiff - 83a 62mm*"), 61,"0")+
IF(COUNTIF(H23,"*Orangatang Onsen - 100a 58mm*"), 48,"0")+
IF(COUNTIF(H23,"*Zenit The 70's - 78a 70mm*"), 40,"0")+
IF(COUNTIF(H23,"*Zenit the 60's - 78a 60mm*"), 35,"0")+
IF(COUNTIF(H23,"*Orangatang Kilmer - 83a 69mm*"), 69,"0")+
IF(COUNTIF(H23,"*Orangatang Keanu 83a 66mm*"), 64,"0")+
IF(COUNTIF(H23,"*Orangatang Kegels - 83a 80mm*"), 80,"0")+
IF(COUNTIF(H23,"*Orangatang Skiff - 86a 62mm*"), 61,"0")+
IF(COUNTIF(H23,"*Orangatang Keanu 80a 66mm*"), 64,"0")+
IF(COUNTIF(H23,"*Orangatang Keanu 86a 66mm*"), 64,"0")+
IF(COUNTIF(H23,"*Orangatang Kilmer - 80a 69mm*"), 69,"0")+
IF(COUNTIF(H23,"*Orangatang Kegels - 80a 80mm*"), 80,"0")</f>
        <v>237</v>
      </c>
    </row>
    <row r="24" spans="1:9" x14ac:dyDescent="0.2">
      <c r="A24">
        <v>2899</v>
      </c>
      <c r="B24" t="s">
        <v>9</v>
      </c>
      <c r="D24" t="s">
        <v>48</v>
      </c>
      <c r="E24" t="s">
        <v>11</v>
      </c>
      <c r="F24">
        <v>2700</v>
      </c>
      <c r="G24" t="s">
        <v>39</v>
      </c>
      <c r="H24" t="s">
        <v>35</v>
      </c>
      <c r="I24">
        <f>120+IF(COUNTIF(G24,"*Paris Street RAW 169mm TKP*"), 53,"0")+
IF(COUNTIF(G24,"*Paris Black 150mm 50° RKP*"), 65,"0")+
IF(COUNTIF(G24,"*Paris Gold 180mm 43° RKP*"), 67,"0")+
IF(COUNTIF(G24,"*Paris Trucks Matt Kienzle Signature 180mm 50° RKP*"), 69,"0")+
IF(COUNTIF(G24,"*Paris Satin Red 180mm 50° RKP*"), 67,"0")+
IF(COUNTIF(G24,"*Paris Satin Blue 180mm 50° RKP*"), 67,"0")+IF(COUNTIF(G24,"*Paris Tiffany 180mm 50° RKP*"), 67,"0")+
IF(COUNTIF(G24,"*Paris Matte Black 180mm 50° RKP*"), 67,"0")+IF(COUNTIF(G24,"*Paris White 180mm 43° RKP*"), 67,"0")+
IF(COUNTIF(G24,"*Paris Savants Electro Luxe 180mm 43° RKP*"), 213,"0")+
IF(COUNTIF(G24,"*Paris Savants Electro Luxe 165mm 43° RKP*"), 213,"0")+
IF(COUNTIF(G24,"*Paris Savants Electro Luxe 180mm 50° RKP*"), 213,"0")+
IF(COUNTIF(G24,"*Paris Savants Gunmetal Grey 180mm 50° RKP*"), 200,"0")+
IF(COUNTIF(G24,"*Paris Savants Gunmetal Grey 180mm 43° RKP*"), 200,"0")+
IF(COUNTIF(G24,"*Paris Savants Gunmetal Grey 165mm 43° RKP*"), 200,"0")+
IF(COUNTIF(G24,"*Paris Savants Gunmetal grey 165mm 50° RKP*"), 200,"0")+
IF(COUNTIF(G24,"*Independent - Forged Titanium Stg 11 - 169mm*"), 105,"0")+
IF(COUNTIF(H24,"*Orangatang Skiff - 80a 62mm*"), 61,"0")+
IF(COUNTIF(H24,"*Orangatang Skiff - 83a 62mm*"), 61,"0")+
IF(COUNTIF(H24,"*Orangatang Onsen - 100a 58mm*"), 48,"0")+
IF(COUNTIF(H24,"*Zenit The 70's - 78a 70mm*"), 40,"0")+
IF(COUNTIF(H24,"*Zenit the 60's - 78a 60mm*"), 35,"0")+
IF(COUNTIF(H24,"*Orangatang Kilmer - 83a 69mm*"), 69,"0")+
IF(COUNTIF(H24,"*Orangatang Keanu 83a 66mm*"), 64,"0")+
IF(COUNTIF(H24,"*Orangatang Kegels - 83a 80mm*"), 80,"0")+
IF(COUNTIF(H24,"*Orangatang Skiff - 86a 62mm*"), 61,"0")+
IF(COUNTIF(H24,"*Orangatang Keanu 80a 66mm*"), 64,"0")+
IF(COUNTIF(H24,"*Orangatang Keanu 86a 66mm*"), 64,"0")+
IF(COUNTIF(H24,"*Orangatang Kilmer - 80a 69mm*"), 69,"0")+
IF(COUNTIF(H24,"*Orangatang Kegels - 80a 80mm*"), 80,"0")</f>
        <v>242</v>
      </c>
    </row>
    <row r="25" spans="1:9" x14ac:dyDescent="0.2">
      <c r="A25">
        <v>2898</v>
      </c>
      <c r="B25" t="s">
        <v>9</v>
      </c>
      <c r="D25" t="s">
        <v>47</v>
      </c>
      <c r="E25" t="s">
        <v>11</v>
      </c>
      <c r="F25">
        <v>2700</v>
      </c>
      <c r="G25" t="s">
        <v>39</v>
      </c>
      <c r="H25" t="s">
        <v>33</v>
      </c>
      <c r="I25">
        <f>120+IF(COUNTIF(G25,"*Paris Street RAW 169mm TKP*"), 53,"0")+
IF(COUNTIF(G25,"*Paris Black 150mm 50° RKP*"), 65,"0")+
IF(COUNTIF(G25,"*Paris Gold 180mm 43° RKP*"), 67,"0")+
IF(COUNTIF(G25,"*Paris Trucks Matt Kienzle Signature 180mm 50° RKP*"), 69,"0")+
IF(COUNTIF(G25,"*Paris Satin Red 180mm 50° RKP*"), 67,"0")+
IF(COUNTIF(G25,"*Paris Satin Blue 180mm 50° RKP*"), 67,"0")+IF(COUNTIF(G25,"*Paris Tiffany 180mm 50° RKP*"), 67,"0")+
IF(COUNTIF(G25,"*Paris Matte Black 180mm 50° RKP*"), 67,"0")+IF(COUNTIF(G25,"*Paris White 180mm 43° RKP*"), 67,"0")+
IF(COUNTIF(G25,"*Paris Savants Electro Luxe 180mm 43° RKP*"), 213,"0")+
IF(COUNTIF(G25,"*Paris Savants Electro Luxe 165mm 43° RKP*"), 213,"0")+
IF(COUNTIF(G25,"*Paris Savants Electro Luxe 180mm 50° RKP*"), 213,"0")+
IF(COUNTIF(G25,"*Paris Savants Gunmetal Grey 180mm 50° RKP*"), 200,"0")+
IF(COUNTIF(G25,"*Paris Savants Gunmetal Grey 180mm 43° RKP*"), 200,"0")+
IF(COUNTIF(G25,"*Paris Savants Gunmetal Grey 165mm 43° RKP*"), 200,"0")+
IF(COUNTIF(G25,"*Paris Savants Gunmetal grey 165mm 50° RKP*"), 200,"0")+
IF(COUNTIF(G25,"*Independent - Forged Titanium Stg 11 - 169mm*"), 105,"0")+
IF(COUNTIF(H25,"*Orangatang Skiff - 80a 62mm*"), 61,"0")+
IF(COUNTIF(H25,"*Orangatang Skiff - 83a 62mm*"), 61,"0")+
IF(COUNTIF(H25,"*Orangatang Onsen - 100a 58mm*"), 48,"0")+
IF(COUNTIF(H25,"*Zenit The 70's - 78a 70mm*"), 40,"0")+
IF(COUNTIF(H25,"*Zenit the 60's - 78a 60mm*"), 35,"0")+
IF(COUNTIF(H25,"*Orangatang Kilmer - 83a 69mm*"), 69,"0")+
IF(COUNTIF(H25,"*Orangatang Keanu 83a 66mm*"), 64,"0")+
IF(COUNTIF(H25,"*Orangatang Kegels - 83a 80mm*"), 80,"0")+
IF(COUNTIF(H25,"*Orangatang Skiff - 86a 62mm*"), 61,"0")+
IF(COUNTIF(H25,"*Orangatang Keanu 80a 66mm*"), 64,"0")+
IF(COUNTIF(H25,"*Orangatang Keanu 86a 66mm*"), 64,"0")+
IF(COUNTIF(H25,"*Orangatang Kilmer - 80a 69mm*"), 69,"0")+
IF(COUNTIF(H25,"*Orangatang Kegels - 80a 80mm*"), 80,"0")</f>
        <v>242</v>
      </c>
    </row>
    <row r="26" spans="1:9" x14ac:dyDescent="0.2">
      <c r="A26">
        <v>2897</v>
      </c>
      <c r="B26" t="s">
        <v>9</v>
      </c>
      <c r="D26" t="s">
        <v>54</v>
      </c>
      <c r="E26" t="s">
        <v>11</v>
      </c>
      <c r="F26">
        <v>2700</v>
      </c>
      <c r="G26" t="s">
        <v>39</v>
      </c>
      <c r="H26" t="s">
        <v>31</v>
      </c>
      <c r="I26">
        <f>120+IF(COUNTIF(G26,"*Paris Street RAW 169mm TKP*"), 53,"0")+
IF(COUNTIF(G26,"*Paris Black 150mm 50° RKP*"), 65,"0")+
IF(COUNTIF(G26,"*Paris Gold 180mm 43° RKP*"), 67,"0")+
IF(COUNTIF(G26,"*Paris Trucks Matt Kienzle Signature 180mm 50° RKP*"), 69,"0")+
IF(COUNTIF(G26,"*Paris Satin Red 180mm 50° RKP*"), 67,"0")+
IF(COUNTIF(G26,"*Paris Satin Blue 180mm 50° RKP*"), 67,"0")+IF(COUNTIF(G26,"*Paris Tiffany 180mm 50° RKP*"), 67,"0")+
IF(COUNTIF(G26,"*Paris Matte Black 180mm 50° RKP*"), 67,"0")+IF(COUNTIF(G26,"*Paris White 180mm 43° RKP*"), 67,"0")+
IF(COUNTIF(G26,"*Paris Savants Electro Luxe 180mm 43° RKP*"), 213,"0")+
IF(COUNTIF(G26,"*Paris Savants Electro Luxe 165mm 43° RKP*"), 213,"0")+
IF(COUNTIF(G26,"*Paris Savants Electro Luxe 180mm 50° RKP*"), 213,"0")+
IF(COUNTIF(G26,"*Paris Savants Gunmetal Grey 180mm 50° RKP*"), 200,"0")+
IF(COUNTIF(G26,"*Paris Savants Gunmetal Grey 180mm 43° RKP*"), 200,"0")+
IF(COUNTIF(G26,"*Paris Savants Gunmetal Grey 165mm 43° RKP*"), 200,"0")+
IF(COUNTIF(G26,"*Paris Savants Gunmetal grey 165mm 50° RKP*"), 200,"0")+
IF(COUNTIF(G26,"*Independent - Forged Titanium Stg 11 - 169mm*"), 105,"0")+
IF(COUNTIF(H26,"*Orangatang Skiff - 80a 62mm*"), 61,"0")+
IF(COUNTIF(H26,"*Orangatang Skiff - 83a 62mm*"), 61,"0")+
IF(COUNTIF(H26,"*Orangatang Onsen - 100a 58mm*"), 48,"0")+
IF(COUNTIF(H26,"*Zenit The 70's - 78a 70mm*"), 40,"0")+
IF(COUNTIF(H26,"*Zenit the 60's - 78a 60mm*"), 35,"0")+
IF(COUNTIF(H26,"*Orangatang Kilmer - 83a 69mm*"), 69,"0")+
IF(COUNTIF(H26,"*Orangatang Keanu 83a 66mm*"), 64,"0")+
IF(COUNTIF(H26,"*Orangatang Kegels - 83a 80mm*"), 80,"0")+
IF(COUNTIF(H26,"*Orangatang Skiff - 86a 62mm*"), 61,"0")+
IF(COUNTIF(H26,"*Orangatang Keanu 80a 66mm*"), 64,"0")+
IF(COUNTIF(H26,"*Orangatang Keanu 86a 66mm*"), 64,"0")+
IF(COUNTIF(H26,"*Orangatang Kilmer - 80a 69mm*"), 69,"0")+
IF(COUNTIF(H26,"*Orangatang Kegels - 80a 80mm*"), 80,"0")</f>
        <v>253</v>
      </c>
    </row>
    <row r="27" spans="1:9" x14ac:dyDescent="0.2">
      <c r="A27">
        <v>2896</v>
      </c>
      <c r="B27" t="s">
        <v>9</v>
      </c>
      <c r="D27" t="s">
        <v>53</v>
      </c>
      <c r="E27" t="s">
        <v>11</v>
      </c>
      <c r="F27">
        <v>2700</v>
      </c>
      <c r="G27" t="s">
        <v>39</v>
      </c>
      <c r="H27" t="s">
        <v>29</v>
      </c>
      <c r="I27">
        <f>120+IF(COUNTIF(G27,"*Paris Street RAW 169mm TKP*"), 53,"0")+
IF(COUNTIF(G27,"*Paris Black 150mm 50° RKP*"), 65,"0")+
IF(COUNTIF(G27,"*Paris Gold 180mm 43° RKP*"), 67,"0")+
IF(COUNTIF(G27,"*Paris Trucks Matt Kienzle Signature 180mm 50° RKP*"), 69,"0")+
IF(COUNTIF(G27,"*Paris Satin Red 180mm 50° RKP*"), 67,"0")+
IF(COUNTIF(G27,"*Paris Satin Blue 180mm 50° RKP*"), 67,"0")+IF(COUNTIF(G27,"*Paris Tiffany 180mm 50° RKP*"), 67,"0")+
IF(COUNTIF(G27,"*Paris Matte Black 180mm 50° RKP*"), 67,"0")+IF(COUNTIF(G27,"*Paris White 180mm 43° RKP*"), 67,"0")+
IF(COUNTIF(G27,"*Paris Savants Electro Luxe 180mm 43° RKP*"), 213,"0")+
IF(COUNTIF(G27,"*Paris Savants Electro Luxe 165mm 43° RKP*"), 213,"0")+
IF(COUNTIF(G27,"*Paris Savants Electro Luxe 180mm 50° RKP*"), 213,"0")+
IF(COUNTIF(G27,"*Paris Savants Gunmetal Grey 180mm 50° RKP*"), 200,"0")+
IF(COUNTIF(G27,"*Paris Savants Gunmetal Grey 180mm 43° RKP*"), 200,"0")+
IF(COUNTIF(G27,"*Paris Savants Gunmetal Grey 165mm 43° RKP*"), 200,"0")+
IF(COUNTIF(G27,"*Paris Savants Gunmetal grey 165mm 50° RKP*"), 200,"0")+
IF(COUNTIF(G27,"*Independent - Forged Titanium Stg 11 - 169mm*"), 105,"0")+
IF(COUNTIF(H27,"*Orangatang Skiff - 80a 62mm*"), 61,"0")+
IF(COUNTIF(H27,"*Orangatang Skiff - 83a 62mm*"), 61,"0")+
IF(COUNTIF(H27,"*Orangatang Onsen - 100a 58mm*"), 48,"0")+
IF(COUNTIF(H27,"*Zenit The 70's - 78a 70mm*"), 40,"0")+
IF(COUNTIF(H27,"*Zenit the 60's - 78a 60mm*"), 35,"0")+
IF(COUNTIF(H27,"*Orangatang Kilmer - 83a 69mm*"), 69,"0")+
IF(COUNTIF(H27,"*Orangatang Keanu 83a 66mm*"), 64,"0")+
IF(COUNTIF(H27,"*Orangatang Kegels - 83a 80mm*"), 80,"0")+
IF(COUNTIF(H27,"*Orangatang Skiff - 86a 62mm*"), 61,"0")+
IF(COUNTIF(H27,"*Orangatang Keanu 80a 66mm*"), 64,"0")+
IF(COUNTIF(H27,"*Orangatang Keanu 86a 66mm*"), 64,"0")+
IF(COUNTIF(H27,"*Orangatang Kilmer - 80a 69mm*"), 69,"0")+
IF(COUNTIF(H27,"*Orangatang Kegels - 80a 80mm*"), 80,"0")</f>
        <v>253</v>
      </c>
    </row>
    <row r="28" spans="1:9" x14ac:dyDescent="0.2">
      <c r="A28">
        <v>2895</v>
      </c>
      <c r="B28" t="s">
        <v>9</v>
      </c>
      <c r="D28" t="s">
        <v>52</v>
      </c>
      <c r="E28" t="s">
        <v>11</v>
      </c>
      <c r="F28">
        <v>2700</v>
      </c>
      <c r="G28" t="s">
        <v>51</v>
      </c>
      <c r="H28" t="s">
        <v>17</v>
      </c>
      <c r="I28">
        <f>120+IF(COUNTIF(G28,"*Paris Street RAW 169mm TKP*"), 53,"0")+
IF(COUNTIF(G28,"*Paris Black 150mm 50° RKP*"), 65,"0")+
IF(COUNTIF(G28,"*Paris Gold 180mm 43° RKP*"), 67,"0")+
IF(COUNTIF(G28,"*Paris Trucks Matt Kienzle Signature 180mm 50° RKP*"), 69,"0")+
IF(COUNTIF(G28,"*Paris Satin Red 180mm 50° RKP*"), 67,"0")+
IF(COUNTIF(G28,"*Paris Satin Blue 180mm 50° RKP*"), 67,"0")+IF(COUNTIF(G28,"*Paris Tiffany 180mm 50° RKP*"), 67,"0")+
IF(COUNTIF(G28,"*Paris Matte Black 180mm 50° RKP*"), 67,"0")+IF(COUNTIF(G28,"*Paris White 180mm 43° RKP*"), 67,"0")+
IF(COUNTIF(G28,"*Paris Savants Electro Luxe 180mm 43° RKP*"), 213,"0")+
IF(COUNTIF(G28,"*Paris Savants Electro Luxe 165mm 43° RKP*"), 213,"0")+
IF(COUNTIF(G28,"*Paris Savants Electro Luxe 180mm 50° RKP*"), 213,"0")+
IF(COUNTIF(G28,"*Paris Savants Gunmetal Grey 180mm 50° RKP*"), 200,"0")+
IF(COUNTIF(G28,"*Paris Savants Gunmetal Grey 180mm 43° RKP*"), 200,"0")+
IF(COUNTIF(G28,"*Paris Savants Gunmetal Grey 165mm 43° RKP*"), 200,"0")+
IF(COUNTIF(G28,"*Paris Savants Gunmetal grey 165mm 50° RKP*"), 200,"0")+
IF(COUNTIF(G28,"*Independent - Forged Titanium Stg 11 - 169mm*"), 105,"0")+
IF(COUNTIF(H28,"*Orangatang Skiff - 80a 62mm*"), 61,"0")+
IF(COUNTIF(H28,"*Orangatang Skiff - 83a 62mm*"), 61,"0")+
IF(COUNTIF(H28,"*Orangatang Onsen - 100a 58mm*"), 48,"0")+
IF(COUNTIF(H28,"*Zenit The 70's - 78a 70mm*"), 40,"0")+
IF(COUNTIF(H28,"*Zenit the 60's - 78a 60mm*"), 35,"0")+
IF(COUNTIF(H28,"*Orangatang Kilmer - 83a 69mm*"), 69,"0")+
IF(COUNTIF(H28,"*Orangatang Keanu 83a 66mm*"), 64,"0")+
IF(COUNTIF(H28,"*Orangatang Kegels - 83a 80mm*"), 80,"0")+
IF(COUNTIF(H28,"*Orangatang Skiff - 86a 62mm*"), 61,"0")+
IF(COUNTIF(H28,"*Orangatang Keanu 80a 66mm*"), 64,"0")+
IF(COUNTIF(H28,"*Orangatang Keanu 86a 66mm*"), 64,"0")+
IF(COUNTIF(H28,"*Orangatang Kilmer - 80a 69mm*"), 69,"0")+
IF(COUNTIF(H28,"*Orangatang Kegels - 80a 80mm*"), 80,"0")</f>
        <v>225</v>
      </c>
    </row>
    <row r="29" spans="1:9" x14ac:dyDescent="0.2">
      <c r="A29">
        <v>2894</v>
      </c>
      <c r="B29" t="s">
        <v>9</v>
      </c>
      <c r="D29" t="s">
        <v>50</v>
      </c>
      <c r="E29" t="s">
        <v>11</v>
      </c>
      <c r="F29">
        <v>2700</v>
      </c>
      <c r="G29" t="s">
        <v>51</v>
      </c>
      <c r="H29" t="s">
        <v>15</v>
      </c>
      <c r="I29">
        <f>120+IF(COUNTIF(G29,"*Paris Street RAW 169mm TKP*"), 53,"0")+
IF(COUNTIF(G29,"*Paris Black 150mm 50° RKP*"), 65,"0")+
IF(COUNTIF(G29,"*Paris Gold 180mm 43° RKP*"), 67,"0")+
IF(COUNTIF(G29,"*Paris Trucks Matt Kienzle Signature 180mm 50° RKP*"), 69,"0")+
IF(COUNTIF(G29,"*Paris Satin Red 180mm 50° RKP*"), 67,"0")+
IF(COUNTIF(G29,"*Paris Satin Blue 180mm 50° RKP*"), 67,"0")+IF(COUNTIF(G29,"*Paris Tiffany 180mm 50° RKP*"), 67,"0")+
IF(COUNTIF(G29,"*Paris Matte Black 180mm 50° RKP*"), 67,"0")+IF(COUNTIF(G29,"*Paris White 180mm 43° RKP*"), 67,"0")+
IF(COUNTIF(G29,"*Paris Savants Electro Luxe 180mm 43° RKP*"), 213,"0")+
IF(COUNTIF(G29,"*Paris Savants Electro Luxe 165mm 43° RKP*"), 213,"0")+
IF(COUNTIF(G29,"*Paris Savants Electro Luxe 180mm 50° RKP*"), 213,"0")+
IF(COUNTIF(G29,"*Paris Savants Gunmetal Grey 180mm 50° RKP*"), 200,"0")+
IF(COUNTIF(G29,"*Paris Savants Gunmetal Grey 180mm 43° RKP*"), 200,"0")+
IF(COUNTIF(G29,"*Paris Savants Gunmetal Grey 165mm 43° RKP*"), 200,"0")+
IF(COUNTIF(G29,"*Paris Savants Gunmetal grey 165mm 50° RKP*"), 200,"0")+
IF(COUNTIF(G29,"*Independent - Forged Titanium Stg 11 - 169mm*"), 105,"0")+
IF(COUNTIF(H29,"*Orangatang Skiff - 80a 62mm*"), 61,"0")+
IF(COUNTIF(H29,"*Orangatang Skiff - 83a 62mm*"), 61,"0")+
IF(COUNTIF(H29,"*Orangatang Onsen - 100a 58mm*"), 48,"0")+
IF(COUNTIF(H29,"*Zenit The 70's - 78a 70mm*"), 40,"0")+
IF(COUNTIF(H29,"*Zenit the 60's - 78a 60mm*"), 35,"0")+
IF(COUNTIF(H29,"*Orangatang Kilmer - 83a 69mm*"), 69,"0")+
IF(COUNTIF(H29,"*Orangatang Keanu 83a 66mm*"), 64,"0")+
IF(COUNTIF(H29,"*Orangatang Kegels - 83a 80mm*"), 80,"0")+
IF(COUNTIF(H29,"*Orangatang Skiff - 86a 62mm*"), 61,"0")+
IF(COUNTIF(H29,"*Orangatang Keanu 80a 66mm*"), 64,"0")+
IF(COUNTIF(H29,"*Orangatang Keanu 86a 66mm*"), 64,"0")+
IF(COUNTIF(H29,"*Orangatang Kilmer - 80a 69mm*"), 69,"0")+
IF(COUNTIF(H29,"*Orangatang Kegels - 80a 80mm*"), 80,"0")</f>
        <v>220</v>
      </c>
    </row>
    <row r="30" spans="1:9" x14ac:dyDescent="0.2">
      <c r="A30">
        <v>2893</v>
      </c>
      <c r="B30" t="s">
        <v>9</v>
      </c>
      <c r="D30" t="s">
        <v>58</v>
      </c>
      <c r="E30" t="s">
        <v>11</v>
      </c>
      <c r="F30">
        <v>2700</v>
      </c>
      <c r="G30" t="s">
        <v>51</v>
      </c>
      <c r="H30" t="s">
        <v>13</v>
      </c>
      <c r="I30">
        <f>120+IF(COUNTIF(G30,"*Paris Street RAW 169mm TKP*"), 53,"0")+
IF(COUNTIF(G30,"*Paris Black 150mm 50° RKP*"), 65,"0")+
IF(COUNTIF(G30,"*Paris Gold 180mm 43° RKP*"), 67,"0")+
IF(COUNTIF(G30,"*Paris Trucks Matt Kienzle Signature 180mm 50° RKP*"), 69,"0")+
IF(COUNTIF(G30,"*Paris Satin Red 180mm 50° RKP*"), 67,"0")+
IF(COUNTIF(G30,"*Paris Satin Blue 180mm 50° RKP*"), 67,"0")+IF(COUNTIF(G30,"*Paris Tiffany 180mm 50° RKP*"), 67,"0")+
IF(COUNTIF(G30,"*Paris Matte Black 180mm 50° RKP*"), 67,"0")+IF(COUNTIF(G30,"*Paris White 180mm 43° RKP*"), 67,"0")+
IF(COUNTIF(G30,"*Paris Savants Electro Luxe 180mm 43° RKP*"), 213,"0")+
IF(COUNTIF(G30,"*Paris Savants Electro Luxe 165mm 43° RKP*"), 213,"0")+
IF(COUNTIF(G30,"*Paris Savants Electro Luxe 180mm 50° RKP*"), 213,"0")+
IF(COUNTIF(G30,"*Paris Savants Gunmetal Grey 180mm 50° RKP*"), 200,"0")+
IF(COUNTIF(G30,"*Paris Savants Gunmetal Grey 180mm 43° RKP*"), 200,"0")+
IF(COUNTIF(G30,"*Paris Savants Gunmetal Grey 165mm 43° RKP*"), 200,"0")+
IF(COUNTIF(G30,"*Paris Savants Gunmetal grey 165mm 50° RKP*"), 200,"0")+
IF(COUNTIF(G30,"*Independent - Forged Titanium Stg 11 - 169mm*"), 105,"0")+
IF(COUNTIF(H30,"*Orangatang Skiff - 80a 62mm*"), 61,"0")+
IF(COUNTIF(H30,"*Orangatang Skiff - 83a 62mm*"), 61,"0")+
IF(COUNTIF(H30,"*Orangatang Onsen - 100a 58mm*"), 48,"0")+
IF(COUNTIF(H30,"*Zenit The 70's - 78a 70mm*"), 40,"0")+
IF(COUNTIF(H30,"*Zenit the 60's - 78a 60mm*"), 35,"0")+
IF(COUNTIF(H30,"*Orangatang Kilmer - 83a 69mm*"), 69,"0")+
IF(COUNTIF(H30,"*Orangatang Keanu 83a 66mm*"), 64,"0")+
IF(COUNTIF(H30,"*Orangatang Kegels - 83a 80mm*"), 80,"0")+
IF(COUNTIF(H30,"*Orangatang Skiff - 86a 62mm*"), 61,"0")+
IF(COUNTIF(H30,"*Orangatang Keanu 80a 66mm*"), 64,"0")+
IF(COUNTIF(H30,"*Orangatang Keanu 86a 66mm*"), 64,"0")+
IF(COUNTIF(H30,"*Orangatang Kilmer - 80a 69mm*"), 69,"0")+
IF(COUNTIF(H30,"*Orangatang Kegels - 80a 80mm*"), 80,"0")</f>
        <v>233</v>
      </c>
    </row>
    <row r="31" spans="1:9" x14ac:dyDescent="0.2">
      <c r="A31">
        <v>2892</v>
      </c>
      <c r="B31" t="s">
        <v>9</v>
      </c>
      <c r="D31" t="s">
        <v>57</v>
      </c>
      <c r="E31" t="s">
        <v>11</v>
      </c>
      <c r="F31">
        <v>2700</v>
      </c>
      <c r="G31" t="s">
        <v>51</v>
      </c>
      <c r="H31" t="s">
        <v>27</v>
      </c>
      <c r="I31">
        <f>120+IF(COUNTIF(G31,"*Paris Street RAW 169mm TKP*"), 53,"0")+
IF(COUNTIF(G31,"*Paris Black 150mm 50° RKP*"), 65,"0")+
IF(COUNTIF(G31,"*Paris Gold 180mm 43° RKP*"), 67,"0")+
IF(COUNTIF(G31,"*Paris Trucks Matt Kienzle Signature 180mm 50° RKP*"), 69,"0")+
IF(COUNTIF(G31,"*Paris Satin Red 180mm 50° RKP*"), 67,"0")+
IF(COUNTIF(G31,"*Paris Satin Blue 180mm 50° RKP*"), 67,"0")+IF(COUNTIF(G31,"*Paris Tiffany 180mm 50° RKP*"), 67,"0")+
IF(COUNTIF(G31,"*Paris Matte Black 180mm 50° RKP*"), 67,"0")+IF(COUNTIF(G31,"*Paris White 180mm 43° RKP*"), 67,"0")+
IF(COUNTIF(G31,"*Paris Savants Electro Luxe 180mm 43° RKP*"), 213,"0")+
IF(COUNTIF(G31,"*Paris Savants Electro Luxe 165mm 43° RKP*"), 213,"0")+
IF(COUNTIF(G31,"*Paris Savants Electro Luxe 180mm 50° RKP*"), 213,"0")+
IF(COUNTIF(G31,"*Paris Savants Gunmetal Grey 180mm 50° RKP*"), 200,"0")+
IF(COUNTIF(G31,"*Paris Savants Gunmetal Grey 180mm 43° RKP*"), 200,"0")+
IF(COUNTIF(G31,"*Paris Savants Gunmetal Grey 165mm 43° RKP*"), 200,"0")+
IF(COUNTIF(G31,"*Paris Savants Gunmetal grey 165mm 50° RKP*"), 200,"0")+
IF(COUNTIF(G31,"*Independent - Forged Titanium Stg 11 - 169mm*"), 105,"0")+
IF(COUNTIF(H31,"*Orangatang Skiff - 80a 62mm*"), 61,"0")+
IF(COUNTIF(H31,"*Orangatang Skiff - 83a 62mm*"), 61,"0")+
IF(COUNTIF(H31,"*Orangatang Onsen - 100a 58mm*"), 48,"0")+
IF(COUNTIF(H31,"*Zenit The 70's - 78a 70mm*"), 40,"0")+
IF(COUNTIF(H31,"*Zenit the 60's - 78a 60mm*"), 35,"0")+
IF(COUNTIF(H31,"*Orangatang Kilmer - 83a 69mm*"), 69,"0")+
IF(COUNTIF(H31,"*Orangatang Keanu 83a 66mm*"), 64,"0")+
IF(COUNTIF(H31,"*Orangatang Kegels - 83a 80mm*"), 80,"0")+
IF(COUNTIF(H31,"*Orangatang Skiff - 86a 62mm*"), 61,"0")+
IF(COUNTIF(H31,"*Orangatang Keanu 80a 66mm*"), 64,"0")+
IF(COUNTIF(H31,"*Orangatang Keanu 86a 66mm*"), 64,"0")+
IF(COUNTIF(H31,"*Orangatang Kilmer - 80a 69mm*"), 69,"0")+
IF(COUNTIF(H31,"*Orangatang Kegels - 80a 80mm*"), 80,"0")</f>
        <v>246</v>
      </c>
    </row>
    <row r="32" spans="1:9" x14ac:dyDescent="0.2">
      <c r="A32">
        <v>2891</v>
      </c>
      <c r="B32" t="s">
        <v>9</v>
      </c>
      <c r="D32" t="s">
        <v>56</v>
      </c>
      <c r="E32" t="s">
        <v>11</v>
      </c>
      <c r="F32">
        <v>2700</v>
      </c>
      <c r="G32" t="s">
        <v>51</v>
      </c>
      <c r="H32" t="s">
        <v>25</v>
      </c>
      <c r="I32">
        <f>120+IF(COUNTIF(G32,"*Paris Street RAW 169mm TKP*"), 53,"0")+
IF(COUNTIF(G32,"*Paris Black 150mm 50° RKP*"), 65,"0")+
IF(COUNTIF(G32,"*Paris Gold 180mm 43° RKP*"), 67,"0")+
IF(COUNTIF(G32,"*Paris Trucks Matt Kienzle Signature 180mm 50° RKP*"), 69,"0")+
IF(COUNTIF(G32,"*Paris Satin Red 180mm 50° RKP*"), 67,"0")+
IF(COUNTIF(G32,"*Paris Satin Blue 180mm 50° RKP*"), 67,"0")+IF(COUNTIF(G32,"*Paris Tiffany 180mm 50° RKP*"), 67,"0")+
IF(COUNTIF(G32,"*Paris Matte Black 180mm 50° RKP*"), 67,"0")+IF(COUNTIF(G32,"*Paris White 180mm 43° RKP*"), 67,"0")+
IF(COUNTIF(G32,"*Paris Savants Electro Luxe 180mm 43° RKP*"), 213,"0")+
IF(COUNTIF(G32,"*Paris Savants Electro Luxe 165mm 43° RKP*"), 213,"0")+
IF(COUNTIF(G32,"*Paris Savants Electro Luxe 180mm 50° RKP*"), 213,"0")+
IF(COUNTIF(G32,"*Paris Savants Gunmetal Grey 180mm 50° RKP*"), 200,"0")+
IF(COUNTIF(G32,"*Paris Savants Gunmetal Grey 180mm 43° RKP*"), 200,"0")+
IF(COUNTIF(G32,"*Paris Savants Gunmetal Grey 165mm 43° RKP*"), 200,"0")+
IF(COUNTIF(G32,"*Paris Savants Gunmetal grey 165mm 50° RKP*"), 200,"0")+
IF(COUNTIF(G32,"*Independent - Forged Titanium Stg 11 - 169mm*"), 105,"0")+
IF(COUNTIF(H32,"*Orangatang Skiff - 80a 62mm*"), 61,"0")+
IF(COUNTIF(H32,"*Orangatang Skiff - 83a 62mm*"), 61,"0")+
IF(COUNTIF(H32,"*Orangatang Onsen - 100a 58mm*"), 48,"0")+
IF(COUNTIF(H32,"*Zenit The 70's - 78a 70mm*"), 40,"0")+
IF(COUNTIF(H32,"*Zenit the 60's - 78a 60mm*"), 35,"0")+
IF(COUNTIF(H32,"*Orangatang Kilmer - 83a 69mm*"), 69,"0")+
IF(COUNTIF(H32,"*Orangatang Keanu 83a 66mm*"), 64,"0")+
IF(COUNTIF(H32,"*Orangatang Kegels - 83a 80mm*"), 80,"0")+
IF(COUNTIF(H32,"*Orangatang Skiff - 86a 62mm*"), 61,"0")+
IF(COUNTIF(H32,"*Orangatang Keanu 80a 66mm*"), 64,"0")+
IF(COUNTIF(H32,"*Orangatang Keanu 86a 66mm*"), 64,"0")+
IF(COUNTIF(H32,"*Orangatang Kilmer - 80a 69mm*"), 69,"0")+
IF(COUNTIF(H32,"*Orangatang Kegels - 80a 80mm*"), 80,"0")</f>
        <v>246</v>
      </c>
    </row>
    <row r="33" spans="1:9" x14ac:dyDescent="0.2">
      <c r="A33">
        <v>2890</v>
      </c>
      <c r="B33" t="s">
        <v>9</v>
      </c>
      <c r="D33" t="s">
        <v>55</v>
      </c>
      <c r="E33" t="s">
        <v>11</v>
      </c>
      <c r="F33">
        <v>2700</v>
      </c>
      <c r="G33" t="s">
        <v>51</v>
      </c>
      <c r="H33" t="s">
        <v>23</v>
      </c>
      <c r="I33">
        <f>120+IF(COUNTIF(G33,"*Paris Street RAW 169mm TKP*"), 53,"0")+
IF(COUNTIF(G33,"*Paris Black 150mm 50° RKP*"), 65,"0")+
IF(COUNTIF(G33,"*Paris Gold 180mm 43° RKP*"), 67,"0")+
IF(COUNTIF(G33,"*Paris Trucks Matt Kienzle Signature 180mm 50° RKP*"), 69,"0")+
IF(COUNTIF(G33,"*Paris Satin Red 180mm 50° RKP*"), 67,"0")+
IF(COUNTIF(G33,"*Paris Satin Blue 180mm 50° RKP*"), 67,"0")+IF(COUNTIF(G33,"*Paris Tiffany 180mm 50° RKP*"), 67,"0")+
IF(COUNTIF(G33,"*Paris Matte Black 180mm 50° RKP*"), 67,"0")+IF(COUNTIF(G33,"*Paris White 180mm 43° RKP*"), 67,"0")+
IF(COUNTIF(G33,"*Paris Savants Electro Luxe 180mm 43° RKP*"), 213,"0")+
IF(COUNTIF(G33,"*Paris Savants Electro Luxe 165mm 43° RKP*"), 213,"0")+
IF(COUNTIF(G33,"*Paris Savants Electro Luxe 180mm 50° RKP*"), 213,"0")+
IF(COUNTIF(G33,"*Paris Savants Gunmetal Grey 180mm 50° RKP*"), 200,"0")+
IF(COUNTIF(G33,"*Paris Savants Gunmetal Grey 180mm 43° RKP*"), 200,"0")+
IF(COUNTIF(G33,"*Paris Savants Gunmetal Grey 165mm 43° RKP*"), 200,"0")+
IF(COUNTIF(G33,"*Paris Savants Gunmetal grey 165mm 50° RKP*"), 200,"0")+
IF(COUNTIF(G33,"*Independent - Forged Titanium Stg 11 - 169mm*"), 105,"0")+
IF(COUNTIF(H33,"*Orangatang Skiff - 80a 62mm*"), 61,"0")+
IF(COUNTIF(H33,"*Orangatang Skiff - 83a 62mm*"), 61,"0")+
IF(COUNTIF(H33,"*Orangatang Onsen - 100a 58mm*"), 48,"0")+
IF(COUNTIF(H33,"*Zenit The 70's - 78a 70mm*"), 40,"0")+
IF(COUNTIF(H33,"*Zenit the 60's - 78a 60mm*"), 35,"0")+
IF(COUNTIF(H33,"*Orangatang Kilmer - 83a 69mm*"), 69,"0")+
IF(COUNTIF(H33,"*Orangatang Keanu 83a 66mm*"), 64,"0")+
IF(COUNTIF(H33,"*Orangatang Kegels - 83a 80mm*"), 80,"0")+
IF(COUNTIF(H33,"*Orangatang Skiff - 86a 62mm*"), 61,"0")+
IF(COUNTIF(H33,"*Orangatang Keanu 80a 66mm*"), 64,"0")+
IF(COUNTIF(H33,"*Orangatang Keanu 86a 66mm*"), 64,"0")+
IF(COUNTIF(H33,"*Orangatang Kilmer - 80a 69mm*"), 69,"0")+
IF(COUNTIF(H33,"*Orangatang Kegels - 80a 80mm*"), 80,"0")</f>
        <v>246</v>
      </c>
    </row>
    <row r="34" spans="1:9" x14ac:dyDescent="0.2">
      <c r="A34">
        <v>2889</v>
      </c>
      <c r="B34" t="s">
        <v>9</v>
      </c>
      <c r="D34" t="s">
        <v>62</v>
      </c>
      <c r="E34" t="s">
        <v>11</v>
      </c>
      <c r="F34">
        <v>2700</v>
      </c>
      <c r="G34" t="s">
        <v>51</v>
      </c>
      <c r="H34" t="s">
        <v>21</v>
      </c>
      <c r="I34">
        <f>120+IF(COUNTIF(G34,"*Paris Street RAW 169mm TKP*"), 53,"0")+
IF(COUNTIF(G34,"*Paris Black 150mm 50° RKP*"), 65,"0")+
IF(COUNTIF(G34,"*Paris Gold 180mm 43° RKP*"), 67,"0")+
IF(COUNTIF(G34,"*Paris Trucks Matt Kienzle Signature 180mm 50° RKP*"), 69,"0")+
IF(COUNTIF(G34,"*Paris Satin Red 180mm 50° RKP*"), 67,"0")+
IF(COUNTIF(G34,"*Paris Satin Blue 180mm 50° RKP*"), 67,"0")+IF(COUNTIF(G34,"*Paris Tiffany 180mm 50° RKP*"), 67,"0")+
IF(COUNTIF(G34,"*Paris Matte Black 180mm 50° RKP*"), 67,"0")+IF(COUNTIF(G34,"*Paris White 180mm 43° RKP*"), 67,"0")+
IF(COUNTIF(G34,"*Paris Savants Electro Luxe 180mm 43° RKP*"), 213,"0")+
IF(COUNTIF(G34,"*Paris Savants Electro Luxe 165mm 43° RKP*"), 213,"0")+
IF(COUNTIF(G34,"*Paris Savants Electro Luxe 180mm 50° RKP*"), 213,"0")+
IF(COUNTIF(G34,"*Paris Savants Gunmetal Grey 180mm 50° RKP*"), 200,"0")+
IF(COUNTIF(G34,"*Paris Savants Gunmetal Grey 180mm 43° RKP*"), 200,"0")+
IF(COUNTIF(G34,"*Paris Savants Gunmetal Grey 165mm 43° RKP*"), 200,"0")+
IF(COUNTIF(G34,"*Paris Savants Gunmetal grey 165mm 50° RKP*"), 200,"0")+
IF(COUNTIF(G34,"*Independent - Forged Titanium Stg 11 - 169mm*"), 105,"0")+
IF(COUNTIF(H34,"*Orangatang Skiff - 80a 62mm*"), 61,"0")+
IF(COUNTIF(H34,"*Orangatang Skiff - 83a 62mm*"), 61,"0")+
IF(COUNTIF(H34,"*Orangatang Onsen - 100a 58mm*"), 48,"0")+
IF(COUNTIF(H34,"*Zenit The 70's - 78a 70mm*"), 40,"0")+
IF(COUNTIF(H34,"*Zenit the 60's - 78a 60mm*"), 35,"0")+
IF(COUNTIF(H34,"*Orangatang Kilmer - 83a 69mm*"), 69,"0")+
IF(COUNTIF(H34,"*Orangatang Keanu 83a 66mm*"), 64,"0")+
IF(COUNTIF(H34,"*Orangatang Kegels - 83a 80mm*"), 80,"0")+
IF(COUNTIF(H34,"*Orangatang Skiff - 86a 62mm*"), 61,"0")+
IF(COUNTIF(H34,"*Orangatang Keanu 80a 66mm*"), 64,"0")+
IF(COUNTIF(H34,"*Orangatang Keanu 86a 66mm*"), 64,"0")+
IF(COUNTIF(H34,"*Orangatang Kilmer - 80a 69mm*"), 69,"0")+
IF(COUNTIF(H34,"*Orangatang Kegels - 80a 80mm*"), 80,"0")</f>
        <v>249</v>
      </c>
    </row>
    <row r="35" spans="1:9" x14ac:dyDescent="0.2">
      <c r="A35">
        <v>2888</v>
      </c>
      <c r="B35" t="s">
        <v>9</v>
      </c>
      <c r="D35" t="s">
        <v>61</v>
      </c>
      <c r="E35" t="s">
        <v>11</v>
      </c>
      <c r="F35">
        <v>2700</v>
      </c>
      <c r="G35" t="s">
        <v>51</v>
      </c>
      <c r="H35" t="s">
        <v>19</v>
      </c>
      <c r="I35">
        <f>120+IF(COUNTIF(G35,"*Paris Street RAW 169mm TKP*"), 53,"0")+
IF(COUNTIF(G35,"*Paris Black 150mm 50° RKP*"), 65,"0")+
IF(COUNTIF(G35,"*Paris Gold 180mm 43° RKP*"), 67,"0")+
IF(COUNTIF(G35,"*Paris Trucks Matt Kienzle Signature 180mm 50° RKP*"), 69,"0")+
IF(COUNTIF(G35,"*Paris Satin Red 180mm 50° RKP*"), 67,"0")+
IF(COUNTIF(G35,"*Paris Satin Blue 180mm 50° RKP*"), 67,"0")+IF(COUNTIF(G35,"*Paris Tiffany 180mm 50° RKP*"), 67,"0")+
IF(COUNTIF(G35,"*Paris Matte Black 180mm 50° RKP*"), 67,"0")+IF(COUNTIF(G35,"*Paris White 180mm 43° RKP*"), 67,"0")+
IF(COUNTIF(G35,"*Paris Savants Electro Luxe 180mm 43° RKP*"), 213,"0")+
IF(COUNTIF(G35,"*Paris Savants Electro Luxe 165mm 43° RKP*"), 213,"0")+
IF(COUNTIF(G35,"*Paris Savants Electro Luxe 180mm 50° RKP*"), 213,"0")+
IF(COUNTIF(G35,"*Paris Savants Gunmetal Grey 180mm 50° RKP*"), 200,"0")+
IF(COUNTIF(G35,"*Paris Savants Gunmetal Grey 180mm 43° RKP*"), 200,"0")+
IF(COUNTIF(G35,"*Paris Savants Gunmetal Grey 165mm 43° RKP*"), 200,"0")+
IF(COUNTIF(G35,"*Paris Savants Gunmetal grey 165mm 50° RKP*"), 200,"0")+
IF(COUNTIF(G35,"*Independent - Forged Titanium Stg 11 - 169mm*"), 105,"0")+
IF(COUNTIF(H35,"*Orangatang Skiff - 80a 62mm*"), 61,"0")+
IF(COUNTIF(H35,"*Orangatang Skiff - 83a 62mm*"), 61,"0")+
IF(COUNTIF(H35,"*Orangatang Onsen - 100a 58mm*"), 48,"0")+
IF(COUNTIF(H35,"*Zenit The 70's - 78a 70mm*"), 40,"0")+
IF(COUNTIF(H35,"*Zenit the 60's - 78a 60mm*"), 35,"0")+
IF(COUNTIF(H35,"*Orangatang Kilmer - 83a 69mm*"), 69,"0")+
IF(COUNTIF(H35,"*Orangatang Keanu 83a 66mm*"), 64,"0")+
IF(COUNTIF(H35,"*Orangatang Kegels - 83a 80mm*"), 80,"0")+
IF(COUNTIF(H35,"*Orangatang Skiff - 86a 62mm*"), 61,"0")+
IF(COUNTIF(H35,"*Orangatang Keanu 80a 66mm*"), 64,"0")+
IF(COUNTIF(H35,"*Orangatang Keanu 86a 66mm*"), 64,"0")+
IF(COUNTIF(H35,"*Orangatang Kilmer - 80a 69mm*"), 69,"0")+
IF(COUNTIF(H35,"*Orangatang Kegels - 80a 80mm*"), 80,"0")</f>
        <v>249</v>
      </c>
    </row>
    <row r="36" spans="1:9" x14ac:dyDescent="0.2">
      <c r="A36">
        <v>2887</v>
      </c>
      <c r="B36" t="s">
        <v>9</v>
      </c>
      <c r="D36" t="s">
        <v>60</v>
      </c>
      <c r="E36" t="s">
        <v>11</v>
      </c>
      <c r="F36">
        <v>2700</v>
      </c>
      <c r="G36" t="s">
        <v>51</v>
      </c>
      <c r="H36" t="s">
        <v>37</v>
      </c>
      <c r="I36">
        <f>120+IF(COUNTIF(G36,"*Paris Street RAW 169mm TKP*"), 53,"0")+
IF(COUNTIF(G36,"*Paris Black 150mm 50° RKP*"), 65,"0")+
IF(COUNTIF(G36,"*Paris Gold 180mm 43° RKP*"), 67,"0")+
IF(COUNTIF(G36,"*Paris Trucks Matt Kienzle Signature 180mm 50° RKP*"), 69,"0")+
IF(COUNTIF(G36,"*Paris Satin Red 180mm 50° RKP*"), 67,"0")+
IF(COUNTIF(G36,"*Paris Satin Blue 180mm 50° RKP*"), 67,"0")+IF(COUNTIF(G36,"*Paris Tiffany 180mm 50° RKP*"), 67,"0")+
IF(COUNTIF(G36,"*Paris Matte Black 180mm 50° RKP*"), 67,"0")+IF(COUNTIF(G36,"*Paris White 180mm 43° RKP*"), 67,"0")+
IF(COUNTIF(G36,"*Paris Savants Electro Luxe 180mm 43° RKP*"), 213,"0")+
IF(COUNTIF(G36,"*Paris Savants Electro Luxe 165mm 43° RKP*"), 213,"0")+
IF(COUNTIF(G36,"*Paris Savants Electro Luxe 180mm 50° RKP*"), 213,"0")+
IF(COUNTIF(G36,"*Paris Savants Gunmetal Grey 180mm 50° RKP*"), 200,"0")+
IF(COUNTIF(G36,"*Paris Savants Gunmetal Grey 180mm 43° RKP*"), 200,"0")+
IF(COUNTIF(G36,"*Paris Savants Gunmetal Grey 165mm 43° RKP*"), 200,"0")+
IF(COUNTIF(G36,"*Paris Savants Gunmetal grey 165mm 50° RKP*"), 200,"0")+
IF(COUNTIF(G36,"*Independent - Forged Titanium Stg 11 - 169mm*"), 105,"0")+
IF(COUNTIF(H36,"*Orangatang Skiff - 80a 62mm*"), 61,"0")+
IF(COUNTIF(H36,"*Orangatang Skiff - 83a 62mm*"), 61,"0")+
IF(COUNTIF(H36,"*Orangatang Onsen - 100a 58mm*"), 48,"0")+
IF(COUNTIF(H36,"*Zenit The 70's - 78a 70mm*"), 40,"0")+
IF(COUNTIF(H36,"*Zenit the 60's - 78a 60mm*"), 35,"0")+
IF(COUNTIF(H36,"*Orangatang Kilmer - 83a 69mm*"), 69,"0")+
IF(COUNTIF(H36,"*Orangatang Keanu 83a 66mm*"), 64,"0")+
IF(COUNTIF(H36,"*Orangatang Kegels - 83a 80mm*"), 80,"0")+
IF(COUNTIF(H36,"*Orangatang Skiff - 86a 62mm*"), 61,"0")+
IF(COUNTIF(H36,"*Orangatang Keanu 80a 66mm*"), 64,"0")+
IF(COUNTIF(H36,"*Orangatang Keanu 86a 66mm*"), 64,"0")+
IF(COUNTIF(H36,"*Orangatang Kilmer - 80a 69mm*"), 69,"0")+
IF(COUNTIF(H36,"*Orangatang Kegels - 80a 80mm*"), 80,"0")</f>
        <v>249</v>
      </c>
    </row>
    <row r="37" spans="1:9" x14ac:dyDescent="0.2">
      <c r="A37">
        <v>2886</v>
      </c>
      <c r="B37" t="s">
        <v>9</v>
      </c>
      <c r="D37" t="s">
        <v>59</v>
      </c>
      <c r="E37" t="s">
        <v>11</v>
      </c>
      <c r="F37">
        <v>2700</v>
      </c>
      <c r="G37" t="s">
        <v>51</v>
      </c>
      <c r="H37" t="s">
        <v>35</v>
      </c>
      <c r="I37">
        <f>120+IF(COUNTIF(G37,"*Paris Street RAW 169mm TKP*"), 53,"0")+
IF(COUNTIF(G37,"*Paris Black 150mm 50° RKP*"), 65,"0")+
IF(COUNTIF(G37,"*Paris Gold 180mm 43° RKP*"), 67,"0")+
IF(COUNTIF(G37,"*Paris Trucks Matt Kienzle Signature 180mm 50° RKP*"), 69,"0")+
IF(COUNTIF(G37,"*Paris Satin Red 180mm 50° RKP*"), 67,"0")+
IF(COUNTIF(G37,"*Paris Satin Blue 180mm 50° RKP*"), 67,"0")+IF(COUNTIF(G37,"*Paris Tiffany 180mm 50° RKP*"), 67,"0")+
IF(COUNTIF(G37,"*Paris Matte Black 180mm 50° RKP*"), 67,"0")+IF(COUNTIF(G37,"*Paris White 180mm 43° RKP*"), 67,"0")+
IF(COUNTIF(G37,"*Paris Savants Electro Luxe 180mm 43° RKP*"), 213,"0")+
IF(COUNTIF(G37,"*Paris Savants Electro Luxe 165mm 43° RKP*"), 213,"0")+
IF(COUNTIF(G37,"*Paris Savants Electro Luxe 180mm 50° RKP*"), 213,"0")+
IF(COUNTIF(G37,"*Paris Savants Gunmetal Grey 180mm 50° RKP*"), 200,"0")+
IF(COUNTIF(G37,"*Paris Savants Gunmetal Grey 180mm 43° RKP*"), 200,"0")+
IF(COUNTIF(G37,"*Paris Savants Gunmetal Grey 165mm 43° RKP*"), 200,"0")+
IF(COUNTIF(G37,"*Paris Savants Gunmetal grey 165mm 50° RKP*"), 200,"0")+
IF(COUNTIF(G37,"*Independent - Forged Titanium Stg 11 - 169mm*"), 105,"0")+
IF(COUNTIF(H37,"*Orangatang Skiff - 80a 62mm*"), 61,"0")+
IF(COUNTIF(H37,"*Orangatang Skiff - 83a 62mm*"), 61,"0")+
IF(COUNTIF(H37,"*Orangatang Onsen - 100a 58mm*"), 48,"0")+
IF(COUNTIF(H37,"*Zenit The 70's - 78a 70mm*"), 40,"0")+
IF(COUNTIF(H37,"*Zenit the 60's - 78a 60mm*"), 35,"0")+
IF(COUNTIF(H37,"*Orangatang Kilmer - 83a 69mm*"), 69,"0")+
IF(COUNTIF(H37,"*Orangatang Keanu 83a 66mm*"), 64,"0")+
IF(COUNTIF(H37,"*Orangatang Kegels - 83a 80mm*"), 80,"0")+
IF(COUNTIF(H37,"*Orangatang Skiff - 86a 62mm*"), 61,"0")+
IF(COUNTIF(H37,"*Orangatang Keanu 80a 66mm*"), 64,"0")+
IF(COUNTIF(H37,"*Orangatang Keanu 86a 66mm*"), 64,"0")+
IF(COUNTIF(H37,"*Orangatang Kilmer - 80a 69mm*"), 69,"0")+
IF(COUNTIF(H37,"*Orangatang Kegels - 80a 80mm*"), 80,"0")</f>
        <v>254</v>
      </c>
    </row>
    <row r="38" spans="1:9" x14ac:dyDescent="0.2">
      <c r="A38">
        <v>2885</v>
      </c>
      <c r="B38" t="s">
        <v>9</v>
      </c>
      <c r="D38" t="s">
        <v>67</v>
      </c>
      <c r="E38" t="s">
        <v>11</v>
      </c>
      <c r="F38">
        <v>2700</v>
      </c>
      <c r="G38" t="s">
        <v>51</v>
      </c>
      <c r="H38" t="s">
        <v>33</v>
      </c>
      <c r="I38">
        <f>120+IF(COUNTIF(G38,"*Paris Street RAW 169mm TKP*"), 53,"0")+
IF(COUNTIF(G38,"*Paris Black 150mm 50° RKP*"), 65,"0")+
IF(COUNTIF(G38,"*Paris Gold 180mm 43° RKP*"), 67,"0")+
IF(COUNTIF(G38,"*Paris Trucks Matt Kienzle Signature 180mm 50° RKP*"), 69,"0")+
IF(COUNTIF(G38,"*Paris Satin Red 180mm 50° RKP*"), 67,"0")+
IF(COUNTIF(G38,"*Paris Satin Blue 180mm 50° RKP*"), 67,"0")+IF(COUNTIF(G38,"*Paris Tiffany 180mm 50° RKP*"), 67,"0")+
IF(COUNTIF(G38,"*Paris Matte Black 180mm 50° RKP*"), 67,"0")+IF(COUNTIF(G38,"*Paris White 180mm 43° RKP*"), 67,"0")+
IF(COUNTIF(G38,"*Paris Savants Electro Luxe 180mm 43° RKP*"), 213,"0")+
IF(COUNTIF(G38,"*Paris Savants Electro Luxe 165mm 43° RKP*"), 213,"0")+
IF(COUNTIF(G38,"*Paris Savants Electro Luxe 180mm 50° RKP*"), 213,"0")+
IF(COUNTIF(G38,"*Paris Savants Gunmetal Grey 180mm 50° RKP*"), 200,"0")+
IF(COUNTIF(G38,"*Paris Savants Gunmetal Grey 180mm 43° RKP*"), 200,"0")+
IF(COUNTIF(G38,"*Paris Savants Gunmetal Grey 165mm 43° RKP*"), 200,"0")+
IF(COUNTIF(G38,"*Paris Savants Gunmetal grey 165mm 50° RKP*"), 200,"0")+
IF(COUNTIF(G38,"*Independent - Forged Titanium Stg 11 - 169mm*"), 105,"0")+
IF(COUNTIF(H38,"*Orangatang Skiff - 80a 62mm*"), 61,"0")+
IF(COUNTIF(H38,"*Orangatang Skiff - 83a 62mm*"), 61,"0")+
IF(COUNTIF(H38,"*Orangatang Onsen - 100a 58mm*"), 48,"0")+
IF(COUNTIF(H38,"*Zenit The 70's - 78a 70mm*"), 40,"0")+
IF(COUNTIF(H38,"*Zenit the 60's - 78a 60mm*"), 35,"0")+
IF(COUNTIF(H38,"*Orangatang Kilmer - 83a 69mm*"), 69,"0")+
IF(COUNTIF(H38,"*Orangatang Keanu 83a 66mm*"), 64,"0")+
IF(COUNTIF(H38,"*Orangatang Kegels - 83a 80mm*"), 80,"0")+
IF(COUNTIF(H38,"*Orangatang Skiff - 86a 62mm*"), 61,"0")+
IF(COUNTIF(H38,"*Orangatang Keanu 80a 66mm*"), 64,"0")+
IF(COUNTIF(H38,"*Orangatang Keanu 86a 66mm*"), 64,"0")+
IF(COUNTIF(H38,"*Orangatang Kilmer - 80a 69mm*"), 69,"0")+
IF(COUNTIF(H38,"*Orangatang Kegels - 80a 80mm*"), 80,"0")</f>
        <v>254</v>
      </c>
    </row>
    <row r="39" spans="1:9" x14ac:dyDescent="0.2">
      <c r="A39">
        <v>2884</v>
      </c>
      <c r="B39" t="s">
        <v>9</v>
      </c>
      <c r="D39" t="s">
        <v>66</v>
      </c>
      <c r="E39" t="s">
        <v>11</v>
      </c>
      <c r="F39">
        <v>2700</v>
      </c>
      <c r="G39" t="s">
        <v>51</v>
      </c>
      <c r="H39" t="s">
        <v>31</v>
      </c>
      <c r="I39">
        <f>120+IF(COUNTIF(G39,"*Paris Street RAW 169mm TKP*"), 53,"0")+
IF(COUNTIF(G39,"*Paris Black 150mm 50° RKP*"), 65,"0")+
IF(COUNTIF(G39,"*Paris Gold 180mm 43° RKP*"), 67,"0")+
IF(COUNTIF(G39,"*Paris Trucks Matt Kienzle Signature 180mm 50° RKP*"), 69,"0")+
IF(COUNTIF(G39,"*Paris Satin Red 180mm 50° RKP*"), 67,"0")+
IF(COUNTIF(G39,"*Paris Satin Blue 180mm 50° RKP*"), 67,"0")+IF(COUNTIF(G39,"*Paris Tiffany 180mm 50° RKP*"), 67,"0")+
IF(COUNTIF(G39,"*Paris Matte Black 180mm 50° RKP*"), 67,"0")+IF(COUNTIF(G39,"*Paris White 180mm 43° RKP*"), 67,"0")+
IF(COUNTIF(G39,"*Paris Savants Electro Luxe 180mm 43° RKP*"), 213,"0")+
IF(COUNTIF(G39,"*Paris Savants Electro Luxe 165mm 43° RKP*"), 213,"0")+
IF(COUNTIF(G39,"*Paris Savants Electro Luxe 180mm 50° RKP*"), 213,"0")+
IF(COUNTIF(G39,"*Paris Savants Gunmetal Grey 180mm 50° RKP*"), 200,"0")+
IF(COUNTIF(G39,"*Paris Savants Gunmetal Grey 180mm 43° RKP*"), 200,"0")+
IF(COUNTIF(G39,"*Paris Savants Gunmetal Grey 165mm 43° RKP*"), 200,"0")+
IF(COUNTIF(G39,"*Paris Savants Gunmetal grey 165mm 50° RKP*"), 200,"0")+
IF(COUNTIF(G39,"*Independent - Forged Titanium Stg 11 - 169mm*"), 105,"0")+
IF(COUNTIF(H39,"*Orangatang Skiff - 80a 62mm*"), 61,"0")+
IF(COUNTIF(H39,"*Orangatang Skiff - 83a 62mm*"), 61,"0")+
IF(COUNTIF(H39,"*Orangatang Onsen - 100a 58mm*"), 48,"0")+
IF(COUNTIF(H39,"*Zenit The 70's - 78a 70mm*"), 40,"0")+
IF(COUNTIF(H39,"*Zenit the 60's - 78a 60mm*"), 35,"0")+
IF(COUNTIF(H39,"*Orangatang Kilmer - 83a 69mm*"), 69,"0")+
IF(COUNTIF(H39,"*Orangatang Keanu 83a 66mm*"), 64,"0")+
IF(COUNTIF(H39,"*Orangatang Kegels - 83a 80mm*"), 80,"0")+
IF(COUNTIF(H39,"*Orangatang Skiff - 86a 62mm*"), 61,"0")+
IF(COUNTIF(H39,"*Orangatang Keanu 80a 66mm*"), 64,"0")+
IF(COUNTIF(H39,"*Orangatang Keanu 86a 66mm*"), 64,"0")+
IF(COUNTIF(H39,"*Orangatang Kilmer - 80a 69mm*"), 69,"0")+
IF(COUNTIF(H39,"*Orangatang Kegels - 80a 80mm*"), 80,"0")</f>
        <v>265</v>
      </c>
    </row>
    <row r="40" spans="1:9" x14ac:dyDescent="0.2">
      <c r="A40">
        <v>2883</v>
      </c>
      <c r="B40" t="s">
        <v>9</v>
      </c>
      <c r="D40" t="s">
        <v>65</v>
      </c>
      <c r="E40" t="s">
        <v>11</v>
      </c>
      <c r="F40">
        <v>2700</v>
      </c>
      <c r="G40" t="s">
        <v>51</v>
      </c>
      <c r="H40" t="s">
        <v>29</v>
      </c>
      <c r="I40">
        <f>120+IF(COUNTIF(G40,"*Paris Street RAW 169mm TKP*"), 53,"0")+
IF(COUNTIF(G40,"*Paris Black 150mm 50° RKP*"), 65,"0")+
IF(COUNTIF(G40,"*Paris Gold 180mm 43° RKP*"), 67,"0")+
IF(COUNTIF(G40,"*Paris Trucks Matt Kienzle Signature 180mm 50° RKP*"), 69,"0")+
IF(COUNTIF(G40,"*Paris Satin Red 180mm 50° RKP*"), 67,"0")+
IF(COUNTIF(G40,"*Paris Satin Blue 180mm 50° RKP*"), 67,"0")+IF(COUNTIF(G40,"*Paris Tiffany 180mm 50° RKP*"), 67,"0")+
IF(COUNTIF(G40,"*Paris Matte Black 180mm 50° RKP*"), 67,"0")+IF(COUNTIF(G40,"*Paris White 180mm 43° RKP*"), 67,"0")+
IF(COUNTIF(G40,"*Paris Savants Electro Luxe 180mm 43° RKP*"), 213,"0")+
IF(COUNTIF(G40,"*Paris Savants Electro Luxe 165mm 43° RKP*"), 213,"0")+
IF(COUNTIF(G40,"*Paris Savants Electro Luxe 180mm 50° RKP*"), 213,"0")+
IF(COUNTIF(G40,"*Paris Savants Gunmetal Grey 180mm 50° RKP*"), 200,"0")+
IF(COUNTIF(G40,"*Paris Savants Gunmetal Grey 180mm 43° RKP*"), 200,"0")+
IF(COUNTIF(G40,"*Paris Savants Gunmetal Grey 165mm 43° RKP*"), 200,"0")+
IF(COUNTIF(G40,"*Paris Savants Gunmetal grey 165mm 50° RKP*"), 200,"0")+
IF(COUNTIF(G40,"*Independent - Forged Titanium Stg 11 - 169mm*"), 105,"0")+
IF(COUNTIF(H40,"*Orangatang Skiff - 80a 62mm*"), 61,"0")+
IF(COUNTIF(H40,"*Orangatang Skiff - 83a 62mm*"), 61,"0")+
IF(COUNTIF(H40,"*Orangatang Onsen - 100a 58mm*"), 48,"0")+
IF(COUNTIF(H40,"*Zenit The 70's - 78a 70mm*"), 40,"0")+
IF(COUNTIF(H40,"*Zenit the 60's - 78a 60mm*"), 35,"0")+
IF(COUNTIF(H40,"*Orangatang Kilmer - 83a 69mm*"), 69,"0")+
IF(COUNTIF(H40,"*Orangatang Keanu 83a 66mm*"), 64,"0")+
IF(COUNTIF(H40,"*Orangatang Kegels - 83a 80mm*"), 80,"0")+
IF(COUNTIF(H40,"*Orangatang Skiff - 86a 62mm*"), 61,"0")+
IF(COUNTIF(H40,"*Orangatang Keanu 80a 66mm*"), 64,"0")+
IF(COUNTIF(H40,"*Orangatang Keanu 86a 66mm*"), 64,"0")+
IF(COUNTIF(H40,"*Orangatang Kilmer - 80a 69mm*"), 69,"0")+
IF(COUNTIF(H40,"*Orangatang Kegels - 80a 80mm*"), 80,"0")</f>
        <v>265</v>
      </c>
    </row>
    <row r="41" spans="1:9" x14ac:dyDescent="0.2">
      <c r="A41">
        <v>2882</v>
      </c>
      <c r="B41" t="s">
        <v>9</v>
      </c>
      <c r="D41" t="s">
        <v>63</v>
      </c>
      <c r="E41" t="s">
        <v>11</v>
      </c>
      <c r="F41">
        <v>2700</v>
      </c>
      <c r="G41" t="s">
        <v>64</v>
      </c>
      <c r="H41" t="s">
        <v>17</v>
      </c>
      <c r="I41">
        <f>120+IF(COUNTIF(G41,"*Paris Street RAW 169mm TKP*"), 53,"0")+
IF(COUNTIF(G41,"*Paris Black 150mm 50° RKP*"), 65,"0")+
IF(COUNTIF(G41,"*Paris Gold 180mm 43° RKP*"), 67,"0")+
IF(COUNTIF(G41,"*Paris Trucks Matt Kienzle Signature 180mm 50° RKP*"), 69,"0")+
IF(COUNTIF(G41,"*Paris Satin Red 180mm 50° RKP*"), 67,"0")+
IF(COUNTIF(G41,"*Paris Satin Blue 180mm 50° RKP*"), 67,"0")+IF(COUNTIF(G41,"*Paris Tiffany 180mm 50° RKP*"), 67,"0")+
IF(COUNTIF(G41,"*Paris Matte Black 180mm 50° RKP*"), 67,"0")+IF(COUNTIF(G41,"*Paris White 180mm 43° RKP*"), 67,"0")+
IF(COUNTIF(G41,"*Paris Savants Electro Luxe 180mm 43° RKP*"), 213,"0")+
IF(COUNTIF(G41,"*Paris Savants Electro Luxe 165mm 43° RKP*"), 213,"0")+
IF(COUNTIF(G41,"*Paris Savants Electro Luxe 180mm 50° RKP*"), 213,"0")+
IF(COUNTIF(G41,"*Paris Savants Gunmetal Grey 180mm 50° RKP*"), 200,"0")+
IF(COUNTIF(G41,"*Paris Savants Gunmetal Grey 180mm 43° RKP*"), 200,"0")+
IF(COUNTIF(G41,"*Paris Savants Gunmetal Grey 165mm 43° RKP*"), 200,"0")+
IF(COUNTIF(G41,"*Paris Savants Gunmetal grey 165mm 50° RKP*"), 200,"0")+
IF(COUNTIF(G41,"*Independent - Forged Titanium Stg 11 - 169mm*"), 105,"0")+
IF(COUNTIF(H41,"*Orangatang Skiff - 80a 62mm*"), 61,"0")+
IF(COUNTIF(H41,"*Orangatang Skiff - 83a 62mm*"), 61,"0")+
IF(COUNTIF(H41,"*Orangatang Onsen - 100a 58mm*"), 48,"0")+
IF(COUNTIF(H41,"*Zenit The 70's - 78a 70mm*"), 40,"0")+
IF(COUNTIF(H41,"*Zenit the 60's - 78a 60mm*"), 35,"0")+
IF(COUNTIF(H41,"*Orangatang Kilmer - 83a 69mm*"), 69,"0")+
IF(COUNTIF(H41,"*Orangatang Keanu 83a 66mm*"), 64,"0")+
IF(COUNTIF(H41,"*Orangatang Kegels - 83a 80mm*"), 80,"0")+
IF(COUNTIF(H41,"*Orangatang Skiff - 86a 62mm*"), 61,"0")+
IF(COUNTIF(H41,"*Orangatang Keanu 80a 66mm*"), 64,"0")+
IF(COUNTIF(H41,"*Orangatang Keanu 86a 66mm*"), 64,"0")+
IF(COUNTIF(H41,"*Orangatang Kilmer - 80a 69mm*"), 69,"0")+
IF(COUNTIF(H41,"*Orangatang Kegels - 80a 80mm*"), 80,"0")</f>
        <v>227</v>
      </c>
    </row>
    <row r="42" spans="1:9" x14ac:dyDescent="0.2">
      <c r="A42">
        <v>2881</v>
      </c>
      <c r="B42" t="s">
        <v>9</v>
      </c>
      <c r="D42" t="s">
        <v>71</v>
      </c>
      <c r="E42" t="s">
        <v>11</v>
      </c>
      <c r="F42">
        <v>2700</v>
      </c>
      <c r="G42" t="s">
        <v>64</v>
      </c>
      <c r="H42" t="s">
        <v>15</v>
      </c>
      <c r="I42">
        <f>120+IF(COUNTIF(G42,"*Paris Street RAW 169mm TKP*"), 53,"0")+
IF(COUNTIF(G42,"*Paris Black 150mm 50° RKP*"), 65,"0")+
IF(COUNTIF(G42,"*Paris Gold 180mm 43° RKP*"), 67,"0")+
IF(COUNTIF(G42,"*Paris Trucks Matt Kienzle Signature 180mm 50° RKP*"), 69,"0")+
IF(COUNTIF(G42,"*Paris Satin Red 180mm 50° RKP*"), 67,"0")+
IF(COUNTIF(G42,"*Paris Satin Blue 180mm 50° RKP*"), 67,"0")+IF(COUNTIF(G42,"*Paris Tiffany 180mm 50° RKP*"), 67,"0")+
IF(COUNTIF(G42,"*Paris Matte Black 180mm 50° RKP*"), 67,"0")+IF(COUNTIF(G42,"*Paris White 180mm 43° RKP*"), 67,"0")+
IF(COUNTIF(G42,"*Paris Savants Electro Luxe 180mm 43° RKP*"), 213,"0")+
IF(COUNTIF(G42,"*Paris Savants Electro Luxe 165mm 43° RKP*"), 213,"0")+
IF(COUNTIF(G42,"*Paris Savants Electro Luxe 180mm 50° RKP*"), 213,"0")+
IF(COUNTIF(G42,"*Paris Savants Gunmetal Grey 180mm 50° RKP*"), 200,"0")+
IF(COUNTIF(G42,"*Paris Savants Gunmetal Grey 180mm 43° RKP*"), 200,"0")+
IF(COUNTIF(G42,"*Paris Savants Gunmetal Grey 165mm 43° RKP*"), 200,"0")+
IF(COUNTIF(G42,"*Paris Savants Gunmetal grey 165mm 50° RKP*"), 200,"0")+
IF(COUNTIF(G42,"*Independent - Forged Titanium Stg 11 - 169mm*"), 105,"0")+
IF(COUNTIF(H42,"*Orangatang Skiff - 80a 62mm*"), 61,"0")+
IF(COUNTIF(H42,"*Orangatang Skiff - 83a 62mm*"), 61,"0")+
IF(COUNTIF(H42,"*Orangatang Onsen - 100a 58mm*"), 48,"0")+
IF(COUNTIF(H42,"*Zenit The 70's - 78a 70mm*"), 40,"0")+
IF(COUNTIF(H42,"*Zenit the 60's - 78a 60mm*"), 35,"0")+
IF(COUNTIF(H42,"*Orangatang Kilmer - 83a 69mm*"), 69,"0")+
IF(COUNTIF(H42,"*Orangatang Keanu 83a 66mm*"), 64,"0")+
IF(COUNTIF(H42,"*Orangatang Kegels - 83a 80mm*"), 80,"0")+
IF(COUNTIF(H42,"*Orangatang Skiff - 86a 62mm*"), 61,"0")+
IF(COUNTIF(H42,"*Orangatang Keanu 80a 66mm*"), 64,"0")+
IF(COUNTIF(H42,"*Orangatang Keanu 86a 66mm*"), 64,"0")+
IF(COUNTIF(H42,"*Orangatang Kilmer - 80a 69mm*"), 69,"0")+
IF(COUNTIF(H42,"*Orangatang Kegels - 80a 80mm*"), 80,"0")</f>
        <v>222</v>
      </c>
    </row>
    <row r="43" spans="1:9" x14ac:dyDescent="0.2">
      <c r="A43">
        <v>2880</v>
      </c>
      <c r="B43" t="s">
        <v>9</v>
      </c>
      <c r="D43" t="s">
        <v>70</v>
      </c>
      <c r="E43" t="s">
        <v>11</v>
      </c>
      <c r="F43">
        <v>2700</v>
      </c>
      <c r="G43" t="s">
        <v>64</v>
      </c>
      <c r="H43" t="s">
        <v>13</v>
      </c>
      <c r="I43">
        <f>120+IF(COUNTIF(G43,"*Paris Street RAW 169mm TKP*"), 53,"0")+
IF(COUNTIF(G43,"*Paris Black 150mm 50° RKP*"), 65,"0")+
IF(COUNTIF(G43,"*Paris Gold 180mm 43° RKP*"), 67,"0")+
IF(COUNTIF(G43,"*Paris Trucks Matt Kienzle Signature 180mm 50° RKP*"), 69,"0")+
IF(COUNTIF(G43,"*Paris Satin Red 180mm 50° RKP*"), 67,"0")+
IF(COUNTIF(G43,"*Paris Satin Blue 180mm 50° RKP*"), 67,"0")+IF(COUNTIF(G43,"*Paris Tiffany 180mm 50° RKP*"), 67,"0")+
IF(COUNTIF(G43,"*Paris Matte Black 180mm 50° RKP*"), 67,"0")+IF(COUNTIF(G43,"*Paris White 180mm 43° RKP*"), 67,"0")+
IF(COUNTIF(G43,"*Paris Savants Electro Luxe 180mm 43° RKP*"), 213,"0")+
IF(COUNTIF(G43,"*Paris Savants Electro Luxe 165mm 43° RKP*"), 213,"0")+
IF(COUNTIF(G43,"*Paris Savants Electro Luxe 180mm 50° RKP*"), 213,"0")+
IF(COUNTIF(G43,"*Paris Savants Gunmetal Grey 180mm 50° RKP*"), 200,"0")+
IF(COUNTIF(G43,"*Paris Savants Gunmetal Grey 180mm 43° RKP*"), 200,"0")+
IF(COUNTIF(G43,"*Paris Savants Gunmetal Grey 165mm 43° RKP*"), 200,"0")+
IF(COUNTIF(G43,"*Paris Savants Gunmetal grey 165mm 50° RKP*"), 200,"0")+
IF(COUNTIF(G43,"*Independent - Forged Titanium Stg 11 - 169mm*"), 105,"0")+
IF(COUNTIF(H43,"*Orangatang Skiff - 80a 62mm*"), 61,"0")+
IF(COUNTIF(H43,"*Orangatang Skiff - 83a 62mm*"), 61,"0")+
IF(COUNTIF(H43,"*Orangatang Onsen - 100a 58mm*"), 48,"0")+
IF(COUNTIF(H43,"*Zenit The 70's - 78a 70mm*"), 40,"0")+
IF(COUNTIF(H43,"*Zenit the 60's - 78a 60mm*"), 35,"0")+
IF(COUNTIF(H43,"*Orangatang Kilmer - 83a 69mm*"), 69,"0")+
IF(COUNTIF(H43,"*Orangatang Keanu 83a 66mm*"), 64,"0")+
IF(COUNTIF(H43,"*Orangatang Kegels - 83a 80mm*"), 80,"0")+
IF(COUNTIF(H43,"*Orangatang Skiff - 86a 62mm*"), 61,"0")+
IF(COUNTIF(H43,"*Orangatang Keanu 80a 66mm*"), 64,"0")+
IF(COUNTIF(H43,"*Orangatang Keanu 86a 66mm*"), 64,"0")+
IF(COUNTIF(H43,"*Orangatang Kilmer - 80a 69mm*"), 69,"0")+
IF(COUNTIF(H43,"*Orangatang Kegels - 80a 80mm*"), 80,"0")</f>
        <v>235</v>
      </c>
    </row>
    <row r="44" spans="1:9" x14ac:dyDescent="0.2">
      <c r="A44">
        <v>2879</v>
      </c>
      <c r="B44" t="s">
        <v>9</v>
      </c>
      <c r="D44" t="s">
        <v>69</v>
      </c>
      <c r="E44" t="s">
        <v>11</v>
      </c>
      <c r="F44">
        <v>2700</v>
      </c>
      <c r="G44" t="s">
        <v>64</v>
      </c>
      <c r="H44" t="s">
        <v>27</v>
      </c>
      <c r="I44">
        <f>120+IF(COUNTIF(G44,"*Paris Street RAW 169mm TKP*"), 53,"0")+
IF(COUNTIF(G44,"*Paris Black 150mm 50° RKP*"), 65,"0")+
IF(COUNTIF(G44,"*Paris Gold 180mm 43° RKP*"), 67,"0")+
IF(COUNTIF(G44,"*Paris Trucks Matt Kienzle Signature 180mm 50° RKP*"), 69,"0")+
IF(COUNTIF(G44,"*Paris Satin Red 180mm 50° RKP*"), 67,"0")+
IF(COUNTIF(G44,"*Paris Satin Blue 180mm 50° RKP*"), 67,"0")+IF(COUNTIF(G44,"*Paris Tiffany 180mm 50° RKP*"), 67,"0")+
IF(COUNTIF(G44,"*Paris Matte Black 180mm 50° RKP*"), 67,"0")+IF(COUNTIF(G44,"*Paris White 180mm 43° RKP*"), 67,"0")+
IF(COUNTIF(G44,"*Paris Savants Electro Luxe 180mm 43° RKP*"), 213,"0")+
IF(COUNTIF(G44,"*Paris Savants Electro Luxe 165mm 43° RKP*"), 213,"0")+
IF(COUNTIF(G44,"*Paris Savants Electro Luxe 180mm 50° RKP*"), 213,"0")+
IF(COUNTIF(G44,"*Paris Savants Gunmetal Grey 180mm 50° RKP*"), 200,"0")+
IF(COUNTIF(G44,"*Paris Savants Gunmetal Grey 180mm 43° RKP*"), 200,"0")+
IF(COUNTIF(G44,"*Paris Savants Gunmetal Grey 165mm 43° RKP*"), 200,"0")+
IF(COUNTIF(G44,"*Paris Savants Gunmetal grey 165mm 50° RKP*"), 200,"0")+
IF(COUNTIF(G44,"*Independent - Forged Titanium Stg 11 - 169mm*"), 105,"0")+
IF(COUNTIF(H44,"*Orangatang Skiff - 80a 62mm*"), 61,"0")+
IF(COUNTIF(H44,"*Orangatang Skiff - 83a 62mm*"), 61,"0")+
IF(COUNTIF(H44,"*Orangatang Onsen - 100a 58mm*"), 48,"0")+
IF(COUNTIF(H44,"*Zenit The 70's - 78a 70mm*"), 40,"0")+
IF(COUNTIF(H44,"*Zenit the 60's - 78a 60mm*"), 35,"0")+
IF(COUNTIF(H44,"*Orangatang Kilmer - 83a 69mm*"), 69,"0")+
IF(COUNTIF(H44,"*Orangatang Keanu 83a 66mm*"), 64,"0")+
IF(COUNTIF(H44,"*Orangatang Kegels - 83a 80mm*"), 80,"0")+
IF(COUNTIF(H44,"*Orangatang Skiff - 86a 62mm*"), 61,"0")+
IF(COUNTIF(H44,"*Orangatang Keanu 80a 66mm*"), 64,"0")+
IF(COUNTIF(H44,"*Orangatang Keanu 86a 66mm*"), 64,"0")+
IF(COUNTIF(H44,"*Orangatang Kilmer - 80a 69mm*"), 69,"0")+
IF(COUNTIF(H44,"*Orangatang Kegels - 80a 80mm*"), 80,"0")</f>
        <v>248</v>
      </c>
    </row>
    <row r="45" spans="1:9" x14ac:dyDescent="0.2">
      <c r="A45">
        <v>2878</v>
      </c>
      <c r="B45" t="s">
        <v>9</v>
      </c>
      <c r="D45" t="s">
        <v>68</v>
      </c>
      <c r="E45" t="s">
        <v>11</v>
      </c>
      <c r="F45">
        <v>2700</v>
      </c>
      <c r="G45" t="s">
        <v>64</v>
      </c>
      <c r="H45" t="s">
        <v>25</v>
      </c>
      <c r="I45">
        <f>120+IF(COUNTIF(G45,"*Paris Street RAW 169mm TKP*"), 53,"0")+
IF(COUNTIF(G45,"*Paris Black 150mm 50° RKP*"), 65,"0")+
IF(COUNTIF(G45,"*Paris Gold 180mm 43° RKP*"), 67,"0")+
IF(COUNTIF(G45,"*Paris Trucks Matt Kienzle Signature 180mm 50° RKP*"), 69,"0")+
IF(COUNTIF(G45,"*Paris Satin Red 180mm 50° RKP*"), 67,"0")+
IF(COUNTIF(G45,"*Paris Satin Blue 180mm 50° RKP*"), 67,"0")+IF(COUNTIF(G45,"*Paris Tiffany 180mm 50° RKP*"), 67,"0")+
IF(COUNTIF(G45,"*Paris Matte Black 180mm 50° RKP*"), 67,"0")+IF(COUNTIF(G45,"*Paris White 180mm 43° RKP*"), 67,"0")+
IF(COUNTIF(G45,"*Paris Savants Electro Luxe 180mm 43° RKP*"), 213,"0")+
IF(COUNTIF(G45,"*Paris Savants Electro Luxe 165mm 43° RKP*"), 213,"0")+
IF(COUNTIF(G45,"*Paris Savants Electro Luxe 180mm 50° RKP*"), 213,"0")+
IF(COUNTIF(G45,"*Paris Savants Gunmetal Grey 180mm 50° RKP*"), 200,"0")+
IF(COUNTIF(G45,"*Paris Savants Gunmetal Grey 180mm 43° RKP*"), 200,"0")+
IF(COUNTIF(G45,"*Paris Savants Gunmetal Grey 165mm 43° RKP*"), 200,"0")+
IF(COUNTIF(G45,"*Paris Savants Gunmetal grey 165mm 50° RKP*"), 200,"0")+
IF(COUNTIF(G45,"*Independent - Forged Titanium Stg 11 - 169mm*"), 105,"0")+
IF(COUNTIF(H45,"*Orangatang Skiff - 80a 62mm*"), 61,"0")+
IF(COUNTIF(H45,"*Orangatang Skiff - 83a 62mm*"), 61,"0")+
IF(COUNTIF(H45,"*Orangatang Onsen - 100a 58mm*"), 48,"0")+
IF(COUNTIF(H45,"*Zenit The 70's - 78a 70mm*"), 40,"0")+
IF(COUNTIF(H45,"*Zenit the 60's - 78a 60mm*"), 35,"0")+
IF(COUNTIF(H45,"*Orangatang Kilmer - 83a 69mm*"), 69,"0")+
IF(COUNTIF(H45,"*Orangatang Keanu 83a 66mm*"), 64,"0")+
IF(COUNTIF(H45,"*Orangatang Kegels - 83a 80mm*"), 80,"0")+
IF(COUNTIF(H45,"*Orangatang Skiff - 86a 62mm*"), 61,"0")+
IF(COUNTIF(H45,"*Orangatang Keanu 80a 66mm*"), 64,"0")+
IF(COUNTIF(H45,"*Orangatang Keanu 86a 66mm*"), 64,"0")+
IF(COUNTIF(H45,"*Orangatang Kilmer - 80a 69mm*"), 69,"0")+
IF(COUNTIF(H45,"*Orangatang Kegels - 80a 80mm*"), 80,"0")</f>
        <v>248</v>
      </c>
    </row>
    <row r="46" spans="1:9" x14ac:dyDescent="0.2">
      <c r="A46">
        <v>2877</v>
      </c>
      <c r="B46" t="s">
        <v>9</v>
      </c>
      <c r="D46" t="s">
        <v>72</v>
      </c>
      <c r="E46" t="s">
        <v>11</v>
      </c>
      <c r="F46">
        <v>2700</v>
      </c>
      <c r="G46" t="s">
        <v>64</v>
      </c>
      <c r="H46" t="s">
        <v>23</v>
      </c>
      <c r="I46">
        <f>120+IF(COUNTIF(G46,"*Paris Street RAW 169mm TKP*"), 53,"0")+
IF(COUNTIF(G46,"*Paris Black 150mm 50° RKP*"), 65,"0")+
IF(COUNTIF(G46,"*Paris Gold 180mm 43° RKP*"), 67,"0")+
IF(COUNTIF(G46,"*Paris Trucks Matt Kienzle Signature 180mm 50° RKP*"), 69,"0")+
IF(COUNTIF(G46,"*Paris Satin Red 180mm 50° RKP*"), 67,"0")+
IF(COUNTIF(G46,"*Paris Satin Blue 180mm 50° RKP*"), 67,"0")+IF(COUNTIF(G46,"*Paris Tiffany 180mm 50° RKP*"), 67,"0")+
IF(COUNTIF(G46,"*Paris Matte Black 180mm 50° RKP*"), 67,"0")+IF(COUNTIF(G46,"*Paris White 180mm 43° RKP*"), 67,"0")+
IF(COUNTIF(G46,"*Paris Savants Electro Luxe 180mm 43° RKP*"), 213,"0")+
IF(COUNTIF(G46,"*Paris Savants Electro Luxe 165mm 43° RKP*"), 213,"0")+
IF(COUNTIF(G46,"*Paris Savants Electro Luxe 180mm 50° RKP*"), 213,"0")+
IF(COUNTIF(G46,"*Paris Savants Gunmetal Grey 180mm 50° RKP*"), 200,"0")+
IF(COUNTIF(G46,"*Paris Savants Gunmetal Grey 180mm 43° RKP*"), 200,"0")+
IF(COUNTIF(G46,"*Paris Savants Gunmetal Grey 165mm 43° RKP*"), 200,"0")+
IF(COUNTIF(G46,"*Paris Savants Gunmetal grey 165mm 50° RKP*"), 200,"0")+
IF(COUNTIF(G46,"*Independent - Forged Titanium Stg 11 - 169mm*"), 105,"0")+
IF(COUNTIF(H46,"*Orangatang Skiff - 80a 62mm*"), 61,"0")+
IF(COUNTIF(H46,"*Orangatang Skiff - 83a 62mm*"), 61,"0")+
IF(COUNTIF(H46,"*Orangatang Onsen - 100a 58mm*"), 48,"0")+
IF(COUNTIF(H46,"*Zenit The 70's - 78a 70mm*"), 40,"0")+
IF(COUNTIF(H46,"*Zenit the 60's - 78a 60mm*"), 35,"0")+
IF(COUNTIF(H46,"*Orangatang Kilmer - 83a 69mm*"), 69,"0")+
IF(COUNTIF(H46,"*Orangatang Keanu 83a 66mm*"), 64,"0")+
IF(COUNTIF(H46,"*Orangatang Kegels - 83a 80mm*"), 80,"0")+
IF(COUNTIF(H46,"*Orangatang Skiff - 86a 62mm*"), 61,"0")+
IF(COUNTIF(H46,"*Orangatang Keanu 80a 66mm*"), 64,"0")+
IF(COUNTIF(H46,"*Orangatang Keanu 86a 66mm*"), 64,"0")+
IF(COUNTIF(H46,"*Orangatang Kilmer - 80a 69mm*"), 69,"0")+
IF(COUNTIF(H46,"*Orangatang Kegels - 80a 80mm*"), 80,"0")</f>
        <v>248</v>
      </c>
    </row>
    <row r="47" spans="1:9" x14ac:dyDescent="0.2">
      <c r="A47">
        <v>2876</v>
      </c>
      <c r="B47" t="s">
        <v>9</v>
      </c>
      <c r="D47" t="s">
        <v>76</v>
      </c>
      <c r="E47" t="s">
        <v>11</v>
      </c>
      <c r="F47">
        <v>2700</v>
      </c>
      <c r="G47" t="s">
        <v>64</v>
      </c>
      <c r="H47" t="s">
        <v>21</v>
      </c>
      <c r="I47">
        <f>120+IF(COUNTIF(G47,"*Paris Street RAW 169mm TKP*"), 53,"0")+
IF(COUNTIF(G47,"*Paris Black 150mm 50° RKP*"), 65,"0")+
IF(COUNTIF(G47,"*Paris Gold 180mm 43° RKP*"), 67,"0")+
IF(COUNTIF(G47,"*Paris Trucks Matt Kienzle Signature 180mm 50° RKP*"), 69,"0")+
IF(COUNTIF(G47,"*Paris Satin Red 180mm 50° RKP*"), 67,"0")+
IF(COUNTIF(G47,"*Paris Satin Blue 180mm 50° RKP*"), 67,"0")+IF(COUNTIF(G47,"*Paris Tiffany 180mm 50° RKP*"), 67,"0")+
IF(COUNTIF(G47,"*Paris Matte Black 180mm 50° RKP*"), 67,"0")+IF(COUNTIF(G47,"*Paris White 180mm 43° RKP*"), 67,"0")+
IF(COUNTIF(G47,"*Paris Savants Electro Luxe 180mm 43° RKP*"), 213,"0")+
IF(COUNTIF(G47,"*Paris Savants Electro Luxe 165mm 43° RKP*"), 213,"0")+
IF(COUNTIF(G47,"*Paris Savants Electro Luxe 180mm 50° RKP*"), 213,"0")+
IF(COUNTIF(G47,"*Paris Savants Gunmetal Grey 180mm 50° RKP*"), 200,"0")+
IF(COUNTIF(G47,"*Paris Savants Gunmetal Grey 180mm 43° RKP*"), 200,"0")+
IF(COUNTIF(G47,"*Paris Savants Gunmetal Grey 165mm 43° RKP*"), 200,"0")+
IF(COUNTIF(G47,"*Paris Savants Gunmetal grey 165mm 50° RKP*"), 200,"0")+
IF(COUNTIF(G47,"*Independent - Forged Titanium Stg 11 - 169mm*"), 105,"0")+
IF(COUNTIF(H47,"*Orangatang Skiff - 80a 62mm*"), 61,"0")+
IF(COUNTIF(H47,"*Orangatang Skiff - 83a 62mm*"), 61,"0")+
IF(COUNTIF(H47,"*Orangatang Onsen - 100a 58mm*"), 48,"0")+
IF(COUNTIF(H47,"*Zenit The 70's - 78a 70mm*"), 40,"0")+
IF(COUNTIF(H47,"*Zenit the 60's - 78a 60mm*"), 35,"0")+
IF(COUNTIF(H47,"*Orangatang Kilmer - 83a 69mm*"), 69,"0")+
IF(COUNTIF(H47,"*Orangatang Keanu 83a 66mm*"), 64,"0")+
IF(COUNTIF(H47,"*Orangatang Kegels - 83a 80mm*"), 80,"0")+
IF(COUNTIF(H47,"*Orangatang Skiff - 86a 62mm*"), 61,"0")+
IF(COUNTIF(H47,"*Orangatang Keanu 80a 66mm*"), 64,"0")+
IF(COUNTIF(H47,"*Orangatang Keanu 86a 66mm*"), 64,"0")+
IF(COUNTIF(H47,"*Orangatang Kilmer - 80a 69mm*"), 69,"0")+
IF(COUNTIF(H47,"*Orangatang Kegels - 80a 80mm*"), 80,"0")</f>
        <v>251</v>
      </c>
    </row>
    <row r="48" spans="1:9" x14ac:dyDescent="0.2">
      <c r="A48">
        <v>2875</v>
      </c>
      <c r="B48" t="s">
        <v>9</v>
      </c>
      <c r="D48" t="s">
        <v>75</v>
      </c>
      <c r="E48" t="s">
        <v>11</v>
      </c>
      <c r="F48">
        <v>2700</v>
      </c>
      <c r="G48" t="s">
        <v>64</v>
      </c>
      <c r="H48" t="s">
        <v>19</v>
      </c>
      <c r="I48">
        <f>120+IF(COUNTIF(G48,"*Paris Street RAW 169mm TKP*"), 53,"0")+
IF(COUNTIF(G48,"*Paris Black 150mm 50° RKP*"), 65,"0")+
IF(COUNTIF(G48,"*Paris Gold 180mm 43° RKP*"), 67,"0")+
IF(COUNTIF(G48,"*Paris Trucks Matt Kienzle Signature 180mm 50° RKP*"), 69,"0")+
IF(COUNTIF(G48,"*Paris Satin Red 180mm 50° RKP*"), 67,"0")+
IF(COUNTIF(G48,"*Paris Satin Blue 180mm 50° RKP*"), 67,"0")+IF(COUNTIF(G48,"*Paris Tiffany 180mm 50° RKP*"), 67,"0")+
IF(COUNTIF(G48,"*Paris Matte Black 180mm 50° RKP*"), 67,"0")+IF(COUNTIF(G48,"*Paris White 180mm 43° RKP*"), 67,"0")+
IF(COUNTIF(G48,"*Paris Savants Electro Luxe 180mm 43° RKP*"), 213,"0")+
IF(COUNTIF(G48,"*Paris Savants Electro Luxe 165mm 43° RKP*"), 213,"0")+
IF(COUNTIF(G48,"*Paris Savants Electro Luxe 180mm 50° RKP*"), 213,"0")+
IF(COUNTIF(G48,"*Paris Savants Gunmetal Grey 180mm 50° RKP*"), 200,"0")+
IF(COUNTIF(G48,"*Paris Savants Gunmetal Grey 180mm 43° RKP*"), 200,"0")+
IF(COUNTIF(G48,"*Paris Savants Gunmetal Grey 165mm 43° RKP*"), 200,"0")+
IF(COUNTIF(G48,"*Paris Savants Gunmetal grey 165mm 50° RKP*"), 200,"0")+
IF(COUNTIF(G48,"*Independent - Forged Titanium Stg 11 - 169mm*"), 105,"0")+
IF(COUNTIF(H48,"*Orangatang Skiff - 80a 62mm*"), 61,"0")+
IF(COUNTIF(H48,"*Orangatang Skiff - 83a 62mm*"), 61,"0")+
IF(COUNTIF(H48,"*Orangatang Onsen - 100a 58mm*"), 48,"0")+
IF(COUNTIF(H48,"*Zenit The 70's - 78a 70mm*"), 40,"0")+
IF(COUNTIF(H48,"*Zenit the 60's - 78a 60mm*"), 35,"0")+
IF(COUNTIF(H48,"*Orangatang Kilmer - 83a 69mm*"), 69,"0")+
IF(COUNTIF(H48,"*Orangatang Keanu 83a 66mm*"), 64,"0")+
IF(COUNTIF(H48,"*Orangatang Kegels - 83a 80mm*"), 80,"0")+
IF(COUNTIF(H48,"*Orangatang Skiff - 86a 62mm*"), 61,"0")+
IF(COUNTIF(H48,"*Orangatang Keanu 80a 66mm*"), 64,"0")+
IF(COUNTIF(H48,"*Orangatang Keanu 86a 66mm*"), 64,"0")+
IF(COUNTIF(H48,"*Orangatang Kilmer - 80a 69mm*"), 69,"0")+
IF(COUNTIF(H48,"*Orangatang Kegels - 80a 80mm*"), 80,"0")</f>
        <v>251</v>
      </c>
    </row>
    <row r="49" spans="1:9" x14ac:dyDescent="0.2">
      <c r="A49">
        <v>2874</v>
      </c>
      <c r="B49" t="s">
        <v>9</v>
      </c>
      <c r="D49" t="s">
        <v>74</v>
      </c>
      <c r="E49" t="s">
        <v>11</v>
      </c>
      <c r="F49">
        <v>2700</v>
      </c>
      <c r="G49" t="s">
        <v>64</v>
      </c>
      <c r="H49" t="s">
        <v>37</v>
      </c>
      <c r="I49">
        <f>120+IF(COUNTIF(G49,"*Paris Street RAW 169mm TKP*"), 53,"0")+
IF(COUNTIF(G49,"*Paris Black 150mm 50° RKP*"), 65,"0")+
IF(COUNTIF(G49,"*Paris Gold 180mm 43° RKP*"), 67,"0")+
IF(COUNTIF(G49,"*Paris Trucks Matt Kienzle Signature 180mm 50° RKP*"), 69,"0")+
IF(COUNTIF(G49,"*Paris Satin Red 180mm 50° RKP*"), 67,"0")+
IF(COUNTIF(G49,"*Paris Satin Blue 180mm 50° RKP*"), 67,"0")+IF(COUNTIF(G49,"*Paris Tiffany 180mm 50° RKP*"), 67,"0")+
IF(COUNTIF(G49,"*Paris Matte Black 180mm 50° RKP*"), 67,"0")+IF(COUNTIF(G49,"*Paris White 180mm 43° RKP*"), 67,"0")+
IF(COUNTIF(G49,"*Paris Savants Electro Luxe 180mm 43° RKP*"), 213,"0")+
IF(COUNTIF(G49,"*Paris Savants Electro Luxe 165mm 43° RKP*"), 213,"0")+
IF(COUNTIF(G49,"*Paris Savants Electro Luxe 180mm 50° RKP*"), 213,"0")+
IF(COUNTIF(G49,"*Paris Savants Gunmetal Grey 180mm 50° RKP*"), 200,"0")+
IF(COUNTIF(G49,"*Paris Savants Gunmetal Grey 180mm 43° RKP*"), 200,"0")+
IF(COUNTIF(G49,"*Paris Savants Gunmetal Grey 165mm 43° RKP*"), 200,"0")+
IF(COUNTIF(G49,"*Paris Savants Gunmetal grey 165mm 50° RKP*"), 200,"0")+
IF(COUNTIF(G49,"*Independent - Forged Titanium Stg 11 - 169mm*"), 105,"0")+
IF(COUNTIF(H49,"*Orangatang Skiff - 80a 62mm*"), 61,"0")+
IF(COUNTIF(H49,"*Orangatang Skiff - 83a 62mm*"), 61,"0")+
IF(COUNTIF(H49,"*Orangatang Onsen - 100a 58mm*"), 48,"0")+
IF(COUNTIF(H49,"*Zenit The 70's - 78a 70mm*"), 40,"0")+
IF(COUNTIF(H49,"*Zenit the 60's - 78a 60mm*"), 35,"0")+
IF(COUNTIF(H49,"*Orangatang Kilmer - 83a 69mm*"), 69,"0")+
IF(COUNTIF(H49,"*Orangatang Keanu 83a 66mm*"), 64,"0")+
IF(COUNTIF(H49,"*Orangatang Kegels - 83a 80mm*"), 80,"0")+
IF(COUNTIF(H49,"*Orangatang Skiff - 86a 62mm*"), 61,"0")+
IF(COUNTIF(H49,"*Orangatang Keanu 80a 66mm*"), 64,"0")+
IF(COUNTIF(H49,"*Orangatang Keanu 86a 66mm*"), 64,"0")+
IF(COUNTIF(H49,"*Orangatang Kilmer - 80a 69mm*"), 69,"0")+
IF(COUNTIF(H49,"*Orangatang Kegels - 80a 80mm*"), 80,"0")</f>
        <v>251</v>
      </c>
    </row>
    <row r="50" spans="1:9" x14ac:dyDescent="0.2">
      <c r="A50">
        <v>2873</v>
      </c>
      <c r="B50" t="s">
        <v>9</v>
      </c>
      <c r="D50" t="s">
        <v>73</v>
      </c>
      <c r="E50" t="s">
        <v>11</v>
      </c>
      <c r="F50">
        <v>2700</v>
      </c>
      <c r="G50" t="s">
        <v>64</v>
      </c>
      <c r="H50" t="s">
        <v>35</v>
      </c>
      <c r="I50">
        <f>120+IF(COUNTIF(G50,"*Paris Street RAW 169mm TKP*"), 53,"0")+
IF(COUNTIF(G50,"*Paris Black 150mm 50° RKP*"), 65,"0")+
IF(COUNTIF(G50,"*Paris Gold 180mm 43° RKP*"), 67,"0")+
IF(COUNTIF(G50,"*Paris Trucks Matt Kienzle Signature 180mm 50° RKP*"), 69,"0")+
IF(COUNTIF(G50,"*Paris Satin Red 180mm 50° RKP*"), 67,"0")+
IF(COUNTIF(G50,"*Paris Satin Blue 180mm 50° RKP*"), 67,"0")+IF(COUNTIF(G50,"*Paris Tiffany 180mm 50° RKP*"), 67,"0")+
IF(COUNTIF(G50,"*Paris Matte Black 180mm 50° RKP*"), 67,"0")+IF(COUNTIF(G50,"*Paris White 180mm 43° RKP*"), 67,"0")+
IF(COUNTIF(G50,"*Paris Savants Electro Luxe 180mm 43° RKP*"), 213,"0")+
IF(COUNTIF(G50,"*Paris Savants Electro Luxe 165mm 43° RKP*"), 213,"0")+
IF(COUNTIF(G50,"*Paris Savants Electro Luxe 180mm 50° RKP*"), 213,"0")+
IF(COUNTIF(G50,"*Paris Savants Gunmetal Grey 180mm 50° RKP*"), 200,"0")+
IF(COUNTIF(G50,"*Paris Savants Gunmetal Grey 180mm 43° RKP*"), 200,"0")+
IF(COUNTIF(G50,"*Paris Savants Gunmetal Grey 165mm 43° RKP*"), 200,"0")+
IF(COUNTIF(G50,"*Paris Savants Gunmetal grey 165mm 50° RKP*"), 200,"0")+
IF(COUNTIF(G50,"*Independent - Forged Titanium Stg 11 - 169mm*"), 105,"0")+
IF(COUNTIF(H50,"*Orangatang Skiff - 80a 62mm*"), 61,"0")+
IF(COUNTIF(H50,"*Orangatang Skiff - 83a 62mm*"), 61,"0")+
IF(COUNTIF(H50,"*Orangatang Onsen - 100a 58mm*"), 48,"0")+
IF(COUNTIF(H50,"*Zenit The 70's - 78a 70mm*"), 40,"0")+
IF(COUNTIF(H50,"*Zenit the 60's - 78a 60mm*"), 35,"0")+
IF(COUNTIF(H50,"*Orangatang Kilmer - 83a 69mm*"), 69,"0")+
IF(COUNTIF(H50,"*Orangatang Keanu 83a 66mm*"), 64,"0")+
IF(COUNTIF(H50,"*Orangatang Kegels - 83a 80mm*"), 80,"0")+
IF(COUNTIF(H50,"*Orangatang Skiff - 86a 62mm*"), 61,"0")+
IF(COUNTIF(H50,"*Orangatang Keanu 80a 66mm*"), 64,"0")+
IF(COUNTIF(H50,"*Orangatang Keanu 86a 66mm*"), 64,"0")+
IF(COUNTIF(H50,"*Orangatang Kilmer - 80a 69mm*"), 69,"0")+
IF(COUNTIF(H50,"*Orangatang Kegels - 80a 80mm*"), 80,"0")</f>
        <v>256</v>
      </c>
    </row>
    <row r="51" spans="1:9" x14ac:dyDescent="0.2">
      <c r="A51">
        <v>2872</v>
      </c>
      <c r="B51" t="s">
        <v>9</v>
      </c>
      <c r="D51" t="s">
        <v>82</v>
      </c>
      <c r="E51" t="s">
        <v>11</v>
      </c>
      <c r="F51">
        <v>2700</v>
      </c>
      <c r="G51" t="s">
        <v>64</v>
      </c>
      <c r="H51" t="s">
        <v>33</v>
      </c>
      <c r="I51">
        <f>120+IF(COUNTIF(G51,"*Paris Street RAW 169mm TKP*"), 53,"0")+
IF(COUNTIF(G51,"*Paris Black 150mm 50° RKP*"), 65,"0")+
IF(COUNTIF(G51,"*Paris Gold 180mm 43° RKP*"), 67,"0")+
IF(COUNTIF(G51,"*Paris Trucks Matt Kienzle Signature 180mm 50° RKP*"), 69,"0")+
IF(COUNTIF(G51,"*Paris Satin Red 180mm 50° RKP*"), 67,"0")+
IF(COUNTIF(G51,"*Paris Satin Blue 180mm 50° RKP*"), 67,"0")+IF(COUNTIF(G51,"*Paris Tiffany 180mm 50° RKP*"), 67,"0")+
IF(COUNTIF(G51,"*Paris Matte Black 180mm 50° RKP*"), 67,"0")+IF(COUNTIF(G51,"*Paris White 180mm 43° RKP*"), 67,"0")+
IF(COUNTIF(G51,"*Paris Savants Electro Luxe 180mm 43° RKP*"), 213,"0")+
IF(COUNTIF(G51,"*Paris Savants Electro Luxe 165mm 43° RKP*"), 213,"0")+
IF(COUNTIF(G51,"*Paris Savants Electro Luxe 180mm 50° RKP*"), 213,"0")+
IF(COUNTIF(G51,"*Paris Savants Gunmetal Grey 180mm 50° RKP*"), 200,"0")+
IF(COUNTIF(G51,"*Paris Savants Gunmetal Grey 180mm 43° RKP*"), 200,"0")+
IF(COUNTIF(G51,"*Paris Savants Gunmetal Grey 165mm 43° RKP*"), 200,"0")+
IF(COUNTIF(G51,"*Paris Savants Gunmetal grey 165mm 50° RKP*"), 200,"0")+
IF(COUNTIF(G51,"*Independent - Forged Titanium Stg 11 - 169mm*"), 105,"0")+
IF(COUNTIF(H51,"*Orangatang Skiff - 80a 62mm*"), 61,"0")+
IF(COUNTIF(H51,"*Orangatang Skiff - 83a 62mm*"), 61,"0")+
IF(COUNTIF(H51,"*Orangatang Onsen - 100a 58mm*"), 48,"0")+
IF(COUNTIF(H51,"*Zenit The 70's - 78a 70mm*"), 40,"0")+
IF(COUNTIF(H51,"*Zenit the 60's - 78a 60mm*"), 35,"0")+
IF(COUNTIF(H51,"*Orangatang Kilmer - 83a 69mm*"), 69,"0")+
IF(COUNTIF(H51,"*Orangatang Keanu 83a 66mm*"), 64,"0")+
IF(COUNTIF(H51,"*Orangatang Kegels - 83a 80mm*"), 80,"0")+
IF(COUNTIF(H51,"*Orangatang Skiff - 86a 62mm*"), 61,"0")+
IF(COUNTIF(H51,"*Orangatang Keanu 80a 66mm*"), 64,"0")+
IF(COUNTIF(H51,"*Orangatang Keanu 86a 66mm*"), 64,"0")+
IF(COUNTIF(H51,"*Orangatang Kilmer - 80a 69mm*"), 69,"0")+
IF(COUNTIF(H51,"*Orangatang Kegels - 80a 80mm*"), 80,"0")</f>
        <v>256</v>
      </c>
    </row>
    <row r="52" spans="1:9" x14ac:dyDescent="0.2">
      <c r="A52">
        <v>2871</v>
      </c>
      <c r="B52" t="s">
        <v>9</v>
      </c>
      <c r="D52" t="s">
        <v>81</v>
      </c>
      <c r="E52" t="s">
        <v>11</v>
      </c>
      <c r="F52">
        <v>2700</v>
      </c>
      <c r="G52" t="s">
        <v>64</v>
      </c>
      <c r="H52" t="s">
        <v>31</v>
      </c>
      <c r="I52">
        <f>120+IF(COUNTIF(G52,"*Paris Street RAW 169mm TKP*"), 53,"0")+
IF(COUNTIF(G52,"*Paris Black 150mm 50° RKP*"), 65,"0")+
IF(COUNTIF(G52,"*Paris Gold 180mm 43° RKP*"), 67,"0")+
IF(COUNTIF(G52,"*Paris Trucks Matt Kienzle Signature 180mm 50° RKP*"), 69,"0")+
IF(COUNTIF(G52,"*Paris Satin Red 180mm 50° RKP*"), 67,"0")+
IF(COUNTIF(G52,"*Paris Satin Blue 180mm 50° RKP*"), 67,"0")+IF(COUNTIF(G52,"*Paris Tiffany 180mm 50° RKP*"), 67,"0")+
IF(COUNTIF(G52,"*Paris Matte Black 180mm 50° RKP*"), 67,"0")+IF(COUNTIF(G52,"*Paris White 180mm 43° RKP*"), 67,"0")+
IF(COUNTIF(G52,"*Paris Savants Electro Luxe 180mm 43° RKP*"), 213,"0")+
IF(COUNTIF(G52,"*Paris Savants Electro Luxe 165mm 43° RKP*"), 213,"0")+
IF(COUNTIF(G52,"*Paris Savants Electro Luxe 180mm 50° RKP*"), 213,"0")+
IF(COUNTIF(G52,"*Paris Savants Gunmetal Grey 180mm 50° RKP*"), 200,"0")+
IF(COUNTIF(G52,"*Paris Savants Gunmetal Grey 180mm 43° RKP*"), 200,"0")+
IF(COUNTIF(G52,"*Paris Savants Gunmetal Grey 165mm 43° RKP*"), 200,"0")+
IF(COUNTIF(G52,"*Paris Savants Gunmetal grey 165mm 50° RKP*"), 200,"0")+
IF(COUNTIF(G52,"*Independent - Forged Titanium Stg 11 - 169mm*"), 105,"0")+
IF(COUNTIF(H52,"*Orangatang Skiff - 80a 62mm*"), 61,"0")+
IF(COUNTIF(H52,"*Orangatang Skiff - 83a 62mm*"), 61,"0")+
IF(COUNTIF(H52,"*Orangatang Onsen - 100a 58mm*"), 48,"0")+
IF(COUNTIF(H52,"*Zenit The 70's - 78a 70mm*"), 40,"0")+
IF(COUNTIF(H52,"*Zenit the 60's - 78a 60mm*"), 35,"0")+
IF(COUNTIF(H52,"*Orangatang Kilmer - 83a 69mm*"), 69,"0")+
IF(COUNTIF(H52,"*Orangatang Keanu 83a 66mm*"), 64,"0")+
IF(COUNTIF(H52,"*Orangatang Kegels - 83a 80mm*"), 80,"0")+
IF(COUNTIF(H52,"*Orangatang Skiff - 86a 62mm*"), 61,"0")+
IF(COUNTIF(H52,"*Orangatang Keanu 80a 66mm*"), 64,"0")+
IF(COUNTIF(H52,"*Orangatang Keanu 86a 66mm*"), 64,"0")+
IF(COUNTIF(H52,"*Orangatang Kilmer - 80a 69mm*"), 69,"0")+
IF(COUNTIF(H52,"*Orangatang Kegels - 80a 80mm*"), 80,"0")</f>
        <v>267</v>
      </c>
    </row>
    <row r="53" spans="1:9" x14ac:dyDescent="0.2">
      <c r="A53">
        <v>2870</v>
      </c>
      <c r="B53" t="s">
        <v>9</v>
      </c>
      <c r="D53" t="s">
        <v>80</v>
      </c>
      <c r="E53" t="s">
        <v>11</v>
      </c>
      <c r="F53">
        <v>2700</v>
      </c>
      <c r="G53" t="s">
        <v>64</v>
      </c>
      <c r="H53" t="s">
        <v>29</v>
      </c>
      <c r="I53">
        <f>120+IF(COUNTIF(G53,"*Paris Street RAW 169mm TKP*"), 53,"0")+
IF(COUNTIF(G53,"*Paris Black 150mm 50° RKP*"), 65,"0")+
IF(COUNTIF(G53,"*Paris Gold 180mm 43° RKP*"), 67,"0")+
IF(COUNTIF(G53,"*Paris Trucks Matt Kienzle Signature 180mm 50° RKP*"), 69,"0")+
IF(COUNTIF(G53,"*Paris Satin Red 180mm 50° RKP*"), 67,"0")+
IF(COUNTIF(G53,"*Paris Satin Blue 180mm 50° RKP*"), 67,"0")+IF(COUNTIF(G53,"*Paris Tiffany 180mm 50° RKP*"), 67,"0")+
IF(COUNTIF(G53,"*Paris Matte Black 180mm 50° RKP*"), 67,"0")+IF(COUNTIF(G53,"*Paris White 180mm 43° RKP*"), 67,"0")+
IF(COUNTIF(G53,"*Paris Savants Electro Luxe 180mm 43° RKP*"), 213,"0")+
IF(COUNTIF(G53,"*Paris Savants Electro Luxe 165mm 43° RKP*"), 213,"0")+
IF(COUNTIF(G53,"*Paris Savants Electro Luxe 180mm 50° RKP*"), 213,"0")+
IF(COUNTIF(G53,"*Paris Savants Gunmetal Grey 180mm 50° RKP*"), 200,"0")+
IF(COUNTIF(G53,"*Paris Savants Gunmetal Grey 180mm 43° RKP*"), 200,"0")+
IF(COUNTIF(G53,"*Paris Savants Gunmetal Grey 165mm 43° RKP*"), 200,"0")+
IF(COUNTIF(G53,"*Paris Savants Gunmetal grey 165mm 50° RKP*"), 200,"0")+
IF(COUNTIF(G53,"*Independent - Forged Titanium Stg 11 - 169mm*"), 105,"0")+
IF(COUNTIF(H53,"*Orangatang Skiff - 80a 62mm*"), 61,"0")+
IF(COUNTIF(H53,"*Orangatang Skiff - 83a 62mm*"), 61,"0")+
IF(COUNTIF(H53,"*Orangatang Onsen - 100a 58mm*"), 48,"0")+
IF(COUNTIF(H53,"*Zenit The 70's - 78a 70mm*"), 40,"0")+
IF(COUNTIF(H53,"*Zenit the 60's - 78a 60mm*"), 35,"0")+
IF(COUNTIF(H53,"*Orangatang Kilmer - 83a 69mm*"), 69,"0")+
IF(COUNTIF(H53,"*Orangatang Keanu 83a 66mm*"), 64,"0")+
IF(COUNTIF(H53,"*Orangatang Kegels - 83a 80mm*"), 80,"0")+
IF(COUNTIF(H53,"*Orangatang Skiff - 86a 62mm*"), 61,"0")+
IF(COUNTIF(H53,"*Orangatang Keanu 80a 66mm*"), 64,"0")+
IF(COUNTIF(H53,"*Orangatang Keanu 86a 66mm*"), 64,"0")+
IF(COUNTIF(H53,"*Orangatang Kilmer - 80a 69mm*"), 69,"0")+
IF(COUNTIF(H53,"*Orangatang Kegels - 80a 80mm*"), 80,"0")</f>
        <v>267</v>
      </c>
    </row>
    <row r="54" spans="1:9" x14ac:dyDescent="0.2">
      <c r="A54">
        <v>2869</v>
      </c>
      <c r="B54" t="s">
        <v>9</v>
      </c>
      <c r="D54" t="s">
        <v>79</v>
      </c>
      <c r="E54" t="s">
        <v>11</v>
      </c>
      <c r="F54">
        <v>2700</v>
      </c>
      <c r="G54" t="s">
        <v>78</v>
      </c>
      <c r="H54" t="s">
        <v>17</v>
      </c>
      <c r="I54">
        <f>120+IF(COUNTIF(G54,"*Paris Street RAW 169mm TKP*"), 53,"0")+
IF(COUNTIF(G54,"*Paris Black 150mm 50° RKP*"), 65,"0")+
IF(COUNTIF(G54,"*Paris Gold 180mm 43° RKP*"), 67,"0")+
IF(COUNTIF(G54,"*Paris Trucks Matt Kienzle Signature 180mm 50° RKP*"), 69,"0")+
IF(COUNTIF(G54,"*Paris Satin Red 180mm 50° RKP*"), 67,"0")+
IF(COUNTIF(G54,"*Paris Satin Blue 180mm 50° RKP*"), 67,"0")+IF(COUNTIF(G54,"*Paris Tiffany 180mm 50° RKP*"), 67,"0")+
IF(COUNTIF(G54,"*Paris Matte Black 180mm 50° RKP*"), 67,"0")+IF(COUNTIF(G54,"*Paris White 180mm 43° RKP*"), 67,"0")+
IF(COUNTIF(G54,"*Paris Savants Electro Luxe 180mm 43° RKP*"), 213,"0")+
IF(COUNTIF(G54,"*Paris Savants Electro Luxe 165mm 43° RKP*"), 213,"0")+
IF(COUNTIF(G54,"*Paris Savants Electro Luxe 180mm 50° RKP*"), 213,"0")+
IF(COUNTIF(G54,"*Paris Savants Gunmetal Grey 180mm 50° RKP*"), 200,"0")+
IF(COUNTIF(G54,"*Paris Savants Gunmetal Grey 180mm 43° RKP*"), 200,"0")+
IF(COUNTIF(G54,"*Paris Savants Gunmetal Grey 165mm 43° RKP*"), 200,"0")+
IF(COUNTIF(G54,"*Paris Savants Gunmetal grey 165mm 50° RKP*"), 200,"0")+
IF(COUNTIF(G54,"*Independent - Forged Titanium Stg 11 - 169mm*"), 105,"0")+
IF(COUNTIF(H54,"*Orangatang Skiff - 80a 62mm*"), 61,"0")+
IF(COUNTIF(H54,"*Orangatang Skiff - 83a 62mm*"), 61,"0")+
IF(COUNTIF(H54,"*Orangatang Onsen - 100a 58mm*"), 48,"0")+
IF(COUNTIF(H54,"*Zenit The 70's - 78a 70mm*"), 40,"0")+
IF(COUNTIF(H54,"*Zenit the 60's - 78a 60mm*"), 35,"0")+
IF(COUNTIF(H54,"*Orangatang Kilmer - 83a 69mm*"), 69,"0")+
IF(COUNTIF(H54,"*Orangatang Keanu 83a 66mm*"), 64,"0")+
IF(COUNTIF(H54,"*Orangatang Kegels - 83a 80mm*"), 80,"0")+
IF(COUNTIF(H54,"*Orangatang Skiff - 86a 62mm*"), 61,"0")+
IF(COUNTIF(H54,"*Orangatang Keanu 80a 66mm*"), 64,"0")+
IF(COUNTIF(H54,"*Orangatang Keanu 86a 66mm*"), 64,"0")+
IF(COUNTIF(H54,"*Orangatang Kilmer - 80a 69mm*"), 69,"0")+
IF(COUNTIF(H54,"*Orangatang Kegels - 80a 80mm*"), 80,"0")</f>
        <v>229</v>
      </c>
    </row>
    <row r="55" spans="1:9" x14ac:dyDescent="0.2">
      <c r="A55">
        <v>2868</v>
      </c>
      <c r="B55" t="s">
        <v>9</v>
      </c>
      <c r="D55" t="s">
        <v>77</v>
      </c>
      <c r="E55" t="s">
        <v>11</v>
      </c>
      <c r="F55">
        <v>2700</v>
      </c>
      <c r="G55" t="s">
        <v>78</v>
      </c>
      <c r="H55" t="s">
        <v>15</v>
      </c>
      <c r="I55">
        <f>120+IF(COUNTIF(G55,"*Paris Street RAW 169mm TKP*"), 53,"0")+
IF(COUNTIF(G55,"*Paris Black 150mm 50° RKP*"), 65,"0")+
IF(COUNTIF(G55,"*Paris Gold 180mm 43° RKP*"), 67,"0")+
IF(COUNTIF(G55,"*Paris Trucks Matt Kienzle Signature 180mm 50° RKP*"), 69,"0")+
IF(COUNTIF(G55,"*Paris Satin Red 180mm 50° RKP*"), 67,"0")+
IF(COUNTIF(G55,"*Paris Satin Blue 180mm 50° RKP*"), 67,"0")+IF(COUNTIF(G55,"*Paris Tiffany 180mm 50° RKP*"), 67,"0")+
IF(COUNTIF(G55,"*Paris Matte Black 180mm 50° RKP*"), 67,"0")+IF(COUNTIF(G55,"*Paris White 180mm 43° RKP*"), 67,"0")+
IF(COUNTIF(G55,"*Paris Savants Electro Luxe 180mm 43° RKP*"), 213,"0")+
IF(COUNTIF(G55,"*Paris Savants Electro Luxe 165mm 43° RKP*"), 213,"0")+
IF(COUNTIF(G55,"*Paris Savants Electro Luxe 180mm 50° RKP*"), 213,"0")+
IF(COUNTIF(G55,"*Paris Savants Gunmetal Grey 180mm 50° RKP*"), 200,"0")+
IF(COUNTIF(G55,"*Paris Savants Gunmetal Grey 180mm 43° RKP*"), 200,"0")+
IF(COUNTIF(G55,"*Paris Savants Gunmetal Grey 165mm 43° RKP*"), 200,"0")+
IF(COUNTIF(G55,"*Paris Savants Gunmetal grey 165mm 50° RKP*"), 200,"0")+
IF(COUNTIF(G55,"*Independent - Forged Titanium Stg 11 - 169mm*"), 105,"0")+
IF(COUNTIF(H55,"*Orangatang Skiff - 80a 62mm*"), 61,"0")+
IF(COUNTIF(H55,"*Orangatang Skiff - 83a 62mm*"), 61,"0")+
IF(COUNTIF(H55,"*Orangatang Onsen - 100a 58mm*"), 48,"0")+
IF(COUNTIF(H55,"*Zenit The 70's - 78a 70mm*"), 40,"0")+
IF(COUNTIF(H55,"*Zenit the 60's - 78a 60mm*"), 35,"0")+
IF(COUNTIF(H55,"*Orangatang Kilmer - 83a 69mm*"), 69,"0")+
IF(COUNTIF(H55,"*Orangatang Keanu 83a 66mm*"), 64,"0")+
IF(COUNTIF(H55,"*Orangatang Kegels - 83a 80mm*"), 80,"0")+
IF(COUNTIF(H55,"*Orangatang Skiff - 86a 62mm*"), 61,"0")+
IF(COUNTIF(H55,"*Orangatang Keanu 80a 66mm*"), 64,"0")+
IF(COUNTIF(H55,"*Orangatang Keanu 86a 66mm*"), 64,"0")+
IF(COUNTIF(H55,"*Orangatang Kilmer - 80a 69mm*"), 69,"0")+
IF(COUNTIF(H55,"*Orangatang Kegels - 80a 80mm*"), 80,"0")</f>
        <v>224</v>
      </c>
    </row>
    <row r="56" spans="1:9" x14ac:dyDescent="0.2">
      <c r="A56">
        <v>2867</v>
      </c>
      <c r="B56" t="s">
        <v>9</v>
      </c>
      <c r="D56" t="s">
        <v>83</v>
      </c>
      <c r="E56" t="s">
        <v>11</v>
      </c>
      <c r="F56">
        <v>2700</v>
      </c>
      <c r="G56" t="s">
        <v>78</v>
      </c>
      <c r="H56" t="s">
        <v>13</v>
      </c>
      <c r="I56">
        <f>120+IF(COUNTIF(G56,"*Paris Street RAW 169mm TKP*"), 53,"0")+
IF(COUNTIF(G56,"*Paris Black 150mm 50° RKP*"), 65,"0")+
IF(COUNTIF(G56,"*Paris Gold 180mm 43° RKP*"), 67,"0")+
IF(COUNTIF(G56,"*Paris Trucks Matt Kienzle Signature 180mm 50° RKP*"), 69,"0")+
IF(COUNTIF(G56,"*Paris Satin Red 180mm 50° RKP*"), 67,"0")+
IF(COUNTIF(G56,"*Paris Satin Blue 180mm 50° RKP*"), 67,"0")+IF(COUNTIF(G56,"*Paris Tiffany 180mm 50° RKP*"), 67,"0")+
IF(COUNTIF(G56,"*Paris Matte Black 180mm 50° RKP*"), 67,"0")+IF(COUNTIF(G56,"*Paris White 180mm 43° RKP*"), 67,"0")+
IF(COUNTIF(G56,"*Paris Savants Electro Luxe 180mm 43° RKP*"), 213,"0")+
IF(COUNTIF(G56,"*Paris Savants Electro Luxe 165mm 43° RKP*"), 213,"0")+
IF(COUNTIF(G56,"*Paris Savants Electro Luxe 180mm 50° RKP*"), 213,"0")+
IF(COUNTIF(G56,"*Paris Savants Gunmetal Grey 180mm 50° RKP*"), 200,"0")+
IF(COUNTIF(G56,"*Paris Savants Gunmetal Grey 180mm 43° RKP*"), 200,"0")+
IF(COUNTIF(G56,"*Paris Savants Gunmetal Grey 165mm 43° RKP*"), 200,"0")+
IF(COUNTIF(G56,"*Paris Savants Gunmetal grey 165mm 50° RKP*"), 200,"0")+
IF(COUNTIF(G56,"*Independent - Forged Titanium Stg 11 - 169mm*"), 105,"0")+
IF(COUNTIF(H56,"*Orangatang Skiff - 80a 62mm*"), 61,"0")+
IF(COUNTIF(H56,"*Orangatang Skiff - 83a 62mm*"), 61,"0")+
IF(COUNTIF(H56,"*Orangatang Onsen - 100a 58mm*"), 48,"0")+
IF(COUNTIF(H56,"*Zenit The 70's - 78a 70mm*"), 40,"0")+
IF(COUNTIF(H56,"*Zenit the 60's - 78a 60mm*"), 35,"0")+
IF(COUNTIF(H56,"*Orangatang Kilmer - 83a 69mm*"), 69,"0")+
IF(COUNTIF(H56,"*Orangatang Keanu 83a 66mm*"), 64,"0")+
IF(COUNTIF(H56,"*Orangatang Kegels - 83a 80mm*"), 80,"0")+
IF(COUNTIF(H56,"*Orangatang Skiff - 86a 62mm*"), 61,"0")+
IF(COUNTIF(H56,"*Orangatang Keanu 80a 66mm*"), 64,"0")+
IF(COUNTIF(H56,"*Orangatang Keanu 86a 66mm*"), 64,"0")+
IF(COUNTIF(H56,"*Orangatang Kilmer - 80a 69mm*"), 69,"0")+
IF(COUNTIF(H56,"*Orangatang Kegels - 80a 80mm*"), 80,"0")</f>
        <v>237</v>
      </c>
    </row>
    <row r="57" spans="1:9" x14ac:dyDescent="0.2">
      <c r="A57">
        <v>2866</v>
      </c>
      <c r="B57" t="s">
        <v>9</v>
      </c>
      <c r="D57" t="s">
        <v>87</v>
      </c>
      <c r="E57" t="s">
        <v>11</v>
      </c>
      <c r="F57">
        <v>2700</v>
      </c>
      <c r="G57" t="s">
        <v>78</v>
      </c>
      <c r="H57" t="s">
        <v>27</v>
      </c>
      <c r="I57">
        <f>120+IF(COUNTIF(G57,"*Paris Street RAW 169mm TKP*"), 53,"0")+
IF(COUNTIF(G57,"*Paris Black 150mm 50° RKP*"), 65,"0")+
IF(COUNTIF(G57,"*Paris Gold 180mm 43° RKP*"), 67,"0")+
IF(COUNTIF(G57,"*Paris Trucks Matt Kienzle Signature 180mm 50° RKP*"), 69,"0")+
IF(COUNTIF(G57,"*Paris Satin Red 180mm 50° RKP*"), 67,"0")+
IF(COUNTIF(G57,"*Paris Satin Blue 180mm 50° RKP*"), 67,"0")+IF(COUNTIF(G57,"*Paris Tiffany 180mm 50° RKP*"), 67,"0")+
IF(COUNTIF(G57,"*Paris Matte Black 180mm 50° RKP*"), 67,"0")+IF(COUNTIF(G57,"*Paris White 180mm 43° RKP*"), 67,"0")+
IF(COUNTIF(G57,"*Paris Savants Electro Luxe 180mm 43° RKP*"), 213,"0")+
IF(COUNTIF(G57,"*Paris Savants Electro Luxe 165mm 43° RKP*"), 213,"0")+
IF(COUNTIF(G57,"*Paris Savants Electro Luxe 180mm 50° RKP*"), 213,"0")+
IF(COUNTIF(G57,"*Paris Savants Gunmetal Grey 180mm 50° RKP*"), 200,"0")+
IF(COUNTIF(G57,"*Paris Savants Gunmetal Grey 180mm 43° RKP*"), 200,"0")+
IF(COUNTIF(G57,"*Paris Savants Gunmetal Grey 165mm 43° RKP*"), 200,"0")+
IF(COUNTIF(G57,"*Paris Savants Gunmetal grey 165mm 50° RKP*"), 200,"0")+
IF(COUNTIF(G57,"*Independent - Forged Titanium Stg 11 - 169mm*"), 105,"0")+
IF(COUNTIF(H57,"*Orangatang Skiff - 80a 62mm*"), 61,"0")+
IF(COUNTIF(H57,"*Orangatang Skiff - 83a 62mm*"), 61,"0")+
IF(COUNTIF(H57,"*Orangatang Onsen - 100a 58mm*"), 48,"0")+
IF(COUNTIF(H57,"*Zenit The 70's - 78a 70mm*"), 40,"0")+
IF(COUNTIF(H57,"*Zenit the 60's - 78a 60mm*"), 35,"0")+
IF(COUNTIF(H57,"*Orangatang Kilmer - 83a 69mm*"), 69,"0")+
IF(COUNTIF(H57,"*Orangatang Keanu 83a 66mm*"), 64,"0")+
IF(COUNTIF(H57,"*Orangatang Kegels - 83a 80mm*"), 80,"0")+
IF(COUNTIF(H57,"*Orangatang Skiff - 86a 62mm*"), 61,"0")+
IF(COUNTIF(H57,"*Orangatang Keanu 80a 66mm*"), 64,"0")+
IF(COUNTIF(H57,"*Orangatang Keanu 86a 66mm*"), 64,"0")+
IF(COUNTIF(H57,"*Orangatang Kilmer - 80a 69mm*"), 69,"0")+
IF(COUNTIF(H57,"*Orangatang Kegels - 80a 80mm*"), 80,"0")</f>
        <v>250</v>
      </c>
    </row>
    <row r="58" spans="1:9" x14ac:dyDescent="0.2">
      <c r="A58">
        <v>2865</v>
      </c>
      <c r="B58" t="s">
        <v>9</v>
      </c>
      <c r="D58" t="s">
        <v>86</v>
      </c>
      <c r="E58" t="s">
        <v>11</v>
      </c>
      <c r="F58">
        <v>2700</v>
      </c>
      <c r="G58" t="s">
        <v>78</v>
      </c>
      <c r="H58" t="s">
        <v>25</v>
      </c>
      <c r="I58">
        <f>120+IF(COUNTIF(G58,"*Paris Street RAW 169mm TKP*"), 53,"0")+
IF(COUNTIF(G58,"*Paris Black 150mm 50° RKP*"), 65,"0")+
IF(COUNTIF(G58,"*Paris Gold 180mm 43° RKP*"), 67,"0")+
IF(COUNTIF(G58,"*Paris Trucks Matt Kienzle Signature 180mm 50° RKP*"), 69,"0")+
IF(COUNTIF(G58,"*Paris Satin Red 180mm 50° RKP*"), 67,"0")+
IF(COUNTIF(G58,"*Paris Satin Blue 180mm 50° RKP*"), 67,"0")+IF(COUNTIF(G58,"*Paris Tiffany 180mm 50° RKP*"), 67,"0")+
IF(COUNTIF(G58,"*Paris Matte Black 180mm 50° RKP*"), 67,"0")+IF(COUNTIF(G58,"*Paris White 180mm 43° RKP*"), 67,"0")+
IF(COUNTIF(G58,"*Paris Savants Electro Luxe 180mm 43° RKP*"), 213,"0")+
IF(COUNTIF(G58,"*Paris Savants Electro Luxe 165mm 43° RKP*"), 213,"0")+
IF(COUNTIF(G58,"*Paris Savants Electro Luxe 180mm 50° RKP*"), 213,"0")+
IF(COUNTIF(G58,"*Paris Savants Gunmetal Grey 180mm 50° RKP*"), 200,"0")+
IF(COUNTIF(G58,"*Paris Savants Gunmetal Grey 180mm 43° RKP*"), 200,"0")+
IF(COUNTIF(G58,"*Paris Savants Gunmetal Grey 165mm 43° RKP*"), 200,"0")+
IF(COUNTIF(G58,"*Paris Savants Gunmetal grey 165mm 50° RKP*"), 200,"0")+
IF(COUNTIF(G58,"*Independent - Forged Titanium Stg 11 - 169mm*"), 105,"0")+
IF(COUNTIF(H58,"*Orangatang Skiff - 80a 62mm*"), 61,"0")+
IF(COUNTIF(H58,"*Orangatang Skiff - 83a 62mm*"), 61,"0")+
IF(COUNTIF(H58,"*Orangatang Onsen - 100a 58mm*"), 48,"0")+
IF(COUNTIF(H58,"*Zenit The 70's - 78a 70mm*"), 40,"0")+
IF(COUNTIF(H58,"*Zenit the 60's - 78a 60mm*"), 35,"0")+
IF(COUNTIF(H58,"*Orangatang Kilmer - 83a 69mm*"), 69,"0")+
IF(COUNTIF(H58,"*Orangatang Keanu 83a 66mm*"), 64,"0")+
IF(COUNTIF(H58,"*Orangatang Kegels - 83a 80mm*"), 80,"0")+
IF(COUNTIF(H58,"*Orangatang Skiff - 86a 62mm*"), 61,"0")+
IF(COUNTIF(H58,"*Orangatang Keanu 80a 66mm*"), 64,"0")+
IF(COUNTIF(H58,"*Orangatang Keanu 86a 66mm*"), 64,"0")+
IF(COUNTIF(H58,"*Orangatang Kilmer - 80a 69mm*"), 69,"0")+
IF(COUNTIF(H58,"*Orangatang Kegels - 80a 80mm*"), 80,"0")</f>
        <v>250</v>
      </c>
    </row>
    <row r="59" spans="1:9" x14ac:dyDescent="0.2">
      <c r="A59">
        <v>2864</v>
      </c>
      <c r="B59" t="s">
        <v>9</v>
      </c>
      <c r="D59" t="s">
        <v>85</v>
      </c>
      <c r="E59" t="s">
        <v>11</v>
      </c>
      <c r="F59">
        <v>2700</v>
      </c>
      <c r="G59" t="s">
        <v>78</v>
      </c>
      <c r="H59" t="s">
        <v>23</v>
      </c>
      <c r="I59">
        <f>120+IF(COUNTIF(G59,"*Paris Street RAW 169mm TKP*"), 53,"0")+
IF(COUNTIF(G59,"*Paris Black 150mm 50° RKP*"), 65,"0")+
IF(COUNTIF(G59,"*Paris Gold 180mm 43° RKP*"), 67,"0")+
IF(COUNTIF(G59,"*Paris Trucks Matt Kienzle Signature 180mm 50° RKP*"), 69,"0")+
IF(COUNTIF(G59,"*Paris Satin Red 180mm 50° RKP*"), 67,"0")+
IF(COUNTIF(G59,"*Paris Satin Blue 180mm 50° RKP*"), 67,"0")+IF(COUNTIF(G59,"*Paris Tiffany 180mm 50° RKP*"), 67,"0")+
IF(COUNTIF(G59,"*Paris Matte Black 180mm 50° RKP*"), 67,"0")+IF(COUNTIF(G59,"*Paris White 180mm 43° RKP*"), 67,"0")+
IF(COUNTIF(G59,"*Paris Savants Electro Luxe 180mm 43° RKP*"), 213,"0")+
IF(COUNTIF(G59,"*Paris Savants Electro Luxe 165mm 43° RKP*"), 213,"0")+
IF(COUNTIF(G59,"*Paris Savants Electro Luxe 180mm 50° RKP*"), 213,"0")+
IF(COUNTIF(G59,"*Paris Savants Gunmetal Grey 180mm 50° RKP*"), 200,"0")+
IF(COUNTIF(G59,"*Paris Savants Gunmetal Grey 180mm 43° RKP*"), 200,"0")+
IF(COUNTIF(G59,"*Paris Savants Gunmetal Grey 165mm 43° RKP*"), 200,"0")+
IF(COUNTIF(G59,"*Paris Savants Gunmetal grey 165mm 50° RKP*"), 200,"0")+
IF(COUNTIF(G59,"*Independent - Forged Titanium Stg 11 - 169mm*"), 105,"0")+
IF(COUNTIF(H59,"*Orangatang Skiff - 80a 62mm*"), 61,"0")+
IF(COUNTIF(H59,"*Orangatang Skiff - 83a 62mm*"), 61,"0")+
IF(COUNTIF(H59,"*Orangatang Onsen - 100a 58mm*"), 48,"0")+
IF(COUNTIF(H59,"*Zenit The 70's - 78a 70mm*"), 40,"0")+
IF(COUNTIF(H59,"*Zenit the 60's - 78a 60mm*"), 35,"0")+
IF(COUNTIF(H59,"*Orangatang Kilmer - 83a 69mm*"), 69,"0")+
IF(COUNTIF(H59,"*Orangatang Keanu 83a 66mm*"), 64,"0")+
IF(COUNTIF(H59,"*Orangatang Kegels - 83a 80mm*"), 80,"0")+
IF(COUNTIF(H59,"*Orangatang Skiff - 86a 62mm*"), 61,"0")+
IF(COUNTIF(H59,"*Orangatang Keanu 80a 66mm*"), 64,"0")+
IF(COUNTIF(H59,"*Orangatang Keanu 86a 66mm*"), 64,"0")+
IF(COUNTIF(H59,"*Orangatang Kilmer - 80a 69mm*"), 69,"0")+
IF(COUNTIF(H59,"*Orangatang Kegels - 80a 80mm*"), 80,"0")</f>
        <v>250</v>
      </c>
    </row>
    <row r="60" spans="1:9" x14ac:dyDescent="0.2">
      <c r="A60">
        <v>2863</v>
      </c>
      <c r="B60" t="s">
        <v>9</v>
      </c>
      <c r="D60" t="s">
        <v>84</v>
      </c>
      <c r="E60" t="s">
        <v>11</v>
      </c>
      <c r="F60">
        <v>2700</v>
      </c>
      <c r="G60" t="s">
        <v>78</v>
      </c>
      <c r="H60" t="s">
        <v>21</v>
      </c>
      <c r="I60">
        <f>120+IF(COUNTIF(G60,"*Paris Street RAW 169mm TKP*"), 53,"0")+
IF(COUNTIF(G60,"*Paris Black 150mm 50° RKP*"), 65,"0")+
IF(COUNTIF(G60,"*Paris Gold 180mm 43° RKP*"), 67,"0")+
IF(COUNTIF(G60,"*Paris Trucks Matt Kienzle Signature 180mm 50° RKP*"), 69,"0")+
IF(COUNTIF(G60,"*Paris Satin Red 180mm 50° RKP*"), 67,"0")+
IF(COUNTIF(G60,"*Paris Satin Blue 180mm 50° RKP*"), 67,"0")+IF(COUNTIF(G60,"*Paris Tiffany 180mm 50° RKP*"), 67,"0")+
IF(COUNTIF(G60,"*Paris Matte Black 180mm 50° RKP*"), 67,"0")+IF(COUNTIF(G60,"*Paris White 180mm 43° RKP*"), 67,"0")+
IF(COUNTIF(G60,"*Paris Savants Electro Luxe 180mm 43° RKP*"), 213,"0")+
IF(COUNTIF(G60,"*Paris Savants Electro Luxe 165mm 43° RKP*"), 213,"0")+
IF(COUNTIF(G60,"*Paris Savants Electro Luxe 180mm 50° RKP*"), 213,"0")+
IF(COUNTIF(G60,"*Paris Savants Gunmetal Grey 180mm 50° RKP*"), 200,"0")+
IF(COUNTIF(G60,"*Paris Savants Gunmetal Grey 180mm 43° RKP*"), 200,"0")+
IF(COUNTIF(G60,"*Paris Savants Gunmetal Grey 165mm 43° RKP*"), 200,"0")+
IF(COUNTIF(G60,"*Paris Savants Gunmetal grey 165mm 50° RKP*"), 200,"0")+
IF(COUNTIF(G60,"*Independent - Forged Titanium Stg 11 - 169mm*"), 105,"0")+
IF(COUNTIF(H60,"*Orangatang Skiff - 80a 62mm*"), 61,"0")+
IF(COUNTIF(H60,"*Orangatang Skiff - 83a 62mm*"), 61,"0")+
IF(COUNTIF(H60,"*Orangatang Onsen - 100a 58mm*"), 48,"0")+
IF(COUNTIF(H60,"*Zenit The 70's - 78a 70mm*"), 40,"0")+
IF(COUNTIF(H60,"*Zenit the 60's - 78a 60mm*"), 35,"0")+
IF(COUNTIF(H60,"*Orangatang Kilmer - 83a 69mm*"), 69,"0")+
IF(COUNTIF(H60,"*Orangatang Keanu 83a 66mm*"), 64,"0")+
IF(COUNTIF(H60,"*Orangatang Kegels - 83a 80mm*"), 80,"0")+
IF(COUNTIF(H60,"*Orangatang Skiff - 86a 62mm*"), 61,"0")+
IF(COUNTIF(H60,"*Orangatang Keanu 80a 66mm*"), 64,"0")+
IF(COUNTIF(H60,"*Orangatang Keanu 86a 66mm*"), 64,"0")+
IF(COUNTIF(H60,"*Orangatang Kilmer - 80a 69mm*"), 69,"0")+
IF(COUNTIF(H60,"*Orangatang Kegels - 80a 80mm*"), 80,"0")</f>
        <v>253</v>
      </c>
    </row>
    <row r="61" spans="1:9" x14ac:dyDescent="0.2">
      <c r="A61">
        <v>2862</v>
      </c>
      <c r="B61" t="s">
        <v>9</v>
      </c>
      <c r="D61" t="s">
        <v>90</v>
      </c>
      <c r="E61" t="s">
        <v>11</v>
      </c>
      <c r="F61">
        <v>2700</v>
      </c>
      <c r="G61" t="s">
        <v>78</v>
      </c>
      <c r="H61" t="s">
        <v>19</v>
      </c>
      <c r="I61">
        <f>120+IF(COUNTIF(G61,"*Paris Street RAW 169mm TKP*"), 53,"0")+
IF(COUNTIF(G61,"*Paris Black 150mm 50° RKP*"), 65,"0")+
IF(COUNTIF(G61,"*Paris Gold 180mm 43° RKP*"), 67,"0")+
IF(COUNTIF(G61,"*Paris Trucks Matt Kienzle Signature 180mm 50° RKP*"), 69,"0")+
IF(COUNTIF(G61,"*Paris Satin Red 180mm 50° RKP*"), 67,"0")+
IF(COUNTIF(G61,"*Paris Satin Blue 180mm 50° RKP*"), 67,"0")+IF(COUNTIF(G61,"*Paris Tiffany 180mm 50° RKP*"), 67,"0")+
IF(COUNTIF(G61,"*Paris Matte Black 180mm 50° RKP*"), 67,"0")+IF(COUNTIF(G61,"*Paris White 180mm 43° RKP*"), 67,"0")+
IF(COUNTIF(G61,"*Paris Savants Electro Luxe 180mm 43° RKP*"), 213,"0")+
IF(COUNTIF(G61,"*Paris Savants Electro Luxe 165mm 43° RKP*"), 213,"0")+
IF(COUNTIF(G61,"*Paris Savants Electro Luxe 180mm 50° RKP*"), 213,"0")+
IF(COUNTIF(G61,"*Paris Savants Gunmetal Grey 180mm 50° RKP*"), 200,"0")+
IF(COUNTIF(G61,"*Paris Savants Gunmetal Grey 180mm 43° RKP*"), 200,"0")+
IF(COUNTIF(G61,"*Paris Savants Gunmetal Grey 165mm 43° RKP*"), 200,"0")+
IF(COUNTIF(G61,"*Paris Savants Gunmetal grey 165mm 50° RKP*"), 200,"0")+
IF(COUNTIF(G61,"*Independent - Forged Titanium Stg 11 - 169mm*"), 105,"0")+
IF(COUNTIF(H61,"*Orangatang Skiff - 80a 62mm*"), 61,"0")+
IF(COUNTIF(H61,"*Orangatang Skiff - 83a 62mm*"), 61,"0")+
IF(COUNTIF(H61,"*Orangatang Onsen - 100a 58mm*"), 48,"0")+
IF(COUNTIF(H61,"*Zenit The 70's - 78a 70mm*"), 40,"0")+
IF(COUNTIF(H61,"*Zenit the 60's - 78a 60mm*"), 35,"0")+
IF(COUNTIF(H61,"*Orangatang Kilmer - 83a 69mm*"), 69,"0")+
IF(COUNTIF(H61,"*Orangatang Keanu 83a 66mm*"), 64,"0")+
IF(COUNTIF(H61,"*Orangatang Kegels - 83a 80mm*"), 80,"0")+
IF(COUNTIF(H61,"*Orangatang Skiff - 86a 62mm*"), 61,"0")+
IF(COUNTIF(H61,"*Orangatang Keanu 80a 66mm*"), 64,"0")+
IF(COUNTIF(H61,"*Orangatang Keanu 86a 66mm*"), 64,"0")+
IF(COUNTIF(H61,"*Orangatang Kilmer - 80a 69mm*"), 69,"0")+
IF(COUNTIF(H61,"*Orangatang Kegels - 80a 80mm*"), 80,"0")</f>
        <v>253</v>
      </c>
    </row>
    <row r="62" spans="1:9" x14ac:dyDescent="0.2">
      <c r="A62">
        <v>2861</v>
      </c>
      <c r="B62" t="s">
        <v>9</v>
      </c>
      <c r="D62" t="s">
        <v>89</v>
      </c>
      <c r="E62" t="s">
        <v>11</v>
      </c>
      <c r="F62">
        <v>2700</v>
      </c>
      <c r="G62" t="s">
        <v>78</v>
      </c>
      <c r="H62" t="s">
        <v>37</v>
      </c>
      <c r="I62">
        <f>120+IF(COUNTIF(G62,"*Paris Street RAW 169mm TKP*"), 53,"0")+
IF(COUNTIF(G62,"*Paris Black 150mm 50° RKP*"), 65,"0")+
IF(COUNTIF(G62,"*Paris Gold 180mm 43° RKP*"), 67,"0")+
IF(COUNTIF(G62,"*Paris Trucks Matt Kienzle Signature 180mm 50° RKP*"), 69,"0")+
IF(COUNTIF(G62,"*Paris Satin Red 180mm 50° RKP*"), 67,"0")+
IF(COUNTIF(G62,"*Paris Satin Blue 180mm 50° RKP*"), 67,"0")+IF(COUNTIF(G62,"*Paris Tiffany 180mm 50° RKP*"), 67,"0")+
IF(COUNTIF(G62,"*Paris Matte Black 180mm 50° RKP*"), 67,"0")+IF(COUNTIF(G62,"*Paris White 180mm 43° RKP*"), 67,"0")+
IF(COUNTIF(G62,"*Paris Savants Electro Luxe 180mm 43° RKP*"), 213,"0")+
IF(COUNTIF(G62,"*Paris Savants Electro Luxe 165mm 43° RKP*"), 213,"0")+
IF(COUNTIF(G62,"*Paris Savants Electro Luxe 180mm 50° RKP*"), 213,"0")+
IF(COUNTIF(G62,"*Paris Savants Gunmetal Grey 180mm 50° RKP*"), 200,"0")+
IF(COUNTIF(G62,"*Paris Savants Gunmetal Grey 180mm 43° RKP*"), 200,"0")+
IF(COUNTIF(G62,"*Paris Savants Gunmetal Grey 165mm 43° RKP*"), 200,"0")+
IF(COUNTIF(G62,"*Paris Savants Gunmetal grey 165mm 50° RKP*"), 200,"0")+
IF(COUNTIF(G62,"*Independent - Forged Titanium Stg 11 - 169mm*"), 105,"0")+
IF(COUNTIF(H62,"*Orangatang Skiff - 80a 62mm*"), 61,"0")+
IF(COUNTIF(H62,"*Orangatang Skiff - 83a 62mm*"), 61,"0")+
IF(COUNTIF(H62,"*Orangatang Onsen - 100a 58mm*"), 48,"0")+
IF(COUNTIF(H62,"*Zenit The 70's - 78a 70mm*"), 40,"0")+
IF(COUNTIF(H62,"*Zenit the 60's - 78a 60mm*"), 35,"0")+
IF(COUNTIF(H62,"*Orangatang Kilmer - 83a 69mm*"), 69,"0")+
IF(COUNTIF(H62,"*Orangatang Keanu 83a 66mm*"), 64,"0")+
IF(COUNTIF(H62,"*Orangatang Kegels - 83a 80mm*"), 80,"0")+
IF(COUNTIF(H62,"*Orangatang Skiff - 86a 62mm*"), 61,"0")+
IF(COUNTIF(H62,"*Orangatang Keanu 80a 66mm*"), 64,"0")+
IF(COUNTIF(H62,"*Orangatang Keanu 86a 66mm*"), 64,"0")+
IF(COUNTIF(H62,"*Orangatang Kilmer - 80a 69mm*"), 69,"0")+
IF(COUNTIF(H62,"*Orangatang Kegels - 80a 80mm*"), 80,"0")</f>
        <v>253</v>
      </c>
    </row>
    <row r="63" spans="1:9" x14ac:dyDescent="0.2">
      <c r="A63">
        <v>2859</v>
      </c>
      <c r="B63" t="s">
        <v>9</v>
      </c>
      <c r="D63" t="s">
        <v>91</v>
      </c>
      <c r="E63" t="s">
        <v>11</v>
      </c>
      <c r="F63">
        <v>2700</v>
      </c>
      <c r="G63" t="s">
        <v>78</v>
      </c>
      <c r="H63" t="s">
        <v>33</v>
      </c>
      <c r="I63">
        <f>120+IF(COUNTIF(G63,"*Paris Street RAW 169mm TKP*"), 53,"0")+
IF(COUNTIF(G63,"*Paris Black 150mm 50° RKP*"), 65,"0")+
IF(COUNTIF(G63,"*Paris Gold 180mm 43° RKP*"), 67,"0")+
IF(COUNTIF(G63,"*Paris Trucks Matt Kienzle Signature 180mm 50° RKP*"), 69,"0")+
IF(COUNTIF(G63,"*Paris Satin Red 180mm 50° RKP*"), 67,"0")+
IF(COUNTIF(G63,"*Paris Satin Blue 180mm 50° RKP*"), 67,"0")+IF(COUNTIF(G63,"*Paris Tiffany 180mm 50° RKP*"), 67,"0")+
IF(COUNTIF(G63,"*Paris Matte Black 180mm 50° RKP*"), 67,"0")+IF(COUNTIF(G63,"*Paris White 180mm 43° RKP*"), 67,"0")+
IF(COUNTIF(G63,"*Paris Savants Electro Luxe 180mm 43° RKP*"), 213,"0")+
IF(COUNTIF(G63,"*Paris Savants Electro Luxe 165mm 43° RKP*"), 213,"0")+
IF(COUNTIF(G63,"*Paris Savants Electro Luxe 180mm 50° RKP*"), 213,"0")+
IF(COUNTIF(G63,"*Paris Savants Gunmetal Grey 180mm 50° RKP*"), 200,"0")+
IF(COUNTIF(G63,"*Paris Savants Gunmetal Grey 180mm 43° RKP*"), 200,"0")+
IF(COUNTIF(G63,"*Paris Savants Gunmetal Grey 165mm 43° RKP*"), 200,"0")+
IF(COUNTIF(G63,"*Paris Savants Gunmetal grey 165mm 50° RKP*"), 200,"0")+
IF(COUNTIF(G63,"*Independent - Forged Titanium Stg 11 - 169mm*"), 105,"0")+
IF(COUNTIF(H63,"*Orangatang Skiff - 80a 62mm*"), 61,"0")+
IF(COUNTIF(H63,"*Orangatang Skiff - 83a 62mm*"), 61,"0")+
IF(COUNTIF(H63,"*Orangatang Onsen - 100a 58mm*"), 48,"0")+
IF(COUNTIF(H63,"*Zenit The 70's - 78a 70mm*"), 40,"0")+
IF(COUNTIF(H63,"*Zenit the 60's - 78a 60mm*"), 35,"0")+
IF(COUNTIF(H63,"*Orangatang Kilmer - 83a 69mm*"), 69,"0")+
IF(COUNTIF(H63,"*Orangatang Keanu 83a 66mm*"), 64,"0")+
IF(COUNTIF(H63,"*Orangatang Kegels - 83a 80mm*"), 80,"0")+
IF(COUNTIF(H63,"*Orangatang Skiff - 86a 62mm*"), 61,"0")+
IF(COUNTIF(H63,"*Orangatang Keanu 80a 66mm*"), 64,"0")+
IF(COUNTIF(H63,"*Orangatang Keanu 86a 66mm*"), 64,"0")+
IF(COUNTIF(H63,"*Orangatang Kilmer - 80a 69mm*"), 69,"0")+
IF(COUNTIF(H63,"*Orangatang Kegels - 80a 80mm*"), 80,"0")</f>
        <v>258</v>
      </c>
    </row>
    <row r="64" spans="1:9" x14ac:dyDescent="0.2">
      <c r="A64">
        <v>2858</v>
      </c>
      <c r="B64" t="s">
        <v>9</v>
      </c>
      <c r="D64" t="s">
        <v>88</v>
      </c>
      <c r="E64" t="s">
        <v>11</v>
      </c>
      <c r="F64">
        <v>2700</v>
      </c>
      <c r="G64" t="s">
        <v>78</v>
      </c>
      <c r="H64" t="s">
        <v>31</v>
      </c>
      <c r="I64">
        <f>120+IF(COUNTIF(G64,"*Paris Street RAW 169mm TKP*"), 53,"0")+
IF(COUNTIF(G64,"*Paris Black 150mm 50° RKP*"), 65,"0")+
IF(COUNTIF(G64,"*Paris Gold 180mm 43° RKP*"), 67,"0")+
IF(COUNTIF(G64,"*Paris Trucks Matt Kienzle Signature 180mm 50° RKP*"), 69,"0")+
IF(COUNTIF(G64,"*Paris Satin Red 180mm 50° RKP*"), 67,"0")+
IF(COUNTIF(G64,"*Paris Satin Blue 180mm 50° RKP*"), 67,"0")+IF(COUNTIF(G64,"*Paris Tiffany 180mm 50° RKP*"), 67,"0")+
IF(COUNTIF(G64,"*Paris Matte Black 180mm 50° RKP*"), 67,"0")+IF(COUNTIF(G64,"*Paris White 180mm 43° RKP*"), 67,"0")+
IF(COUNTIF(G64,"*Paris Savants Electro Luxe 180mm 43° RKP*"), 213,"0")+
IF(COUNTIF(G64,"*Paris Savants Electro Luxe 165mm 43° RKP*"), 213,"0")+
IF(COUNTIF(G64,"*Paris Savants Electro Luxe 180mm 50° RKP*"), 213,"0")+
IF(COUNTIF(G64,"*Paris Savants Gunmetal Grey 180mm 50° RKP*"), 200,"0")+
IF(COUNTIF(G64,"*Paris Savants Gunmetal Grey 180mm 43° RKP*"), 200,"0")+
IF(COUNTIF(G64,"*Paris Savants Gunmetal Grey 165mm 43° RKP*"), 200,"0")+
IF(COUNTIF(G64,"*Paris Savants Gunmetal grey 165mm 50° RKP*"), 200,"0")+
IF(COUNTIF(G64,"*Independent - Forged Titanium Stg 11 - 169mm*"), 105,"0")+
IF(COUNTIF(H64,"*Orangatang Skiff - 80a 62mm*"), 61,"0")+
IF(COUNTIF(H64,"*Orangatang Skiff - 83a 62mm*"), 61,"0")+
IF(COUNTIF(H64,"*Orangatang Onsen - 100a 58mm*"), 48,"0")+
IF(COUNTIF(H64,"*Zenit The 70's - 78a 70mm*"), 40,"0")+
IF(COUNTIF(H64,"*Zenit the 60's - 78a 60mm*"), 35,"0")+
IF(COUNTIF(H64,"*Orangatang Kilmer - 83a 69mm*"), 69,"0")+
IF(COUNTIF(H64,"*Orangatang Keanu 83a 66mm*"), 64,"0")+
IF(COUNTIF(H64,"*Orangatang Kegels - 83a 80mm*"), 80,"0")+
IF(COUNTIF(H64,"*Orangatang Skiff - 86a 62mm*"), 61,"0")+
IF(COUNTIF(H64,"*Orangatang Keanu 80a 66mm*"), 64,"0")+
IF(COUNTIF(H64,"*Orangatang Keanu 86a 66mm*"), 64,"0")+
IF(COUNTIF(H64,"*Orangatang Kilmer - 80a 69mm*"), 69,"0")+
IF(COUNTIF(H64,"*Orangatang Kegels - 80a 80mm*"), 80,"0")</f>
        <v>269</v>
      </c>
    </row>
    <row r="65" spans="1:9" x14ac:dyDescent="0.2">
      <c r="A65">
        <v>2858</v>
      </c>
      <c r="B65" t="s">
        <v>9</v>
      </c>
      <c r="D65" t="s">
        <v>88</v>
      </c>
      <c r="E65" t="s">
        <v>11</v>
      </c>
      <c r="F65">
        <v>2700</v>
      </c>
      <c r="G65" t="s">
        <v>78</v>
      </c>
      <c r="H65" t="s">
        <v>31</v>
      </c>
      <c r="I65">
        <f>120+IF(COUNTIF(G65,"*Paris Street RAW 169mm TKP*"), 53,"0")+
IF(COUNTIF(G65,"*Paris Black 150mm 50° RKP*"), 65,"0")+
IF(COUNTIF(G65,"*Paris Gold 180mm 43° RKP*"), 67,"0")+
IF(COUNTIF(G65,"*Paris Trucks Matt Kienzle Signature 180mm 50° RKP*"), 69,"0")+
IF(COUNTIF(G65,"*Paris Satin Red 180mm 50° RKP*"), 67,"0")+
IF(COUNTIF(G65,"*Paris Satin Blue 180mm 50° RKP*"), 67,"0")+IF(COUNTIF(G65,"*Paris Tiffany 180mm 50° RKP*"), 67,"0")+
IF(COUNTIF(G65,"*Paris Matte Black 180mm 50° RKP*"), 67,"0")+IF(COUNTIF(G65,"*Paris White 180mm 43° RKP*"), 67,"0")+
IF(COUNTIF(G65,"*Paris Savants Electro Luxe 180mm 43° RKP*"), 213,"0")+
IF(COUNTIF(G65,"*Paris Savants Electro Luxe 165mm 43° RKP*"), 213,"0")+
IF(COUNTIF(G65,"*Paris Savants Electro Luxe 180mm 50° RKP*"), 213,"0")+
IF(COUNTIF(G65,"*Paris Savants Gunmetal Grey 180mm 50° RKP*"), 200,"0")+
IF(COUNTIF(G65,"*Paris Savants Gunmetal Grey 180mm 43° RKP*"), 200,"0")+
IF(COUNTIF(G65,"*Paris Savants Gunmetal Grey 165mm 43° RKP*"), 200,"0")+
IF(COUNTIF(G65,"*Paris Savants Gunmetal grey 165mm 50° RKP*"), 200,"0")+
IF(COUNTIF(G65,"*Independent - Forged Titanium Stg 11 - 169mm*"), 105,"0")+
IF(COUNTIF(H65,"*Orangatang Skiff - 80a 62mm*"), 61,"0")+
IF(COUNTIF(H65,"*Orangatang Skiff - 83a 62mm*"), 61,"0")+
IF(COUNTIF(H65,"*Orangatang Onsen - 100a 58mm*"), 48,"0")+
IF(COUNTIF(H65,"*Zenit The 70's - 78a 70mm*"), 40,"0")+
IF(COUNTIF(H65,"*Zenit the 60's - 78a 60mm*"), 35,"0")+
IF(COUNTIF(H65,"*Orangatang Kilmer - 83a 69mm*"), 69,"0")+
IF(COUNTIF(H65,"*Orangatang Keanu 83a 66mm*"), 64,"0")+
IF(COUNTIF(H65,"*Orangatang Kegels - 83a 80mm*"), 80,"0")+
IF(COUNTIF(H65,"*Orangatang Skiff - 86a 62mm*"), 61,"0")+
IF(COUNTIF(H65,"*Orangatang Keanu 80a 66mm*"), 64,"0")+
IF(COUNTIF(H65,"*Orangatang Keanu 86a 66mm*"), 64,"0")+
IF(COUNTIF(H65,"*Orangatang Kilmer - 80a 69mm*"), 69,"0")+
IF(COUNTIF(H65,"*Orangatang Kegels - 80a 80mm*"), 80,"0")</f>
        <v>269</v>
      </c>
    </row>
    <row r="66" spans="1:9" x14ac:dyDescent="0.2">
      <c r="A66">
        <v>2857</v>
      </c>
      <c r="B66" t="s">
        <v>9</v>
      </c>
      <c r="D66" t="s">
        <v>97</v>
      </c>
      <c r="E66" t="s">
        <v>11</v>
      </c>
      <c r="F66">
        <v>2700</v>
      </c>
      <c r="G66" t="s">
        <v>78</v>
      </c>
      <c r="H66" t="s">
        <v>29</v>
      </c>
      <c r="I66">
        <f>120+IF(COUNTIF(G66,"*Paris Street RAW 169mm TKP*"), 53,"0")+
IF(COUNTIF(G66,"*Paris Black 150mm 50° RKP*"), 65,"0")+
IF(COUNTIF(G66,"*Paris Gold 180mm 43° RKP*"), 67,"0")+
IF(COUNTIF(G66,"*Paris Trucks Matt Kienzle Signature 180mm 50° RKP*"), 69,"0")+
IF(COUNTIF(G66,"*Paris Satin Red 180mm 50° RKP*"), 67,"0")+
IF(COUNTIF(G66,"*Paris Satin Blue 180mm 50° RKP*"), 67,"0")+IF(COUNTIF(G66,"*Paris Tiffany 180mm 50° RKP*"), 67,"0")+
IF(COUNTIF(G66,"*Paris Matte Black 180mm 50° RKP*"), 67,"0")+IF(COUNTIF(G66,"*Paris White 180mm 43° RKP*"), 67,"0")+
IF(COUNTIF(G66,"*Paris Savants Electro Luxe 180mm 43° RKP*"), 213,"0")+
IF(COUNTIF(G66,"*Paris Savants Electro Luxe 165mm 43° RKP*"), 213,"0")+
IF(COUNTIF(G66,"*Paris Savants Electro Luxe 180mm 50° RKP*"), 213,"0")+
IF(COUNTIF(G66,"*Paris Savants Gunmetal Grey 180mm 50° RKP*"), 200,"0")+
IF(COUNTIF(G66,"*Paris Savants Gunmetal Grey 180mm 43° RKP*"), 200,"0")+
IF(COUNTIF(G66,"*Paris Savants Gunmetal Grey 165mm 43° RKP*"), 200,"0")+
IF(COUNTIF(G66,"*Paris Savants Gunmetal grey 165mm 50° RKP*"), 200,"0")+
IF(COUNTIF(G66,"*Independent - Forged Titanium Stg 11 - 169mm*"), 105,"0")+
IF(COUNTIF(H66,"*Orangatang Skiff - 80a 62mm*"), 61,"0")+
IF(COUNTIF(H66,"*Orangatang Skiff - 83a 62mm*"), 61,"0")+
IF(COUNTIF(H66,"*Orangatang Onsen - 100a 58mm*"), 48,"0")+
IF(COUNTIF(H66,"*Zenit The 70's - 78a 70mm*"), 40,"0")+
IF(COUNTIF(H66,"*Zenit the 60's - 78a 60mm*"), 35,"0")+
IF(COUNTIF(H66,"*Orangatang Kilmer - 83a 69mm*"), 69,"0")+
IF(COUNTIF(H66,"*Orangatang Keanu 83a 66mm*"), 64,"0")+
IF(COUNTIF(H66,"*Orangatang Kegels - 83a 80mm*"), 80,"0")+
IF(COUNTIF(H66,"*Orangatang Skiff - 86a 62mm*"), 61,"0")+
IF(COUNTIF(H66,"*Orangatang Keanu 80a 66mm*"), 64,"0")+
IF(COUNTIF(H66,"*Orangatang Keanu 86a 66mm*"), 64,"0")+
IF(COUNTIF(H66,"*Orangatang Kilmer - 80a 69mm*"), 69,"0")+
IF(COUNTIF(H66,"*Orangatang Kegels - 80a 80mm*"), 80,"0")</f>
        <v>269</v>
      </c>
    </row>
    <row r="67" spans="1:9" x14ac:dyDescent="0.2">
      <c r="A67">
        <v>2856</v>
      </c>
      <c r="B67" t="s">
        <v>9</v>
      </c>
      <c r="D67" t="s">
        <v>96</v>
      </c>
      <c r="E67" t="s">
        <v>11</v>
      </c>
      <c r="F67">
        <v>2700</v>
      </c>
      <c r="G67" t="s">
        <v>93</v>
      </c>
      <c r="H67" t="s">
        <v>17</v>
      </c>
      <c r="I67">
        <f>120+IF(COUNTIF(G67,"*Paris Street RAW 169mm TKP*"), 53,"0")+
IF(COUNTIF(G67,"*Paris Black 150mm 50° RKP*"), 65,"0")+
IF(COUNTIF(G67,"*Paris Gold 180mm 43° RKP*"), 67,"0")+
IF(COUNTIF(G67,"*Paris Trucks Matt Kienzle Signature 180mm 50° RKP*"), 69,"0")+
IF(COUNTIF(G67,"*Paris Satin Red 180mm 50° RKP*"), 67,"0")+
IF(COUNTIF(G67,"*Paris Satin Blue 180mm 50° RKP*"), 67,"0")+IF(COUNTIF(G67,"*Paris Tiffany 180mm 50° RKP*"), 67,"0")+
IF(COUNTIF(G67,"*Paris Matte Black 180mm 50° RKP*"), 67,"0")+IF(COUNTIF(G67,"*Paris White 180mm 43° RKP*"), 67,"0")+
IF(COUNTIF(G67,"*Paris Savants Electro Luxe 180mm 43° RKP*"), 213,"0")+
IF(COUNTIF(G67,"*Paris Savants Electro Luxe 165mm 43° RKP*"), 213,"0")+
IF(COUNTIF(G67,"*Paris Savants Electro Luxe 180mm 50° RKP*"), 213,"0")+
IF(COUNTIF(G67,"*Paris Savants Gunmetal Grey 180mm 50° RKP*"), 200,"0")+
IF(COUNTIF(G67,"*Paris Savants Gunmetal Grey 180mm 43° RKP*"), 200,"0")+
IF(COUNTIF(G67,"*Paris Savants Gunmetal Grey 165mm 43° RKP*"), 200,"0")+
IF(COUNTIF(G67,"*Paris Savants Gunmetal grey 165mm 50° RKP*"), 200,"0")+
IF(COUNTIF(G67,"*Independent - Forged Titanium Stg 11 - 169mm*"), 105,"0")+
IF(COUNTIF(H67,"*Orangatang Skiff - 80a 62mm*"), 61,"0")+
IF(COUNTIF(H67,"*Orangatang Skiff - 83a 62mm*"), 61,"0")+
IF(COUNTIF(H67,"*Orangatang Onsen - 100a 58mm*"), 48,"0")+
IF(COUNTIF(H67,"*Zenit The 70's - 78a 70mm*"), 40,"0")+
IF(COUNTIF(H67,"*Zenit the 60's - 78a 60mm*"), 35,"0")+
IF(COUNTIF(H67,"*Orangatang Kilmer - 83a 69mm*"), 69,"0")+
IF(COUNTIF(H67,"*Orangatang Keanu 83a 66mm*"), 64,"0")+
IF(COUNTIF(H67,"*Orangatang Kegels - 83a 80mm*"), 80,"0")+
IF(COUNTIF(H67,"*Orangatang Skiff - 86a 62mm*"), 61,"0")+
IF(COUNTIF(H67,"*Orangatang Keanu 80a 66mm*"), 64,"0")+
IF(COUNTIF(H67,"*Orangatang Keanu 86a 66mm*"), 64,"0")+
IF(COUNTIF(H67,"*Orangatang Kilmer - 80a 69mm*"), 69,"0")+
IF(COUNTIF(H67,"*Orangatang Kegels - 80a 80mm*"), 80,"0")</f>
        <v>227</v>
      </c>
    </row>
    <row r="68" spans="1:9" x14ac:dyDescent="0.2">
      <c r="A68">
        <v>2855</v>
      </c>
      <c r="B68" t="s">
        <v>9</v>
      </c>
      <c r="D68" t="s">
        <v>95</v>
      </c>
      <c r="E68" t="s">
        <v>11</v>
      </c>
      <c r="F68">
        <v>2700</v>
      </c>
      <c r="G68" t="s">
        <v>93</v>
      </c>
      <c r="H68" t="s">
        <v>15</v>
      </c>
      <c r="I68">
        <f>120+IF(COUNTIF(G68,"*Paris Street RAW 169mm TKP*"), 53,"0")+
IF(COUNTIF(G68,"*Paris Black 150mm 50° RKP*"), 65,"0")+
IF(COUNTIF(G68,"*Paris Gold 180mm 43° RKP*"), 67,"0")+
IF(COUNTIF(G68,"*Paris Trucks Matt Kienzle Signature 180mm 50° RKP*"), 69,"0")+
IF(COUNTIF(G68,"*Paris Satin Red 180mm 50° RKP*"), 67,"0")+
IF(COUNTIF(G68,"*Paris Satin Blue 180mm 50° RKP*"), 67,"0")+IF(COUNTIF(G68,"*Paris Tiffany 180mm 50° RKP*"), 67,"0")+
IF(COUNTIF(G68,"*Paris Matte Black 180mm 50° RKP*"), 67,"0")+IF(COUNTIF(G68,"*Paris White 180mm 43° RKP*"), 67,"0")+
IF(COUNTIF(G68,"*Paris Savants Electro Luxe 180mm 43° RKP*"), 213,"0")+
IF(COUNTIF(G68,"*Paris Savants Electro Luxe 165mm 43° RKP*"), 213,"0")+
IF(COUNTIF(G68,"*Paris Savants Electro Luxe 180mm 50° RKP*"), 213,"0")+
IF(COUNTIF(G68,"*Paris Savants Gunmetal Grey 180mm 50° RKP*"), 200,"0")+
IF(COUNTIF(G68,"*Paris Savants Gunmetal Grey 180mm 43° RKP*"), 200,"0")+
IF(COUNTIF(G68,"*Paris Savants Gunmetal Grey 165mm 43° RKP*"), 200,"0")+
IF(COUNTIF(G68,"*Paris Savants Gunmetal grey 165mm 50° RKP*"), 200,"0")+
IF(COUNTIF(G68,"*Independent - Forged Titanium Stg 11 - 169mm*"), 105,"0")+
IF(COUNTIF(H68,"*Orangatang Skiff - 80a 62mm*"), 61,"0")+
IF(COUNTIF(H68,"*Orangatang Skiff - 83a 62mm*"), 61,"0")+
IF(COUNTIF(H68,"*Orangatang Onsen - 100a 58mm*"), 48,"0")+
IF(COUNTIF(H68,"*Zenit The 70's - 78a 70mm*"), 40,"0")+
IF(COUNTIF(H68,"*Zenit the 60's - 78a 60mm*"), 35,"0")+
IF(COUNTIF(H68,"*Orangatang Kilmer - 83a 69mm*"), 69,"0")+
IF(COUNTIF(H68,"*Orangatang Keanu 83a 66mm*"), 64,"0")+
IF(COUNTIF(H68,"*Orangatang Kegels - 83a 80mm*"), 80,"0")+
IF(COUNTIF(H68,"*Orangatang Skiff - 86a 62mm*"), 61,"0")+
IF(COUNTIF(H68,"*Orangatang Keanu 80a 66mm*"), 64,"0")+
IF(COUNTIF(H68,"*Orangatang Keanu 86a 66mm*"), 64,"0")+
IF(COUNTIF(H68,"*Orangatang Kilmer - 80a 69mm*"), 69,"0")+
IF(COUNTIF(H68,"*Orangatang Kegels - 80a 80mm*"), 80,"0")</f>
        <v>222</v>
      </c>
    </row>
    <row r="69" spans="1:9" x14ac:dyDescent="0.2">
      <c r="A69">
        <v>2854</v>
      </c>
      <c r="B69" t="s">
        <v>9</v>
      </c>
      <c r="D69" t="s">
        <v>94</v>
      </c>
      <c r="E69" t="s">
        <v>11</v>
      </c>
      <c r="F69">
        <v>2700</v>
      </c>
      <c r="G69" t="s">
        <v>93</v>
      </c>
      <c r="H69" t="s">
        <v>13</v>
      </c>
      <c r="I69">
        <f>120+IF(COUNTIF(G69,"*Paris Street RAW 169mm TKP*"), 53,"0")+
IF(COUNTIF(G69,"*Paris Black 150mm 50° RKP*"), 65,"0")+
IF(COUNTIF(G69,"*Paris Gold 180mm 43° RKP*"), 67,"0")+
IF(COUNTIF(G69,"*Paris Trucks Matt Kienzle Signature 180mm 50° RKP*"), 69,"0")+
IF(COUNTIF(G69,"*Paris Satin Red 180mm 50° RKP*"), 67,"0")+
IF(COUNTIF(G69,"*Paris Satin Blue 180mm 50° RKP*"), 67,"0")+IF(COUNTIF(G69,"*Paris Tiffany 180mm 50° RKP*"), 67,"0")+
IF(COUNTIF(G69,"*Paris Matte Black 180mm 50° RKP*"), 67,"0")+IF(COUNTIF(G69,"*Paris White 180mm 43° RKP*"), 67,"0")+
IF(COUNTIF(G69,"*Paris Savants Electro Luxe 180mm 43° RKP*"), 213,"0")+
IF(COUNTIF(G69,"*Paris Savants Electro Luxe 165mm 43° RKP*"), 213,"0")+
IF(COUNTIF(G69,"*Paris Savants Electro Luxe 180mm 50° RKP*"), 213,"0")+
IF(COUNTIF(G69,"*Paris Savants Gunmetal Grey 180mm 50° RKP*"), 200,"0")+
IF(COUNTIF(G69,"*Paris Savants Gunmetal Grey 180mm 43° RKP*"), 200,"0")+
IF(COUNTIF(G69,"*Paris Savants Gunmetal Grey 165mm 43° RKP*"), 200,"0")+
IF(COUNTIF(G69,"*Paris Savants Gunmetal grey 165mm 50° RKP*"), 200,"0")+
IF(COUNTIF(G69,"*Independent - Forged Titanium Stg 11 - 169mm*"), 105,"0")+
IF(COUNTIF(H69,"*Orangatang Skiff - 80a 62mm*"), 61,"0")+
IF(COUNTIF(H69,"*Orangatang Skiff - 83a 62mm*"), 61,"0")+
IF(COUNTIF(H69,"*Orangatang Onsen - 100a 58mm*"), 48,"0")+
IF(COUNTIF(H69,"*Zenit The 70's - 78a 70mm*"), 40,"0")+
IF(COUNTIF(H69,"*Zenit the 60's - 78a 60mm*"), 35,"0")+
IF(COUNTIF(H69,"*Orangatang Kilmer - 83a 69mm*"), 69,"0")+
IF(COUNTIF(H69,"*Orangatang Keanu 83a 66mm*"), 64,"0")+
IF(COUNTIF(H69,"*Orangatang Kegels - 83a 80mm*"), 80,"0")+
IF(COUNTIF(H69,"*Orangatang Skiff - 86a 62mm*"), 61,"0")+
IF(COUNTIF(H69,"*Orangatang Keanu 80a 66mm*"), 64,"0")+
IF(COUNTIF(H69,"*Orangatang Keanu 86a 66mm*"), 64,"0")+
IF(COUNTIF(H69,"*Orangatang Kilmer - 80a 69mm*"), 69,"0")+
IF(COUNTIF(H69,"*Orangatang Kegels - 80a 80mm*"), 80,"0")</f>
        <v>235</v>
      </c>
    </row>
    <row r="70" spans="1:9" x14ac:dyDescent="0.2">
      <c r="A70">
        <v>2853</v>
      </c>
      <c r="B70" t="s">
        <v>9</v>
      </c>
      <c r="D70" t="s">
        <v>92</v>
      </c>
      <c r="E70" t="s">
        <v>11</v>
      </c>
      <c r="F70">
        <v>2700</v>
      </c>
      <c r="G70" t="s">
        <v>93</v>
      </c>
      <c r="H70" t="s">
        <v>27</v>
      </c>
      <c r="I70">
        <f>120+IF(COUNTIF(G70,"*Paris Street RAW 169mm TKP*"), 53,"0")+
IF(COUNTIF(G70,"*Paris Black 150mm 50° RKP*"), 65,"0")+
IF(COUNTIF(G70,"*Paris Gold 180mm 43° RKP*"), 67,"0")+
IF(COUNTIF(G70,"*Paris Trucks Matt Kienzle Signature 180mm 50° RKP*"), 69,"0")+
IF(COUNTIF(G70,"*Paris Satin Red 180mm 50° RKP*"), 67,"0")+
IF(COUNTIF(G70,"*Paris Satin Blue 180mm 50° RKP*"), 67,"0")+IF(COUNTIF(G70,"*Paris Tiffany 180mm 50° RKP*"), 67,"0")+
IF(COUNTIF(G70,"*Paris Matte Black 180mm 50° RKP*"), 67,"0")+IF(COUNTIF(G70,"*Paris White 180mm 43° RKP*"), 67,"0")+
IF(COUNTIF(G70,"*Paris Savants Electro Luxe 180mm 43° RKP*"), 213,"0")+
IF(COUNTIF(G70,"*Paris Savants Electro Luxe 165mm 43° RKP*"), 213,"0")+
IF(COUNTIF(G70,"*Paris Savants Electro Luxe 180mm 50° RKP*"), 213,"0")+
IF(COUNTIF(G70,"*Paris Savants Gunmetal Grey 180mm 50° RKP*"), 200,"0")+
IF(COUNTIF(G70,"*Paris Savants Gunmetal Grey 180mm 43° RKP*"), 200,"0")+
IF(COUNTIF(G70,"*Paris Savants Gunmetal Grey 165mm 43° RKP*"), 200,"0")+
IF(COUNTIF(G70,"*Paris Savants Gunmetal grey 165mm 50° RKP*"), 200,"0")+
IF(COUNTIF(G70,"*Independent - Forged Titanium Stg 11 - 169mm*"), 105,"0")+
IF(COUNTIF(H70,"*Orangatang Skiff - 80a 62mm*"), 61,"0")+
IF(COUNTIF(H70,"*Orangatang Skiff - 83a 62mm*"), 61,"0")+
IF(COUNTIF(H70,"*Orangatang Onsen - 100a 58mm*"), 48,"0")+
IF(COUNTIF(H70,"*Zenit The 70's - 78a 70mm*"), 40,"0")+
IF(COUNTIF(H70,"*Zenit the 60's - 78a 60mm*"), 35,"0")+
IF(COUNTIF(H70,"*Orangatang Kilmer - 83a 69mm*"), 69,"0")+
IF(COUNTIF(H70,"*Orangatang Keanu 83a 66mm*"), 64,"0")+
IF(COUNTIF(H70,"*Orangatang Kegels - 83a 80mm*"), 80,"0")+
IF(COUNTIF(H70,"*Orangatang Skiff - 86a 62mm*"), 61,"0")+
IF(COUNTIF(H70,"*Orangatang Keanu 80a 66mm*"), 64,"0")+
IF(COUNTIF(H70,"*Orangatang Keanu 86a 66mm*"), 64,"0")+
IF(COUNTIF(H70,"*Orangatang Kilmer - 80a 69mm*"), 69,"0")+
IF(COUNTIF(H70,"*Orangatang Kegels - 80a 80mm*"), 80,"0")</f>
        <v>248</v>
      </c>
    </row>
    <row r="71" spans="1:9" x14ac:dyDescent="0.2">
      <c r="A71">
        <v>2852</v>
      </c>
      <c r="B71" t="s">
        <v>9</v>
      </c>
      <c r="D71" t="s">
        <v>99</v>
      </c>
      <c r="E71" t="s">
        <v>11</v>
      </c>
      <c r="F71">
        <v>2700</v>
      </c>
      <c r="G71" t="s">
        <v>93</v>
      </c>
      <c r="H71" t="s">
        <v>25</v>
      </c>
      <c r="I71">
        <f>120+IF(COUNTIF(G71,"*Paris Street RAW 169mm TKP*"), 53,"0")+
IF(COUNTIF(G71,"*Paris Black 150mm 50° RKP*"), 65,"0")+
IF(COUNTIF(G71,"*Paris Gold 180mm 43° RKP*"), 67,"0")+
IF(COUNTIF(G71,"*Paris Trucks Matt Kienzle Signature 180mm 50° RKP*"), 69,"0")+
IF(COUNTIF(G71,"*Paris Satin Red 180mm 50° RKP*"), 67,"0")+
IF(COUNTIF(G71,"*Paris Satin Blue 180mm 50° RKP*"), 67,"0")+IF(COUNTIF(G71,"*Paris Tiffany 180mm 50° RKP*"), 67,"0")+
IF(COUNTIF(G71,"*Paris Matte Black 180mm 50° RKP*"), 67,"0")+IF(COUNTIF(G71,"*Paris White 180mm 43° RKP*"), 67,"0")+
IF(COUNTIF(G71,"*Paris Savants Electro Luxe 180mm 43° RKP*"), 213,"0")+
IF(COUNTIF(G71,"*Paris Savants Electro Luxe 165mm 43° RKP*"), 213,"0")+
IF(COUNTIF(G71,"*Paris Savants Electro Luxe 180mm 50° RKP*"), 213,"0")+
IF(COUNTIF(G71,"*Paris Savants Gunmetal Grey 180mm 50° RKP*"), 200,"0")+
IF(COUNTIF(G71,"*Paris Savants Gunmetal Grey 180mm 43° RKP*"), 200,"0")+
IF(COUNTIF(G71,"*Paris Savants Gunmetal Grey 165mm 43° RKP*"), 200,"0")+
IF(COUNTIF(G71,"*Paris Savants Gunmetal grey 165mm 50° RKP*"), 200,"0")+
IF(COUNTIF(G71,"*Independent - Forged Titanium Stg 11 - 169mm*"), 105,"0")+
IF(COUNTIF(H71,"*Orangatang Skiff - 80a 62mm*"), 61,"0")+
IF(COUNTIF(H71,"*Orangatang Skiff - 83a 62mm*"), 61,"0")+
IF(COUNTIF(H71,"*Orangatang Onsen - 100a 58mm*"), 48,"0")+
IF(COUNTIF(H71,"*Zenit The 70's - 78a 70mm*"), 40,"0")+
IF(COUNTIF(H71,"*Zenit the 60's - 78a 60mm*"), 35,"0")+
IF(COUNTIF(H71,"*Orangatang Kilmer - 83a 69mm*"), 69,"0")+
IF(COUNTIF(H71,"*Orangatang Keanu 83a 66mm*"), 64,"0")+
IF(COUNTIF(H71,"*Orangatang Kegels - 83a 80mm*"), 80,"0")+
IF(COUNTIF(H71,"*Orangatang Skiff - 86a 62mm*"), 61,"0")+
IF(COUNTIF(H71,"*Orangatang Keanu 80a 66mm*"), 64,"0")+
IF(COUNTIF(H71,"*Orangatang Keanu 86a 66mm*"), 64,"0")+
IF(COUNTIF(H71,"*Orangatang Kilmer - 80a 69mm*"), 69,"0")+
IF(COUNTIF(H71,"*Orangatang Kegels - 80a 80mm*"), 80,"0")</f>
        <v>248</v>
      </c>
    </row>
    <row r="72" spans="1:9" x14ac:dyDescent="0.2">
      <c r="A72">
        <v>2851</v>
      </c>
      <c r="B72" t="s">
        <v>9</v>
      </c>
      <c r="D72" t="s">
        <v>98</v>
      </c>
      <c r="E72" t="s">
        <v>11</v>
      </c>
      <c r="F72">
        <v>2700</v>
      </c>
      <c r="G72" t="s">
        <v>93</v>
      </c>
      <c r="H72" t="s">
        <v>23</v>
      </c>
      <c r="I72">
        <f>120+IF(COUNTIF(G72,"*Paris Street RAW 169mm TKP*"), 53,"0")+
IF(COUNTIF(G72,"*Paris Black 150mm 50° RKP*"), 65,"0")+
IF(COUNTIF(G72,"*Paris Gold 180mm 43° RKP*"), 67,"0")+
IF(COUNTIF(G72,"*Paris Trucks Matt Kienzle Signature 180mm 50° RKP*"), 69,"0")+
IF(COUNTIF(G72,"*Paris Satin Red 180mm 50° RKP*"), 67,"0")+
IF(COUNTIF(G72,"*Paris Satin Blue 180mm 50° RKP*"), 67,"0")+IF(COUNTIF(G72,"*Paris Tiffany 180mm 50° RKP*"), 67,"0")+
IF(COUNTIF(G72,"*Paris Matte Black 180mm 50° RKP*"), 67,"0")+IF(COUNTIF(G72,"*Paris White 180mm 43° RKP*"), 67,"0")+
IF(COUNTIF(G72,"*Paris Savants Electro Luxe 180mm 43° RKP*"), 213,"0")+
IF(COUNTIF(G72,"*Paris Savants Electro Luxe 165mm 43° RKP*"), 213,"0")+
IF(COUNTIF(G72,"*Paris Savants Electro Luxe 180mm 50° RKP*"), 213,"0")+
IF(COUNTIF(G72,"*Paris Savants Gunmetal Grey 180mm 50° RKP*"), 200,"0")+
IF(COUNTIF(G72,"*Paris Savants Gunmetal Grey 180mm 43° RKP*"), 200,"0")+
IF(COUNTIF(G72,"*Paris Savants Gunmetal Grey 165mm 43° RKP*"), 200,"0")+
IF(COUNTIF(G72,"*Paris Savants Gunmetal grey 165mm 50° RKP*"), 200,"0")+
IF(COUNTIF(G72,"*Independent - Forged Titanium Stg 11 - 169mm*"), 105,"0")+
IF(COUNTIF(H72,"*Orangatang Skiff - 80a 62mm*"), 61,"0")+
IF(COUNTIF(H72,"*Orangatang Skiff - 83a 62mm*"), 61,"0")+
IF(COUNTIF(H72,"*Orangatang Onsen - 100a 58mm*"), 48,"0")+
IF(COUNTIF(H72,"*Zenit The 70's - 78a 70mm*"), 40,"0")+
IF(COUNTIF(H72,"*Zenit the 60's - 78a 60mm*"), 35,"0")+
IF(COUNTIF(H72,"*Orangatang Kilmer - 83a 69mm*"), 69,"0")+
IF(COUNTIF(H72,"*Orangatang Keanu 83a 66mm*"), 64,"0")+
IF(COUNTIF(H72,"*Orangatang Kegels - 83a 80mm*"), 80,"0")+
IF(COUNTIF(H72,"*Orangatang Skiff - 86a 62mm*"), 61,"0")+
IF(COUNTIF(H72,"*Orangatang Keanu 80a 66mm*"), 64,"0")+
IF(COUNTIF(H72,"*Orangatang Keanu 86a 66mm*"), 64,"0")+
IF(COUNTIF(H72,"*Orangatang Kilmer - 80a 69mm*"), 69,"0")+
IF(COUNTIF(H72,"*Orangatang Kegels - 80a 80mm*"), 80,"0")</f>
        <v>248</v>
      </c>
    </row>
    <row r="73" spans="1:9" x14ac:dyDescent="0.2">
      <c r="A73">
        <v>2850</v>
      </c>
      <c r="B73" t="s">
        <v>9</v>
      </c>
      <c r="D73" t="s">
        <v>100</v>
      </c>
      <c r="E73" t="s">
        <v>11</v>
      </c>
      <c r="F73">
        <v>2700</v>
      </c>
      <c r="G73" t="s">
        <v>93</v>
      </c>
      <c r="H73" t="s">
        <v>21</v>
      </c>
      <c r="I73">
        <f>120+IF(COUNTIF(G73,"*Paris Street RAW 169mm TKP*"), 53,"0")+
IF(COUNTIF(G73,"*Paris Black 150mm 50° RKP*"), 65,"0")+
IF(COUNTIF(G73,"*Paris Gold 180mm 43° RKP*"), 67,"0")+
IF(COUNTIF(G73,"*Paris Trucks Matt Kienzle Signature 180mm 50° RKP*"), 69,"0")+
IF(COUNTIF(G73,"*Paris Satin Red 180mm 50° RKP*"), 67,"0")+
IF(COUNTIF(G73,"*Paris Satin Blue 180mm 50° RKP*"), 67,"0")+IF(COUNTIF(G73,"*Paris Tiffany 180mm 50° RKP*"), 67,"0")+
IF(COUNTIF(G73,"*Paris Matte Black 180mm 50° RKP*"), 67,"0")+IF(COUNTIF(G73,"*Paris White 180mm 43° RKP*"), 67,"0")+
IF(COUNTIF(G73,"*Paris Savants Electro Luxe 180mm 43° RKP*"), 213,"0")+
IF(COUNTIF(G73,"*Paris Savants Electro Luxe 165mm 43° RKP*"), 213,"0")+
IF(COUNTIF(G73,"*Paris Savants Electro Luxe 180mm 50° RKP*"), 213,"0")+
IF(COUNTIF(G73,"*Paris Savants Gunmetal Grey 180mm 50° RKP*"), 200,"0")+
IF(COUNTIF(G73,"*Paris Savants Gunmetal Grey 180mm 43° RKP*"), 200,"0")+
IF(COUNTIF(G73,"*Paris Savants Gunmetal Grey 165mm 43° RKP*"), 200,"0")+
IF(COUNTIF(G73,"*Paris Savants Gunmetal grey 165mm 50° RKP*"), 200,"0")+
IF(COUNTIF(G73,"*Independent - Forged Titanium Stg 11 - 169mm*"), 105,"0")+
IF(COUNTIF(H73,"*Orangatang Skiff - 80a 62mm*"), 61,"0")+
IF(COUNTIF(H73,"*Orangatang Skiff - 83a 62mm*"), 61,"0")+
IF(COUNTIF(H73,"*Orangatang Onsen - 100a 58mm*"), 48,"0")+
IF(COUNTIF(H73,"*Zenit The 70's - 78a 70mm*"), 40,"0")+
IF(COUNTIF(H73,"*Zenit the 60's - 78a 60mm*"), 35,"0")+
IF(COUNTIF(H73,"*Orangatang Kilmer - 83a 69mm*"), 69,"0")+
IF(COUNTIF(H73,"*Orangatang Keanu 83a 66mm*"), 64,"0")+
IF(COUNTIF(H73,"*Orangatang Kegels - 83a 80mm*"), 80,"0")+
IF(COUNTIF(H73,"*Orangatang Skiff - 86a 62mm*"), 61,"0")+
IF(COUNTIF(H73,"*Orangatang Keanu 80a 66mm*"), 64,"0")+
IF(COUNTIF(H73,"*Orangatang Keanu 86a 66mm*"), 64,"0")+
IF(COUNTIF(H73,"*Orangatang Kilmer - 80a 69mm*"), 69,"0")+
IF(COUNTIF(H73,"*Orangatang Kegels - 80a 80mm*"), 80,"0")</f>
        <v>251</v>
      </c>
    </row>
    <row r="74" spans="1:9" x14ac:dyDescent="0.2">
      <c r="A74">
        <v>2849</v>
      </c>
      <c r="B74" t="s">
        <v>9</v>
      </c>
      <c r="D74" t="s">
        <v>102</v>
      </c>
      <c r="E74" t="s">
        <v>11</v>
      </c>
      <c r="F74">
        <v>2700</v>
      </c>
      <c r="G74" t="s">
        <v>93</v>
      </c>
      <c r="H74" t="s">
        <v>19</v>
      </c>
      <c r="I74">
        <f>120+IF(COUNTIF(G74,"*Paris Street RAW 169mm TKP*"), 53,"0")+
IF(COUNTIF(G74,"*Paris Black 150mm 50° RKP*"), 65,"0")+
IF(COUNTIF(G74,"*Paris Gold 180mm 43° RKP*"), 67,"0")+
IF(COUNTIF(G74,"*Paris Trucks Matt Kienzle Signature 180mm 50° RKP*"), 69,"0")+
IF(COUNTIF(G74,"*Paris Satin Red 180mm 50° RKP*"), 67,"0")+
IF(COUNTIF(G74,"*Paris Satin Blue 180mm 50° RKP*"), 67,"0")+IF(COUNTIF(G74,"*Paris Tiffany 180mm 50° RKP*"), 67,"0")+
IF(COUNTIF(G74,"*Paris Matte Black 180mm 50° RKP*"), 67,"0")+IF(COUNTIF(G74,"*Paris White 180mm 43° RKP*"), 67,"0")+
IF(COUNTIF(G74,"*Paris Savants Electro Luxe 180mm 43° RKP*"), 213,"0")+
IF(COUNTIF(G74,"*Paris Savants Electro Luxe 165mm 43° RKP*"), 213,"0")+
IF(COUNTIF(G74,"*Paris Savants Electro Luxe 180mm 50° RKP*"), 213,"0")+
IF(COUNTIF(G74,"*Paris Savants Gunmetal Grey 180mm 50° RKP*"), 200,"0")+
IF(COUNTIF(G74,"*Paris Savants Gunmetal Grey 180mm 43° RKP*"), 200,"0")+
IF(COUNTIF(G74,"*Paris Savants Gunmetal Grey 165mm 43° RKP*"), 200,"0")+
IF(COUNTIF(G74,"*Paris Savants Gunmetal grey 165mm 50° RKP*"), 200,"0")+
IF(COUNTIF(G74,"*Independent - Forged Titanium Stg 11 - 169mm*"), 105,"0")+
IF(COUNTIF(H74,"*Orangatang Skiff - 80a 62mm*"), 61,"0")+
IF(COUNTIF(H74,"*Orangatang Skiff - 83a 62mm*"), 61,"0")+
IF(COUNTIF(H74,"*Orangatang Onsen - 100a 58mm*"), 48,"0")+
IF(COUNTIF(H74,"*Zenit The 70's - 78a 70mm*"), 40,"0")+
IF(COUNTIF(H74,"*Zenit the 60's - 78a 60mm*"), 35,"0")+
IF(COUNTIF(H74,"*Orangatang Kilmer - 83a 69mm*"), 69,"0")+
IF(COUNTIF(H74,"*Orangatang Keanu 83a 66mm*"), 64,"0")+
IF(COUNTIF(H74,"*Orangatang Kegels - 83a 80mm*"), 80,"0")+
IF(COUNTIF(H74,"*Orangatang Skiff - 86a 62mm*"), 61,"0")+
IF(COUNTIF(H74,"*Orangatang Keanu 80a 66mm*"), 64,"0")+
IF(COUNTIF(H74,"*Orangatang Keanu 86a 66mm*"), 64,"0")+
IF(COUNTIF(H74,"*Orangatang Kilmer - 80a 69mm*"), 69,"0")+
IF(COUNTIF(H74,"*Orangatang Kegels - 80a 80mm*"), 80,"0")</f>
        <v>251</v>
      </c>
    </row>
    <row r="75" spans="1:9" x14ac:dyDescent="0.2">
      <c r="A75">
        <v>2848</v>
      </c>
      <c r="B75" t="s">
        <v>9</v>
      </c>
      <c r="D75" t="s">
        <v>101</v>
      </c>
      <c r="E75" t="s">
        <v>11</v>
      </c>
      <c r="F75">
        <v>2700</v>
      </c>
      <c r="G75" t="s">
        <v>93</v>
      </c>
      <c r="H75" t="s">
        <v>37</v>
      </c>
      <c r="I75">
        <f>120+IF(COUNTIF(G75,"*Paris Street RAW 169mm TKP*"), 53,"0")+
IF(COUNTIF(G75,"*Paris Black 150mm 50° RKP*"), 65,"0")+
IF(COUNTIF(G75,"*Paris Gold 180mm 43° RKP*"), 67,"0")+
IF(COUNTIF(G75,"*Paris Trucks Matt Kienzle Signature 180mm 50° RKP*"), 69,"0")+
IF(COUNTIF(G75,"*Paris Satin Red 180mm 50° RKP*"), 67,"0")+
IF(COUNTIF(G75,"*Paris Satin Blue 180mm 50° RKP*"), 67,"0")+IF(COUNTIF(G75,"*Paris Tiffany 180mm 50° RKP*"), 67,"0")+
IF(COUNTIF(G75,"*Paris Matte Black 180mm 50° RKP*"), 67,"0")+IF(COUNTIF(G75,"*Paris White 180mm 43° RKP*"), 67,"0")+
IF(COUNTIF(G75,"*Paris Savants Electro Luxe 180mm 43° RKP*"), 213,"0")+
IF(COUNTIF(G75,"*Paris Savants Electro Luxe 165mm 43° RKP*"), 213,"0")+
IF(COUNTIF(G75,"*Paris Savants Electro Luxe 180mm 50° RKP*"), 213,"0")+
IF(COUNTIF(G75,"*Paris Savants Gunmetal Grey 180mm 50° RKP*"), 200,"0")+
IF(COUNTIF(G75,"*Paris Savants Gunmetal Grey 180mm 43° RKP*"), 200,"0")+
IF(COUNTIF(G75,"*Paris Savants Gunmetal Grey 165mm 43° RKP*"), 200,"0")+
IF(COUNTIF(G75,"*Paris Savants Gunmetal grey 165mm 50° RKP*"), 200,"0")+
IF(COUNTIF(G75,"*Independent - Forged Titanium Stg 11 - 169mm*"), 105,"0")+
IF(COUNTIF(H75,"*Orangatang Skiff - 80a 62mm*"), 61,"0")+
IF(COUNTIF(H75,"*Orangatang Skiff - 83a 62mm*"), 61,"0")+
IF(COUNTIF(H75,"*Orangatang Onsen - 100a 58mm*"), 48,"0")+
IF(COUNTIF(H75,"*Zenit The 70's - 78a 70mm*"), 40,"0")+
IF(COUNTIF(H75,"*Zenit the 60's - 78a 60mm*"), 35,"0")+
IF(COUNTIF(H75,"*Orangatang Kilmer - 83a 69mm*"), 69,"0")+
IF(COUNTIF(H75,"*Orangatang Keanu 83a 66mm*"), 64,"0")+
IF(COUNTIF(H75,"*Orangatang Kegels - 83a 80mm*"), 80,"0")+
IF(COUNTIF(H75,"*Orangatang Skiff - 86a 62mm*"), 61,"0")+
IF(COUNTIF(H75,"*Orangatang Keanu 80a 66mm*"), 64,"0")+
IF(COUNTIF(H75,"*Orangatang Keanu 86a 66mm*"), 64,"0")+
IF(COUNTIF(H75,"*Orangatang Kilmer - 80a 69mm*"), 69,"0")+
IF(COUNTIF(H75,"*Orangatang Kegels - 80a 80mm*"), 80,"0")</f>
        <v>251</v>
      </c>
    </row>
    <row r="76" spans="1:9" x14ac:dyDescent="0.2">
      <c r="A76">
        <v>2847</v>
      </c>
      <c r="B76" t="s">
        <v>9</v>
      </c>
      <c r="D76" t="s">
        <v>109</v>
      </c>
      <c r="E76" t="s">
        <v>11</v>
      </c>
      <c r="F76">
        <v>2700</v>
      </c>
      <c r="G76" t="s">
        <v>93</v>
      </c>
      <c r="H76" t="s">
        <v>35</v>
      </c>
      <c r="I76">
        <f>120+IF(COUNTIF(G76,"*Paris Street RAW 169mm TKP*"), 53,"0")+
IF(COUNTIF(G76,"*Paris Black 150mm 50° RKP*"), 65,"0")+
IF(COUNTIF(G76,"*Paris Gold 180mm 43° RKP*"), 67,"0")+
IF(COUNTIF(G76,"*Paris Trucks Matt Kienzle Signature 180mm 50° RKP*"), 69,"0")+
IF(COUNTIF(G76,"*Paris Satin Red 180mm 50° RKP*"), 67,"0")+
IF(COUNTIF(G76,"*Paris Satin Blue 180mm 50° RKP*"), 67,"0")+IF(COUNTIF(G76,"*Paris Tiffany 180mm 50° RKP*"), 67,"0")+
IF(COUNTIF(G76,"*Paris Matte Black 180mm 50° RKP*"), 67,"0")+IF(COUNTIF(G76,"*Paris White 180mm 43° RKP*"), 67,"0")+
IF(COUNTIF(G76,"*Paris Savants Electro Luxe 180mm 43° RKP*"), 213,"0")+
IF(COUNTIF(G76,"*Paris Savants Electro Luxe 165mm 43° RKP*"), 213,"0")+
IF(COUNTIF(G76,"*Paris Savants Electro Luxe 180mm 50° RKP*"), 213,"0")+
IF(COUNTIF(G76,"*Paris Savants Gunmetal Grey 180mm 50° RKP*"), 200,"0")+
IF(COUNTIF(G76,"*Paris Savants Gunmetal Grey 180mm 43° RKP*"), 200,"0")+
IF(COUNTIF(G76,"*Paris Savants Gunmetal Grey 165mm 43° RKP*"), 200,"0")+
IF(COUNTIF(G76,"*Paris Savants Gunmetal grey 165mm 50° RKP*"), 200,"0")+
IF(COUNTIF(G76,"*Independent - Forged Titanium Stg 11 - 169mm*"), 105,"0")+
IF(COUNTIF(H76,"*Orangatang Skiff - 80a 62mm*"), 61,"0")+
IF(COUNTIF(H76,"*Orangatang Skiff - 83a 62mm*"), 61,"0")+
IF(COUNTIF(H76,"*Orangatang Onsen - 100a 58mm*"), 48,"0")+
IF(COUNTIF(H76,"*Zenit The 70's - 78a 70mm*"), 40,"0")+
IF(COUNTIF(H76,"*Zenit the 60's - 78a 60mm*"), 35,"0")+
IF(COUNTIF(H76,"*Orangatang Kilmer - 83a 69mm*"), 69,"0")+
IF(COUNTIF(H76,"*Orangatang Keanu 83a 66mm*"), 64,"0")+
IF(COUNTIF(H76,"*Orangatang Kegels - 83a 80mm*"), 80,"0")+
IF(COUNTIF(H76,"*Orangatang Skiff - 86a 62mm*"), 61,"0")+
IF(COUNTIF(H76,"*Orangatang Keanu 80a 66mm*"), 64,"0")+
IF(COUNTIF(H76,"*Orangatang Keanu 86a 66mm*"), 64,"0")+
IF(COUNTIF(H76,"*Orangatang Kilmer - 80a 69mm*"), 69,"0")+
IF(COUNTIF(H76,"*Orangatang Kegels - 80a 80mm*"), 80,"0")</f>
        <v>256</v>
      </c>
    </row>
    <row r="77" spans="1:9" x14ac:dyDescent="0.2">
      <c r="A77">
        <v>2846</v>
      </c>
      <c r="B77" t="s">
        <v>9</v>
      </c>
      <c r="D77" t="s">
        <v>108</v>
      </c>
      <c r="E77" t="s">
        <v>11</v>
      </c>
      <c r="F77">
        <v>2700</v>
      </c>
      <c r="G77" t="s">
        <v>93</v>
      </c>
      <c r="H77" t="s">
        <v>33</v>
      </c>
      <c r="I77">
        <f>120+IF(COUNTIF(G77,"*Paris Street RAW 169mm TKP*"), 53,"0")+
IF(COUNTIF(G77,"*Paris Black 150mm 50° RKP*"), 65,"0")+
IF(COUNTIF(G77,"*Paris Gold 180mm 43° RKP*"), 67,"0")+
IF(COUNTIF(G77,"*Paris Trucks Matt Kienzle Signature 180mm 50° RKP*"), 69,"0")+
IF(COUNTIF(G77,"*Paris Satin Red 180mm 50° RKP*"), 67,"0")+
IF(COUNTIF(G77,"*Paris Satin Blue 180mm 50° RKP*"), 67,"0")+IF(COUNTIF(G77,"*Paris Tiffany 180mm 50° RKP*"), 67,"0")+
IF(COUNTIF(G77,"*Paris Matte Black 180mm 50° RKP*"), 67,"0")+IF(COUNTIF(G77,"*Paris White 180mm 43° RKP*"), 67,"0")+
IF(COUNTIF(G77,"*Paris Savants Electro Luxe 180mm 43° RKP*"), 213,"0")+
IF(COUNTIF(G77,"*Paris Savants Electro Luxe 165mm 43° RKP*"), 213,"0")+
IF(COUNTIF(G77,"*Paris Savants Electro Luxe 180mm 50° RKP*"), 213,"0")+
IF(COUNTIF(G77,"*Paris Savants Gunmetal Grey 180mm 50° RKP*"), 200,"0")+
IF(COUNTIF(G77,"*Paris Savants Gunmetal Grey 180mm 43° RKP*"), 200,"0")+
IF(COUNTIF(G77,"*Paris Savants Gunmetal Grey 165mm 43° RKP*"), 200,"0")+
IF(COUNTIF(G77,"*Paris Savants Gunmetal grey 165mm 50° RKP*"), 200,"0")+
IF(COUNTIF(G77,"*Independent - Forged Titanium Stg 11 - 169mm*"), 105,"0")+
IF(COUNTIF(H77,"*Orangatang Skiff - 80a 62mm*"), 61,"0")+
IF(COUNTIF(H77,"*Orangatang Skiff - 83a 62mm*"), 61,"0")+
IF(COUNTIF(H77,"*Orangatang Onsen - 100a 58mm*"), 48,"0")+
IF(COUNTIF(H77,"*Zenit The 70's - 78a 70mm*"), 40,"0")+
IF(COUNTIF(H77,"*Zenit the 60's - 78a 60mm*"), 35,"0")+
IF(COUNTIF(H77,"*Orangatang Kilmer - 83a 69mm*"), 69,"0")+
IF(COUNTIF(H77,"*Orangatang Keanu 83a 66mm*"), 64,"0")+
IF(COUNTIF(H77,"*Orangatang Kegels - 83a 80mm*"), 80,"0")+
IF(COUNTIF(H77,"*Orangatang Skiff - 86a 62mm*"), 61,"0")+
IF(COUNTIF(H77,"*Orangatang Keanu 80a 66mm*"), 64,"0")+
IF(COUNTIF(H77,"*Orangatang Keanu 86a 66mm*"), 64,"0")+
IF(COUNTIF(H77,"*Orangatang Kilmer - 80a 69mm*"), 69,"0")+
IF(COUNTIF(H77,"*Orangatang Kegels - 80a 80mm*"), 80,"0")</f>
        <v>256</v>
      </c>
    </row>
    <row r="78" spans="1:9" x14ac:dyDescent="0.2">
      <c r="A78">
        <v>2845</v>
      </c>
      <c r="B78" t="s">
        <v>9</v>
      </c>
      <c r="D78" t="s">
        <v>107</v>
      </c>
      <c r="E78" t="s">
        <v>11</v>
      </c>
      <c r="F78">
        <v>2700</v>
      </c>
      <c r="G78" t="s">
        <v>93</v>
      </c>
      <c r="H78" t="s">
        <v>31</v>
      </c>
      <c r="I78">
        <f>120+IF(COUNTIF(G78,"*Paris Street RAW 169mm TKP*"), 53,"0")+
IF(COUNTIF(G78,"*Paris Black 150mm 50° RKP*"), 65,"0")+
IF(COUNTIF(G78,"*Paris Gold 180mm 43° RKP*"), 67,"0")+
IF(COUNTIF(G78,"*Paris Trucks Matt Kienzle Signature 180mm 50° RKP*"), 69,"0")+
IF(COUNTIF(G78,"*Paris Satin Red 180mm 50° RKP*"), 67,"0")+
IF(COUNTIF(G78,"*Paris Satin Blue 180mm 50° RKP*"), 67,"0")+IF(COUNTIF(G78,"*Paris Tiffany 180mm 50° RKP*"), 67,"0")+
IF(COUNTIF(G78,"*Paris Matte Black 180mm 50° RKP*"), 67,"0")+IF(COUNTIF(G78,"*Paris White 180mm 43° RKP*"), 67,"0")+
IF(COUNTIF(G78,"*Paris Savants Electro Luxe 180mm 43° RKP*"), 213,"0")+
IF(COUNTIF(G78,"*Paris Savants Electro Luxe 165mm 43° RKP*"), 213,"0")+
IF(COUNTIF(G78,"*Paris Savants Electro Luxe 180mm 50° RKP*"), 213,"0")+
IF(COUNTIF(G78,"*Paris Savants Gunmetal Grey 180mm 50° RKP*"), 200,"0")+
IF(COUNTIF(G78,"*Paris Savants Gunmetal Grey 180mm 43° RKP*"), 200,"0")+
IF(COUNTIF(G78,"*Paris Savants Gunmetal Grey 165mm 43° RKP*"), 200,"0")+
IF(COUNTIF(G78,"*Paris Savants Gunmetal grey 165mm 50° RKP*"), 200,"0")+
IF(COUNTIF(G78,"*Independent - Forged Titanium Stg 11 - 169mm*"), 105,"0")+
IF(COUNTIF(H78,"*Orangatang Skiff - 80a 62mm*"), 61,"0")+
IF(COUNTIF(H78,"*Orangatang Skiff - 83a 62mm*"), 61,"0")+
IF(COUNTIF(H78,"*Orangatang Onsen - 100a 58mm*"), 48,"0")+
IF(COUNTIF(H78,"*Zenit The 70's - 78a 70mm*"), 40,"0")+
IF(COUNTIF(H78,"*Zenit the 60's - 78a 60mm*"), 35,"0")+
IF(COUNTIF(H78,"*Orangatang Kilmer - 83a 69mm*"), 69,"0")+
IF(COUNTIF(H78,"*Orangatang Keanu 83a 66mm*"), 64,"0")+
IF(COUNTIF(H78,"*Orangatang Kegels - 83a 80mm*"), 80,"0")+
IF(COUNTIF(H78,"*Orangatang Skiff - 86a 62mm*"), 61,"0")+
IF(COUNTIF(H78,"*Orangatang Keanu 80a 66mm*"), 64,"0")+
IF(COUNTIF(H78,"*Orangatang Keanu 86a 66mm*"), 64,"0")+
IF(COUNTIF(H78,"*Orangatang Kilmer - 80a 69mm*"), 69,"0")+
IF(COUNTIF(H78,"*Orangatang Kegels - 80a 80mm*"), 80,"0")</f>
        <v>267</v>
      </c>
    </row>
    <row r="79" spans="1:9" x14ac:dyDescent="0.2">
      <c r="A79">
        <v>2844</v>
      </c>
      <c r="B79" t="s">
        <v>9</v>
      </c>
      <c r="D79" t="s">
        <v>106</v>
      </c>
      <c r="E79" t="s">
        <v>11</v>
      </c>
      <c r="F79">
        <v>2700</v>
      </c>
      <c r="G79" t="s">
        <v>93</v>
      </c>
      <c r="H79" t="s">
        <v>29</v>
      </c>
      <c r="I79">
        <f>120+IF(COUNTIF(G79,"*Paris Street RAW 169mm TKP*"), 53,"0")+
IF(COUNTIF(G79,"*Paris Black 150mm 50° RKP*"), 65,"0")+
IF(COUNTIF(G79,"*Paris Gold 180mm 43° RKP*"), 67,"0")+
IF(COUNTIF(G79,"*Paris Trucks Matt Kienzle Signature 180mm 50° RKP*"), 69,"0")+
IF(COUNTIF(G79,"*Paris Satin Red 180mm 50° RKP*"), 67,"0")+
IF(COUNTIF(G79,"*Paris Satin Blue 180mm 50° RKP*"), 67,"0")+IF(COUNTIF(G79,"*Paris Tiffany 180mm 50° RKP*"), 67,"0")+
IF(COUNTIF(G79,"*Paris Matte Black 180mm 50° RKP*"), 67,"0")+IF(COUNTIF(G79,"*Paris White 180mm 43° RKP*"), 67,"0")+
IF(COUNTIF(G79,"*Paris Savants Electro Luxe 180mm 43° RKP*"), 213,"0")+
IF(COUNTIF(G79,"*Paris Savants Electro Luxe 165mm 43° RKP*"), 213,"0")+
IF(COUNTIF(G79,"*Paris Savants Electro Luxe 180mm 50° RKP*"), 213,"0")+
IF(COUNTIF(G79,"*Paris Savants Gunmetal Grey 180mm 50° RKP*"), 200,"0")+
IF(COUNTIF(G79,"*Paris Savants Gunmetal Grey 180mm 43° RKP*"), 200,"0")+
IF(COUNTIF(G79,"*Paris Savants Gunmetal Grey 165mm 43° RKP*"), 200,"0")+
IF(COUNTIF(G79,"*Paris Savants Gunmetal grey 165mm 50° RKP*"), 200,"0")+
IF(COUNTIF(G79,"*Independent - Forged Titanium Stg 11 - 169mm*"), 105,"0")+
IF(COUNTIF(H79,"*Orangatang Skiff - 80a 62mm*"), 61,"0")+
IF(COUNTIF(H79,"*Orangatang Skiff - 83a 62mm*"), 61,"0")+
IF(COUNTIF(H79,"*Orangatang Onsen - 100a 58mm*"), 48,"0")+
IF(COUNTIF(H79,"*Zenit The 70's - 78a 70mm*"), 40,"0")+
IF(COUNTIF(H79,"*Zenit the 60's - 78a 60mm*"), 35,"0")+
IF(COUNTIF(H79,"*Orangatang Kilmer - 83a 69mm*"), 69,"0")+
IF(COUNTIF(H79,"*Orangatang Keanu 83a 66mm*"), 64,"0")+
IF(COUNTIF(H79,"*Orangatang Kegels - 83a 80mm*"), 80,"0")+
IF(COUNTIF(H79,"*Orangatang Skiff - 86a 62mm*"), 61,"0")+
IF(COUNTIF(H79,"*Orangatang Keanu 80a 66mm*"), 64,"0")+
IF(COUNTIF(H79,"*Orangatang Keanu 86a 66mm*"), 64,"0")+
IF(COUNTIF(H79,"*Orangatang Kilmer - 80a 69mm*"), 69,"0")+
IF(COUNTIF(H79,"*Orangatang Kegels - 80a 80mm*"), 80,"0")</f>
        <v>267</v>
      </c>
    </row>
    <row r="80" spans="1:9" x14ac:dyDescent="0.2">
      <c r="A80">
        <v>2843</v>
      </c>
      <c r="B80" t="s">
        <v>9</v>
      </c>
      <c r="D80" t="s">
        <v>105</v>
      </c>
      <c r="E80" t="s">
        <v>11</v>
      </c>
      <c r="F80">
        <v>2700</v>
      </c>
      <c r="G80" t="s">
        <v>104</v>
      </c>
      <c r="H80" t="s">
        <v>17</v>
      </c>
      <c r="I80">
        <f>120+IF(COUNTIF(G80,"*Paris Street RAW 169mm TKP*"), 53,"0")+
IF(COUNTIF(G80,"*Paris Black 150mm 50° RKP*"), 65,"0")+
IF(COUNTIF(G80,"*Paris Gold 180mm 43° RKP*"), 67,"0")+
IF(COUNTIF(G80,"*Paris Trucks Matt Kienzle Signature 180mm 50° RKP*"), 69,"0")+
IF(COUNTIF(G80,"*Paris Satin Red 180mm 50° RKP*"), 67,"0")+
IF(COUNTIF(G80,"*Paris Satin Blue 180mm 50° RKP*"), 67,"0")+IF(COUNTIF(G80,"*Paris Tiffany 180mm 50° RKP*"), 67,"0")+
IF(COUNTIF(G80,"*Paris Matte Black 180mm 50° RKP*"), 67,"0")+IF(COUNTIF(G80,"*Paris White 180mm 43° RKP*"), 67,"0")+
IF(COUNTIF(G80,"*Paris Savants Electro Luxe 180mm 43° RKP*"), 213,"0")+
IF(COUNTIF(G80,"*Paris Savants Electro Luxe 165mm 43° RKP*"), 213,"0")+
IF(COUNTIF(G80,"*Paris Savants Electro Luxe 180mm 50° RKP*"), 213,"0")+
IF(COUNTIF(G80,"*Paris Savants Gunmetal Grey 180mm 50° RKP*"), 200,"0")+
IF(COUNTIF(G80,"*Paris Savants Gunmetal Grey 180mm 43° RKP*"), 200,"0")+
IF(COUNTIF(G80,"*Paris Savants Gunmetal Grey 165mm 43° RKP*"), 200,"0")+
IF(COUNTIF(G80,"*Paris Savants Gunmetal grey 165mm 50° RKP*"), 200,"0")+
IF(COUNTIF(G80,"*Independent - Forged Titanium Stg 11 - 169mm*"), 105,"0")+
IF(COUNTIF(H80,"*Orangatang Skiff - 80a 62mm*"), 61,"0")+
IF(COUNTIF(H80,"*Orangatang Skiff - 83a 62mm*"), 61,"0")+
IF(COUNTIF(H80,"*Orangatang Onsen - 100a 58mm*"), 48,"0")+
IF(COUNTIF(H80,"*Zenit The 70's - 78a 70mm*"), 40,"0")+
IF(COUNTIF(H80,"*Zenit the 60's - 78a 60mm*"), 35,"0")+
IF(COUNTIF(H80,"*Orangatang Kilmer - 83a 69mm*"), 69,"0")+
IF(COUNTIF(H80,"*Orangatang Keanu 83a 66mm*"), 64,"0")+
IF(COUNTIF(H80,"*Orangatang Kegels - 83a 80mm*"), 80,"0")+
IF(COUNTIF(H80,"*Orangatang Skiff - 86a 62mm*"), 61,"0")+
IF(COUNTIF(H80,"*Orangatang Keanu 80a 66mm*"), 64,"0")+
IF(COUNTIF(H80,"*Orangatang Keanu 86a 66mm*"), 64,"0")+
IF(COUNTIF(H80,"*Orangatang Kilmer - 80a 69mm*"), 69,"0")+
IF(COUNTIF(H80,"*Orangatang Kegels - 80a 80mm*"), 80,"0")</f>
        <v>227</v>
      </c>
    </row>
    <row r="81" spans="1:9" x14ac:dyDescent="0.2">
      <c r="A81">
        <v>2842</v>
      </c>
      <c r="B81" t="s">
        <v>9</v>
      </c>
      <c r="D81" t="s">
        <v>103</v>
      </c>
      <c r="E81" t="s">
        <v>11</v>
      </c>
      <c r="F81">
        <v>2700</v>
      </c>
      <c r="G81" t="s">
        <v>104</v>
      </c>
      <c r="H81" t="s">
        <v>15</v>
      </c>
      <c r="I81">
        <f>120+IF(COUNTIF(G81,"*Paris Street RAW 169mm TKP*"), 53,"0")+
IF(COUNTIF(G81,"*Paris Black 150mm 50° RKP*"), 65,"0")+
IF(COUNTIF(G81,"*Paris Gold 180mm 43° RKP*"), 67,"0")+
IF(COUNTIF(G81,"*Paris Trucks Matt Kienzle Signature 180mm 50° RKP*"), 69,"0")+
IF(COUNTIF(G81,"*Paris Satin Red 180mm 50° RKP*"), 67,"0")+
IF(COUNTIF(G81,"*Paris Satin Blue 180mm 50° RKP*"), 67,"0")+IF(COUNTIF(G81,"*Paris Tiffany 180mm 50° RKP*"), 67,"0")+
IF(COUNTIF(G81,"*Paris Matte Black 180mm 50° RKP*"), 67,"0")+IF(COUNTIF(G81,"*Paris White 180mm 43° RKP*"), 67,"0")+
IF(COUNTIF(G81,"*Paris Savants Electro Luxe 180mm 43° RKP*"), 213,"0")+
IF(COUNTIF(G81,"*Paris Savants Electro Luxe 165mm 43° RKP*"), 213,"0")+
IF(COUNTIF(G81,"*Paris Savants Electro Luxe 180mm 50° RKP*"), 213,"0")+
IF(COUNTIF(G81,"*Paris Savants Gunmetal Grey 180mm 50° RKP*"), 200,"0")+
IF(COUNTIF(G81,"*Paris Savants Gunmetal Grey 180mm 43° RKP*"), 200,"0")+
IF(COUNTIF(G81,"*Paris Savants Gunmetal Grey 165mm 43° RKP*"), 200,"0")+
IF(COUNTIF(G81,"*Paris Savants Gunmetal grey 165mm 50° RKP*"), 200,"0")+
IF(COUNTIF(G81,"*Independent - Forged Titanium Stg 11 - 169mm*"), 105,"0")+
IF(COUNTIF(H81,"*Orangatang Skiff - 80a 62mm*"), 61,"0")+
IF(COUNTIF(H81,"*Orangatang Skiff - 83a 62mm*"), 61,"0")+
IF(COUNTIF(H81,"*Orangatang Onsen - 100a 58mm*"), 48,"0")+
IF(COUNTIF(H81,"*Zenit The 70's - 78a 70mm*"), 40,"0")+
IF(COUNTIF(H81,"*Zenit the 60's - 78a 60mm*"), 35,"0")+
IF(COUNTIF(H81,"*Orangatang Kilmer - 83a 69mm*"), 69,"0")+
IF(COUNTIF(H81,"*Orangatang Keanu 83a 66mm*"), 64,"0")+
IF(COUNTIF(H81,"*Orangatang Kegels - 83a 80mm*"), 80,"0")+
IF(COUNTIF(H81,"*Orangatang Skiff - 86a 62mm*"), 61,"0")+
IF(COUNTIF(H81,"*Orangatang Keanu 80a 66mm*"), 64,"0")+
IF(COUNTIF(H81,"*Orangatang Keanu 86a 66mm*"), 64,"0")+
IF(COUNTIF(H81,"*Orangatang Kilmer - 80a 69mm*"), 69,"0")+
IF(COUNTIF(H81,"*Orangatang Kegels - 80a 80mm*"), 80,"0")</f>
        <v>222</v>
      </c>
    </row>
    <row r="82" spans="1:9" x14ac:dyDescent="0.2">
      <c r="A82">
        <v>2841</v>
      </c>
      <c r="B82" t="s">
        <v>9</v>
      </c>
      <c r="D82" t="s">
        <v>112</v>
      </c>
      <c r="E82" t="s">
        <v>11</v>
      </c>
      <c r="F82">
        <v>2700</v>
      </c>
      <c r="G82" t="s">
        <v>104</v>
      </c>
      <c r="H82" t="s">
        <v>13</v>
      </c>
      <c r="I82">
        <f>120+IF(COUNTIF(G82,"*Paris Street RAW 169mm TKP*"), 53,"0")+
IF(COUNTIF(G82,"*Paris Black 150mm 50° RKP*"), 65,"0")+
IF(COUNTIF(G82,"*Paris Gold 180mm 43° RKP*"), 67,"0")+
IF(COUNTIF(G82,"*Paris Trucks Matt Kienzle Signature 180mm 50° RKP*"), 69,"0")+
IF(COUNTIF(G82,"*Paris Satin Red 180mm 50° RKP*"), 67,"0")+
IF(COUNTIF(G82,"*Paris Satin Blue 180mm 50° RKP*"), 67,"0")+IF(COUNTIF(G82,"*Paris Tiffany 180mm 50° RKP*"), 67,"0")+
IF(COUNTIF(G82,"*Paris Matte Black 180mm 50° RKP*"), 67,"0")+IF(COUNTIF(G82,"*Paris White 180mm 43° RKP*"), 67,"0")+
IF(COUNTIF(G82,"*Paris Savants Electro Luxe 180mm 43° RKP*"), 213,"0")+
IF(COUNTIF(G82,"*Paris Savants Electro Luxe 165mm 43° RKP*"), 213,"0")+
IF(COUNTIF(G82,"*Paris Savants Electro Luxe 180mm 50° RKP*"), 213,"0")+
IF(COUNTIF(G82,"*Paris Savants Gunmetal Grey 180mm 50° RKP*"), 200,"0")+
IF(COUNTIF(G82,"*Paris Savants Gunmetal Grey 180mm 43° RKP*"), 200,"0")+
IF(COUNTIF(G82,"*Paris Savants Gunmetal Grey 165mm 43° RKP*"), 200,"0")+
IF(COUNTIF(G82,"*Paris Savants Gunmetal grey 165mm 50° RKP*"), 200,"0")+
IF(COUNTIF(G82,"*Independent - Forged Titanium Stg 11 - 169mm*"), 105,"0")+
IF(COUNTIF(H82,"*Orangatang Skiff - 80a 62mm*"), 61,"0")+
IF(COUNTIF(H82,"*Orangatang Skiff - 83a 62mm*"), 61,"0")+
IF(COUNTIF(H82,"*Orangatang Onsen - 100a 58mm*"), 48,"0")+
IF(COUNTIF(H82,"*Zenit The 70's - 78a 70mm*"), 40,"0")+
IF(COUNTIF(H82,"*Zenit the 60's - 78a 60mm*"), 35,"0")+
IF(COUNTIF(H82,"*Orangatang Kilmer - 83a 69mm*"), 69,"0")+
IF(COUNTIF(H82,"*Orangatang Keanu 83a 66mm*"), 64,"0")+
IF(COUNTIF(H82,"*Orangatang Kegels - 83a 80mm*"), 80,"0")+
IF(COUNTIF(H82,"*Orangatang Skiff - 86a 62mm*"), 61,"0")+
IF(COUNTIF(H82,"*Orangatang Keanu 80a 66mm*"), 64,"0")+
IF(COUNTIF(H82,"*Orangatang Keanu 86a 66mm*"), 64,"0")+
IF(COUNTIF(H82,"*Orangatang Kilmer - 80a 69mm*"), 69,"0")+
IF(COUNTIF(H82,"*Orangatang Kegels - 80a 80mm*"), 80,"0")</f>
        <v>235</v>
      </c>
    </row>
    <row r="83" spans="1:9" x14ac:dyDescent="0.2">
      <c r="A83">
        <v>2840</v>
      </c>
      <c r="B83" t="s">
        <v>9</v>
      </c>
      <c r="D83" t="s">
        <v>111</v>
      </c>
      <c r="E83" t="s">
        <v>11</v>
      </c>
      <c r="F83">
        <v>2700</v>
      </c>
      <c r="G83" t="s">
        <v>104</v>
      </c>
      <c r="H83" t="s">
        <v>27</v>
      </c>
      <c r="I83">
        <f>120+IF(COUNTIF(G83,"*Paris Street RAW 169mm TKP*"), 53,"0")+
IF(COUNTIF(G83,"*Paris Black 150mm 50° RKP*"), 65,"0")+
IF(COUNTIF(G83,"*Paris Gold 180mm 43° RKP*"), 67,"0")+
IF(COUNTIF(G83,"*Paris Trucks Matt Kienzle Signature 180mm 50° RKP*"), 69,"0")+
IF(COUNTIF(G83,"*Paris Satin Red 180mm 50° RKP*"), 67,"0")+
IF(COUNTIF(G83,"*Paris Satin Blue 180mm 50° RKP*"), 67,"0")+IF(COUNTIF(G83,"*Paris Tiffany 180mm 50° RKP*"), 67,"0")+
IF(COUNTIF(G83,"*Paris Matte Black 180mm 50° RKP*"), 67,"0")+IF(COUNTIF(G83,"*Paris White 180mm 43° RKP*"), 67,"0")+
IF(COUNTIF(G83,"*Paris Savants Electro Luxe 180mm 43° RKP*"), 213,"0")+
IF(COUNTIF(G83,"*Paris Savants Electro Luxe 165mm 43° RKP*"), 213,"0")+
IF(COUNTIF(G83,"*Paris Savants Electro Luxe 180mm 50° RKP*"), 213,"0")+
IF(COUNTIF(G83,"*Paris Savants Gunmetal Grey 180mm 50° RKP*"), 200,"0")+
IF(COUNTIF(G83,"*Paris Savants Gunmetal Grey 180mm 43° RKP*"), 200,"0")+
IF(COUNTIF(G83,"*Paris Savants Gunmetal Grey 165mm 43° RKP*"), 200,"0")+
IF(COUNTIF(G83,"*Paris Savants Gunmetal grey 165mm 50° RKP*"), 200,"0")+
IF(COUNTIF(G83,"*Independent - Forged Titanium Stg 11 - 169mm*"), 105,"0")+
IF(COUNTIF(H83,"*Orangatang Skiff - 80a 62mm*"), 61,"0")+
IF(COUNTIF(H83,"*Orangatang Skiff - 83a 62mm*"), 61,"0")+
IF(COUNTIF(H83,"*Orangatang Onsen - 100a 58mm*"), 48,"0")+
IF(COUNTIF(H83,"*Zenit The 70's - 78a 70mm*"), 40,"0")+
IF(COUNTIF(H83,"*Zenit the 60's - 78a 60mm*"), 35,"0")+
IF(COUNTIF(H83,"*Orangatang Kilmer - 83a 69mm*"), 69,"0")+
IF(COUNTIF(H83,"*Orangatang Keanu 83a 66mm*"), 64,"0")+
IF(COUNTIF(H83,"*Orangatang Kegels - 83a 80mm*"), 80,"0")+
IF(COUNTIF(H83,"*Orangatang Skiff - 86a 62mm*"), 61,"0")+
IF(COUNTIF(H83,"*Orangatang Keanu 80a 66mm*"), 64,"0")+
IF(COUNTIF(H83,"*Orangatang Keanu 86a 66mm*"), 64,"0")+
IF(COUNTIF(H83,"*Orangatang Kilmer - 80a 69mm*"), 69,"0")+
IF(COUNTIF(H83,"*Orangatang Kegels - 80a 80mm*"), 80,"0")</f>
        <v>248</v>
      </c>
    </row>
    <row r="84" spans="1:9" x14ac:dyDescent="0.2">
      <c r="A84">
        <v>2839</v>
      </c>
      <c r="B84" t="s">
        <v>9</v>
      </c>
      <c r="D84" t="s">
        <v>110</v>
      </c>
      <c r="E84" t="s">
        <v>11</v>
      </c>
      <c r="F84">
        <v>2700</v>
      </c>
      <c r="G84" t="s">
        <v>104</v>
      </c>
      <c r="H84" t="s">
        <v>25</v>
      </c>
      <c r="I84">
        <f>120+IF(COUNTIF(G84,"*Paris Street RAW 169mm TKP*"), 53,"0")+
IF(COUNTIF(G84,"*Paris Black 150mm 50° RKP*"), 65,"0")+
IF(COUNTIF(G84,"*Paris Gold 180mm 43° RKP*"), 67,"0")+
IF(COUNTIF(G84,"*Paris Trucks Matt Kienzle Signature 180mm 50° RKP*"), 69,"0")+
IF(COUNTIF(G84,"*Paris Satin Red 180mm 50° RKP*"), 67,"0")+
IF(COUNTIF(G84,"*Paris Satin Blue 180mm 50° RKP*"), 67,"0")+IF(COUNTIF(G84,"*Paris Tiffany 180mm 50° RKP*"), 67,"0")+
IF(COUNTIF(G84,"*Paris Matte Black 180mm 50° RKP*"), 67,"0")+IF(COUNTIF(G84,"*Paris White 180mm 43° RKP*"), 67,"0")+
IF(COUNTIF(G84,"*Paris Savants Electro Luxe 180mm 43° RKP*"), 213,"0")+
IF(COUNTIF(G84,"*Paris Savants Electro Luxe 165mm 43° RKP*"), 213,"0")+
IF(COUNTIF(G84,"*Paris Savants Electro Luxe 180mm 50° RKP*"), 213,"0")+
IF(COUNTIF(G84,"*Paris Savants Gunmetal Grey 180mm 50° RKP*"), 200,"0")+
IF(COUNTIF(G84,"*Paris Savants Gunmetal Grey 180mm 43° RKP*"), 200,"0")+
IF(COUNTIF(G84,"*Paris Savants Gunmetal Grey 165mm 43° RKP*"), 200,"0")+
IF(COUNTIF(G84,"*Paris Savants Gunmetal grey 165mm 50° RKP*"), 200,"0")+
IF(COUNTIF(G84,"*Independent - Forged Titanium Stg 11 - 169mm*"), 105,"0")+
IF(COUNTIF(H84,"*Orangatang Skiff - 80a 62mm*"), 61,"0")+
IF(COUNTIF(H84,"*Orangatang Skiff - 83a 62mm*"), 61,"0")+
IF(COUNTIF(H84,"*Orangatang Onsen - 100a 58mm*"), 48,"0")+
IF(COUNTIF(H84,"*Zenit The 70's - 78a 70mm*"), 40,"0")+
IF(COUNTIF(H84,"*Zenit the 60's - 78a 60mm*"), 35,"0")+
IF(COUNTIF(H84,"*Orangatang Kilmer - 83a 69mm*"), 69,"0")+
IF(COUNTIF(H84,"*Orangatang Keanu 83a 66mm*"), 64,"0")+
IF(COUNTIF(H84,"*Orangatang Kegels - 83a 80mm*"), 80,"0")+
IF(COUNTIF(H84,"*Orangatang Skiff - 86a 62mm*"), 61,"0")+
IF(COUNTIF(H84,"*Orangatang Keanu 80a 66mm*"), 64,"0")+
IF(COUNTIF(H84,"*Orangatang Keanu 86a 66mm*"), 64,"0")+
IF(COUNTIF(H84,"*Orangatang Kilmer - 80a 69mm*"), 69,"0")+
IF(COUNTIF(H84,"*Orangatang Kegels - 80a 80mm*"), 80,"0")</f>
        <v>248</v>
      </c>
    </row>
    <row r="85" spans="1:9" x14ac:dyDescent="0.2">
      <c r="A85">
        <v>2838</v>
      </c>
      <c r="B85" t="s">
        <v>9</v>
      </c>
      <c r="D85" t="s">
        <v>115</v>
      </c>
      <c r="E85" t="s">
        <v>11</v>
      </c>
      <c r="F85">
        <v>2700</v>
      </c>
      <c r="G85" t="s">
        <v>104</v>
      </c>
      <c r="H85" t="s">
        <v>23</v>
      </c>
      <c r="I85">
        <f>120+IF(COUNTIF(G85,"*Paris Street RAW 169mm TKP*"), 53,"0")+
IF(COUNTIF(G85,"*Paris Black 150mm 50° RKP*"), 65,"0")+
IF(COUNTIF(G85,"*Paris Gold 180mm 43° RKP*"), 67,"0")+
IF(COUNTIF(G85,"*Paris Trucks Matt Kienzle Signature 180mm 50° RKP*"), 69,"0")+
IF(COUNTIF(G85,"*Paris Satin Red 180mm 50° RKP*"), 67,"0")+
IF(COUNTIF(G85,"*Paris Satin Blue 180mm 50° RKP*"), 67,"0")+IF(COUNTIF(G85,"*Paris Tiffany 180mm 50° RKP*"), 67,"0")+
IF(COUNTIF(G85,"*Paris Matte Black 180mm 50° RKP*"), 67,"0")+IF(COUNTIF(G85,"*Paris White 180mm 43° RKP*"), 67,"0")+
IF(COUNTIF(G85,"*Paris Savants Electro Luxe 180mm 43° RKP*"), 213,"0")+
IF(COUNTIF(G85,"*Paris Savants Electro Luxe 165mm 43° RKP*"), 213,"0")+
IF(COUNTIF(G85,"*Paris Savants Electro Luxe 180mm 50° RKP*"), 213,"0")+
IF(COUNTIF(G85,"*Paris Savants Gunmetal Grey 180mm 50° RKP*"), 200,"0")+
IF(COUNTIF(G85,"*Paris Savants Gunmetal Grey 180mm 43° RKP*"), 200,"0")+
IF(COUNTIF(G85,"*Paris Savants Gunmetal Grey 165mm 43° RKP*"), 200,"0")+
IF(COUNTIF(G85,"*Paris Savants Gunmetal grey 165mm 50° RKP*"), 200,"0")+
IF(COUNTIF(G85,"*Independent - Forged Titanium Stg 11 - 169mm*"), 105,"0")+
IF(COUNTIF(H85,"*Orangatang Skiff - 80a 62mm*"), 61,"0")+
IF(COUNTIF(H85,"*Orangatang Skiff - 83a 62mm*"), 61,"0")+
IF(COUNTIF(H85,"*Orangatang Onsen - 100a 58mm*"), 48,"0")+
IF(COUNTIF(H85,"*Zenit The 70's - 78a 70mm*"), 40,"0")+
IF(COUNTIF(H85,"*Zenit the 60's - 78a 60mm*"), 35,"0")+
IF(COUNTIF(H85,"*Orangatang Kilmer - 83a 69mm*"), 69,"0")+
IF(COUNTIF(H85,"*Orangatang Keanu 83a 66mm*"), 64,"0")+
IF(COUNTIF(H85,"*Orangatang Kegels - 83a 80mm*"), 80,"0")+
IF(COUNTIF(H85,"*Orangatang Skiff - 86a 62mm*"), 61,"0")+
IF(COUNTIF(H85,"*Orangatang Keanu 80a 66mm*"), 64,"0")+
IF(COUNTIF(H85,"*Orangatang Keanu 86a 66mm*"), 64,"0")+
IF(COUNTIF(H85,"*Orangatang Kilmer - 80a 69mm*"), 69,"0")+
IF(COUNTIF(H85,"*Orangatang Kegels - 80a 80mm*"), 80,"0")</f>
        <v>248</v>
      </c>
    </row>
    <row r="86" spans="1:9" x14ac:dyDescent="0.2">
      <c r="A86">
        <v>2837</v>
      </c>
      <c r="B86" t="s">
        <v>9</v>
      </c>
      <c r="D86" t="s">
        <v>114</v>
      </c>
      <c r="E86" t="s">
        <v>11</v>
      </c>
      <c r="F86">
        <v>2700</v>
      </c>
      <c r="G86" t="s">
        <v>104</v>
      </c>
      <c r="H86" t="s">
        <v>21</v>
      </c>
      <c r="I86">
        <f>120+IF(COUNTIF(G86,"*Paris Street RAW 169mm TKP*"), 53,"0")+
IF(COUNTIF(G86,"*Paris Black 150mm 50° RKP*"), 65,"0")+
IF(COUNTIF(G86,"*Paris Gold 180mm 43° RKP*"), 67,"0")+
IF(COUNTIF(G86,"*Paris Trucks Matt Kienzle Signature 180mm 50° RKP*"), 69,"0")+
IF(COUNTIF(G86,"*Paris Satin Red 180mm 50° RKP*"), 67,"0")+
IF(COUNTIF(G86,"*Paris Satin Blue 180mm 50° RKP*"), 67,"0")+IF(COUNTIF(G86,"*Paris Tiffany 180mm 50° RKP*"), 67,"0")+
IF(COUNTIF(G86,"*Paris Matte Black 180mm 50° RKP*"), 67,"0")+IF(COUNTIF(G86,"*Paris White 180mm 43° RKP*"), 67,"0")+
IF(COUNTIF(G86,"*Paris Savants Electro Luxe 180mm 43° RKP*"), 213,"0")+
IF(COUNTIF(G86,"*Paris Savants Electro Luxe 165mm 43° RKP*"), 213,"0")+
IF(COUNTIF(G86,"*Paris Savants Electro Luxe 180mm 50° RKP*"), 213,"0")+
IF(COUNTIF(G86,"*Paris Savants Gunmetal Grey 180mm 50° RKP*"), 200,"0")+
IF(COUNTIF(G86,"*Paris Savants Gunmetal Grey 180mm 43° RKP*"), 200,"0")+
IF(COUNTIF(G86,"*Paris Savants Gunmetal Grey 165mm 43° RKP*"), 200,"0")+
IF(COUNTIF(G86,"*Paris Savants Gunmetal grey 165mm 50° RKP*"), 200,"0")+
IF(COUNTIF(G86,"*Independent - Forged Titanium Stg 11 - 169mm*"), 105,"0")+
IF(COUNTIF(H86,"*Orangatang Skiff - 80a 62mm*"), 61,"0")+
IF(COUNTIF(H86,"*Orangatang Skiff - 83a 62mm*"), 61,"0")+
IF(COUNTIF(H86,"*Orangatang Onsen - 100a 58mm*"), 48,"0")+
IF(COUNTIF(H86,"*Zenit The 70's - 78a 70mm*"), 40,"0")+
IF(COUNTIF(H86,"*Zenit the 60's - 78a 60mm*"), 35,"0")+
IF(COUNTIF(H86,"*Orangatang Kilmer - 83a 69mm*"), 69,"0")+
IF(COUNTIF(H86,"*Orangatang Keanu 83a 66mm*"), 64,"0")+
IF(COUNTIF(H86,"*Orangatang Kegels - 83a 80mm*"), 80,"0")+
IF(COUNTIF(H86,"*Orangatang Skiff - 86a 62mm*"), 61,"0")+
IF(COUNTIF(H86,"*Orangatang Keanu 80a 66mm*"), 64,"0")+
IF(COUNTIF(H86,"*Orangatang Keanu 86a 66mm*"), 64,"0")+
IF(COUNTIF(H86,"*Orangatang Kilmer - 80a 69mm*"), 69,"0")+
IF(COUNTIF(H86,"*Orangatang Kegels - 80a 80mm*"), 80,"0")</f>
        <v>251</v>
      </c>
    </row>
    <row r="87" spans="1:9" x14ac:dyDescent="0.2">
      <c r="A87">
        <v>2836</v>
      </c>
      <c r="B87" t="s">
        <v>9</v>
      </c>
      <c r="D87" t="s">
        <v>113</v>
      </c>
      <c r="E87" t="s">
        <v>11</v>
      </c>
      <c r="F87">
        <v>2700</v>
      </c>
      <c r="G87" t="s">
        <v>104</v>
      </c>
      <c r="H87" t="s">
        <v>19</v>
      </c>
      <c r="I87">
        <f>120+IF(COUNTIF(G87,"*Paris Street RAW 169mm TKP*"), 53,"0")+
IF(COUNTIF(G87,"*Paris Black 150mm 50° RKP*"), 65,"0")+
IF(COUNTIF(G87,"*Paris Gold 180mm 43° RKP*"), 67,"0")+
IF(COUNTIF(G87,"*Paris Trucks Matt Kienzle Signature 180mm 50° RKP*"), 69,"0")+
IF(COUNTIF(G87,"*Paris Satin Red 180mm 50° RKP*"), 67,"0")+
IF(COUNTIF(G87,"*Paris Satin Blue 180mm 50° RKP*"), 67,"0")+IF(COUNTIF(G87,"*Paris Tiffany 180mm 50° RKP*"), 67,"0")+
IF(COUNTIF(G87,"*Paris Matte Black 180mm 50° RKP*"), 67,"0")+IF(COUNTIF(G87,"*Paris White 180mm 43° RKP*"), 67,"0")+
IF(COUNTIF(G87,"*Paris Savants Electro Luxe 180mm 43° RKP*"), 213,"0")+
IF(COUNTIF(G87,"*Paris Savants Electro Luxe 165mm 43° RKP*"), 213,"0")+
IF(COUNTIF(G87,"*Paris Savants Electro Luxe 180mm 50° RKP*"), 213,"0")+
IF(COUNTIF(G87,"*Paris Savants Gunmetal Grey 180mm 50° RKP*"), 200,"0")+
IF(COUNTIF(G87,"*Paris Savants Gunmetal Grey 180mm 43° RKP*"), 200,"0")+
IF(COUNTIF(G87,"*Paris Savants Gunmetal Grey 165mm 43° RKP*"), 200,"0")+
IF(COUNTIF(G87,"*Paris Savants Gunmetal grey 165mm 50° RKP*"), 200,"0")+
IF(COUNTIF(G87,"*Independent - Forged Titanium Stg 11 - 169mm*"), 105,"0")+
IF(COUNTIF(H87,"*Orangatang Skiff - 80a 62mm*"), 61,"0")+
IF(COUNTIF(H87,"*Orangatang Skiff - 83a 62mm*"), 61,"0")+
IF(COUNTIF(H87,"*Orangatang Onsen - 100a 58mm*"), 48,"0")+
IF(COUNTIF(H87,"*Zenit The 70's - 78a 70mm*"), 40,"0")+
IF(COUNTIF(H87,"*Zenit the 60's - 78a 60mm*"), 35,"0")+
IF(COUNTIF(H87,"*Orangatang Kilmer - 83a 69mm*"), 69,"0")+
IF(COUNTIF(H87,"*Orangatang Keanu 83a 66mm*"), 64,"0")+
IF(COUNTIF(H87,"*Orangatang Kegels - 83a 80mm*"), 80,"0")+
IF(COUNTIF(H87,"*Orangatang Skiff - 86a 62mm*"), 61,"0")+
IF(COUNTIF(H87,"*Orangatang Keanu 80a 66mm*"), 64,"0")+
IF(COUNTIF(H87,"*Orangatang Keanu 86a 66mm*"), 64,"0")+
IF(COUNTIF(H87,"*Orangatang Kilmer - 80a 69mm*"), 69,"0")+
IF(COUNTIF(H87,"*Orangatang Kegels - 80a 80mm*"), 80,"0")</f>
        <v>251</v>
      </c>
    </row>
    <row r="88" spans="1:9" x14ac:dyDescent="0.2">
      <c r="A88">
        <v>2835</v>
      </c>
      <c r="B88" t="s">
        <v>9</v>
      </c>
      <c r="D88" t="s">
        <v>123</v>
      </c>
      <c r="E88" t="s">
        <v>11</v>
      </c>
      <c r="F88">
        <v>2700</v>
      </c>
      <c r="G88" t="s">
        <v>104</v>
      </c>
      <c r="H88" t="s">
        <v>37</v>
      </c>
      <c r="I88">
        <f>120+IF(COUNTIF(G88,"*Paris Street RAW 169mm TKP*"), 53,"0")+
IF(COUNTIF(G88,"*Paris Black 150mm 50° RKP*"), 65,"0")+
IF(COUNTIF(G88,"*Paris Gold 180mm 43° RKP*"), 67,"0")+
IF(COUNTIF(G88,"*Paris Trucks Matt Kienzle Signature 180mm 50° RKP*"), 69,"0")+
IF(COUNTIF(G88,"*Paris Satin Red 180mm 50° RKP*"), 67,"0")+
IF(COUNTIF(G88,"*Paris Satin Blue 180mm 50° RKP*"), 67,"0")+IF(COUNTIF(G88,"*Paris Tiffany 180mm 50° RKP*"), 67,"0")+
IF(COUNTIF(G88,"*Paris Matte Black 180mm 50° RKP*"), 67,"0")+IF(COUNTIF(G88,"*Paris White 180mm 43° RKP*"), 67,"0")+
IF(COUNTIF(G88,"*Paris Savants Electro Luxe 180mm 43° RKP*"), 213,"0")+
IF(COUNTIF(G88,"*Paris Savants Electro Luxe 165mm 43° RKP*"), 213,"0")+
IF(COUNTIF(G88,"*Paris Savants Electro Luxe 180mm 50° RKP*"), 213,"0")+
IF(COUNTIF(G88,"*Paris Savants Gunmetal Grey 180mm 50° RKP*"), 200,"0")+
IF(COUNTIF(G88,"*Paris Savants Gunmetal Grey 180mm 43° RKP*"), 200,"0")+
IF(COUNTIF(G88,"*Paris Savants Gunmetal Grey 165mm 43° RKP*"), 200,"0")+
IF(COUNTIF(G88,"*Paris Savants Gunmetal grey 165mm 50° RKP*"), 200,"0")+
IF(COUNTIF(G88,"*Independent - Forged Titanium Stg 11 - 169mm*"), 105,"0")+
IF(COUNTIF(H88,"*Orangatang Skiff - 80a 62mm*"), 61,"0")+
IF(COUNTIF(H88,"*Orangatang Skiff - 83a 62mm*"), 61,"0")+
IF(COUNTIF(H88,"*Orangatang Onsen - 100a 58mm*"), 48,"0")+
IF(COUNTIF(H88,"*Zenit The 70's - 78a 70mm*"), 40,"0")+
IF(COUNTIF(H88,"*Zenit the 60's - 78a 60mm*"), 35,"0")+
IF(COUNTIF(H88,"*Orangatang Kilmer - 83a 69mm*"), 69,"0")+
IF(COUNTIF(H88,"*Orangatang Keanu 83a 66mm*"), 64,"0")+
IF(COUNTIF(H88,"*Orangatang Kegels - 83a 80mm*"), 80,"0")+
IF(COUNTIF(H88,"*Orangatang Skiff - 86a 62mm*"), 61,"0")+
IF(COUNTIF(H88,"*Orangatang Keanu 80a 66mm*"), 64,"0")+
IF(COUNTIF(H88,"*Orangatang Keanu 86a 66mm*"), 64,"0")+
IF(COUNTIF(H88,"*Orangatang Kilmer - 80a 69mm*"), 69,"0")+
IF(COUNTIF(H88,"*Orangatang Kegels - 80a 80mm*"), 80,"0")</f>
        <v>251</v>
      </c>
    </row>
    <row r="89" spans="1:9" x14ac:dyDescent="0.2">
      <c r="A89">
        <v>2834</v>
      </c>
      <c r="B89" t="s">
        <v>9</v>
      </c>
      <c r="D89" t="s">
        <v>122</v>
      </c>
      <c r="E89" t="s">
        <v>11</v>
      </c>
      <c r="F89">
        <v>2700</v>
      </c>
      <c r="G89" t="s">
        <v>104</v>
      </c>
      <c r="H89" t="s">
        <v>35</v>
      </c>
      <c r="I89">
        <f>120+IF(COUNTIF(G89,"*Paris Street RAW 169mm TKP*"), 53,"0")+
IF(COUNTIF(G89,"*Paris Black 150mm 50° RKP*"), 65,"0")+
IF(COUNTIF(G89,"*Paris Gold 180mm 43° RKP*"), 67,"0")+
IF(COUNTIF(G89,"*Paris Trucks Matt Kienzle Signature 180mm 50° RKP*"), 69,"0")+
IF(COUNTIF(G89,"*Paris Satin Red 180mm 50° RKP*"), 67,"0")+
IF(COUNTIF(G89,"*Paris Satin Blue 180mm 50° RKP*"), 67,"0")+IF(COUNTIF(G89,"*Paris Tiffany 180mm 50° RKP*"), 67,"0")+
IF(COUNTIF(G89,"*Paris Matte Black 180mm 50° RKP*"), 67,"0")+IF(COUNTIF(G89,"*Paris White 180mm 43° RKP*"), 67,"0")+
IF(COUNTIF(G89,"*Paris Savants Electro Luxe 180mm 43° RKP*"), 213,"0")+
IF(COUNTIF(G89,"*Paris Savants Electro Luxe 165mm 43° RKP*"), 213,"0")+
IF(COUNTIF(G89,"*Paris Savants Electro Luxe 180mm 50° RKP*"), 213,"0")+
IF(COUNTIF(G89,"*Paris Savants Gunmetal Grey 180mm 50° RKP*"), 200,"0")+
IF(COUNTIF(G89,"*Paris Savants Gunmetal Grey 180mm 43° RKP*"), 200,"0")+
IF(COUNTIF(G89,"*Paris Savants Gunmetal Grey 165mm 43° RKP*"), 200,"0")+
IF(COUNTIF(G89,"*Paris Savants Gunmetal grey 165mm 50° RKP*"), 200,"0")+
IF(COUNTIF(G89,"*Independent - Forged Titanium Stg 11 - 169mm*"), 105,"0")+
IF(COUNTIF(H89,"*Orangatang Skiff - 80a 62mm*"), 61,"0")+
IF(COUNTIF(H89,"*Orangatang Skiff - 83a 62mm*"), 61,"0")+
IF(COUNTIF(H89,"*Orangatang Onsen - 100a 58mm*"), 48,"0")+
IF(COUNTIF(H89,"*Zenit The 70's - 78a 70mm*"), 40,"0")+
IF(COUNTIF(H89,"*Zenit the 60's - 78a 60mm*"), 35,"0")+
IF(COUNTIF(H89,"*Orangatang Kilmer - 83a 69mm*"), 69,"0")+
IF(COUNTIF(H89,"*Orangatang Keanu 83a 66mm*"), 64,"0")+
IF(COUNTIF(H89,"*Orangatang Kegels - 83a 80mm*"), 80,"0")+
IF(COUNTIF(H89,"*Orangatang Skiff - 86a 62mm*"), 61,"0")+
IF(COUNTIF(H89,"*Orangatang Keanu 80a 66mm*"), 64,"0")+
IF(COUNTIF(H89,"*Orangatang Keanu 86a 66mm*"), 64,"0")+
IF(COUNTIF(H89,"*Orangatang Kilmer - 80a 69mm*"), 69,"0")+
IF(COUNTIF(H89,"*Orangatang Kegels - 80a 80mm*"), 80,"0")</f>
        <v>256</v>
      </c>
    </row>
    <row r="90" spans="1:9" x14ac:dyDescent="0.2">
      <c r="A90">
        <v>2833</v>
      </c>
      <c r="B90" t="s">
        <v>9</v>
      </c>
      <c r="D90" t="s">
        <v>121</v>
      </c>
      <c r="E90" t="s">
        <v>11</v>
      </c>
      <c r="F90">
        <v>2700</v>
      </c>
      <c r="G90" t="s">
        <v>104</v>
      </c>
      <c r="H90" t="s">
        <v>33</v>
      </c>
      <c r="I90">
        <f>120+IF(COUNTIF(G90,"*Paris Street RAW 169mm TKP*"), 53,"0")+
IF(COUNTIF(G90,"*Paris Black 150mm 50° RKP*"), 65,"0")+
IF(COUNTIF(G90,"*Paris Gold 180mm 43° RKP*"), 67,"0")+
IF(COUNTIF(G90,"*Paris Trucks Matt Kienzle Signature 180mm 50° RKP*"), 69,"0")+
IF(COUNTIF(G90,"*Paris Satin Red 180mm 50° RKP*"), 67,"0")+
IF(COUNTIF(G90,"*Paris Satin Blue 180mm 50° RKP*"), 67,"0")+IF(COUNTIF(G90,"*Paris Tiffany 180mm 50° RKP*"), 67,"0")+
IF(COUNTIF(G90,"*Paris Matte Black 180mm 50° RKP*"), 67,"0")+IF(COUNTIF(G90,"*Paris White 180mm 43° RKP*"), 67,"0")+
IF(COUNTIF(G90,"*Paris Savants Electro Luxe 180mm 43° RKP*"), 213,"0")+
IF(COUNTIF(G90,"*Paris Savants Electro Luxe 165mm 43° RKP*"), 213,"0")+
IF(COUNTIF(G90,"*Paris Savants Electro Luxe 180mm 50° RKP*"), 213,"0")+
IF(COUNTIF(G90,"*Paris Savants Gunmetal Grey 180mm 50° RKP*"), 200,"0")+
IF(COUNTIF(G90,"*Paris Savants Gunmetal Grey 180mm 43° RKP*"), 200,"0")+
IF(COUNTIF(G90,"*Paris Savants Gunmetal Grey 165mm 43° RKP*"), 200,"0")+
IF(COUNTIF(G90,"*Paris Savants Gunmetal grey 165mm 50° RKP*"), 200,"0")+
IF(COUNTIF(G90,"*Independent - Forged Titanium Stg 11 - 169mm*"), 105,"0")+
IF(COUNTIF(H90,"*Orangatang Skiff - 80a 62mm*"), 61,"0")+
IF(COUNTIF(H90,"*Orangatang Skiff - 83a 62mm*"), 61,"0")+
IF(COUNTIF(H90,"*Orangatang Onsen - 100a 58mm*"), 48,"0")+
IF(COUNTIF(H90,"*Zenit The 70's - 78a 70mm*"), 40,"0")+
IF(COUNTIF(H90,"*Zenit the 60's - 78a 60mm*"), 35,"0")+
IF(COUNTIF(H90,"*Orangatang Kilmer - 83a 69mm*"), 69,"0")+
IF(COUNTIF(H90,"*Orangatang Keanu 83a 66mm*"), 64,"0")+
IF(COUNTIF(H90,"*Orangatang Kegels - 83a 80mm*"), 80,"0")+
IF(COUNTIF(H90,"*Orangatang Skiff - 86a 62mm*"), 61,"0")+
IF(COUNTIF(H90,"*Orangatang Keanu 80a 66mm*"), 64,"0")+
IF(COUNTIF(H90,"*Orangatang Keanu 86a 66mm*"), 64,"0")+
IF(COUNTIF(H90,"*Orangatang Kilmer - 80a 69mm*"), 69,"0")+
IF(COUNTIF(H90,"*Orangatang Kegels - 80a 80mm*"), 80,"0")</f>
        <v>256</v>
      </c>
    </row>
    <row r="91" spans="1:9" x14ac:dyDescent="0.2">
      <c r="A91">
        <v>2832</v>
      </c>
      <c r="B91" t="s">
        <v>9</v>
      </c>
      <c r="D91" t="s">
        <v>120</v>
      </c>
      <c r="E91" t="s">
        <v>11</v>
      </c>
      <c r="F91">
        <v>2700</v>
      </c>
      <c r="G91" t="s">
        <v>104</v>
      </c>
      <c r="H91" t="s">
        <v>31</v>
      </c>
      <c r="I91">
        <f>120+IF(COUNTIF(G91,"*Paris Street RAW 169mm TKP*"), 53,"0")+
IF(COUNTIF(G91,"*Paris Black 150mm 50° RKP*"), 65,"0")+
IF(COUNTIF(G91,"*Paris Gold 180mm 43° RKP*"), 67,"0")+
IF(COUNTIF(G91,"*Paris Trucks Matt Kienzle Signature 180mm 50° RKP*"), 69,"0")+
IF(COUNTIF(G91,"*Paris Satin Red 180mm 50° RKP*"), 67,"0")+
IF(COUNTIF(G91,"*Paris Satin Blue 180mm 50° RKP*"), 67,"0")+IF(COUNTIF(G91,"*Paris Tiffany 180mm 50° RKP*"), 67,"0")+
IF(COUNTIF(G91,"*Paris Matte Black 180mm 50° RKP*"), 67,"0")+IF(COUNTIF(G91,"*Paris White 180mm 43° RKP*"), 67,"0")+
IF(COUNTIF(G91,"*Paris Savants Electro Luxe 180mm 43° RKP*"), 213,"0")+
IF(COUNTIF(G91,"*Paris Savants Electro Luxe 165mm 43° RKP*"), 213,"0")+
IF(COUNTIF(G91,"*Paris Savants Electro Luxe 180mm 50° RKP*"), 213,"0")+
IF(COUNTIF(G91,"*Paris Savants Gunmetal Grey 180mm 50° RKP*"), 200,"0")+
IF(COUNTIF(G91,"*Paris Savants Gunmetal Grey 180mm 43° RKP*"), 200,"0")+
IF(COUNTIF(G91,"*Paris Savants Gunmetal Grey 165mm 43° RKP*"), 200,"0")+
IF(COUNTIF(G91,"*Paris Savants Gunmetal grey 165mm 50° RKP*"), 200,"0")+
IF(COUNTIF(G91,"*Independent - Forged Titanium Stg 11 - 169mm*"), 105,"0")+
IF(COUNTIF(H91,"*Orangatang Skiff - 80a 62mm*"), 61,"0")+
IF(COUNTIF(H91,"*Orangatang Skiff - 83a 62mm*"), 61,"0")+
IF(COUNTIF(H91,"*Orangatang Onsen - 100a 58mm*"), 48,"0")+
IF(COUNTIF(H91,"*Zenit The 70's - 78a 70mm*"), 40,"0")+
IF(COUNTIF(H91,"*Zenit the 60's - 78a 60mm*"), 35,"0")+
IF(COUNTIF(H91,"*Orangatang Kilmer - 83a 69mm*"), 69,"0")+
IF(COUNTIF(H91,"*Orangatang Keanu 83a 66mm*"), 64,"0")+
IF(COUNTIF(H91,"*Orangatang Kegels - 83a 80mm*"), 80,"0")+
IF(COUNTIF(H91,"*Orangatang Skiff - 86a 62mm*"), 61,"0")+
IF(COUNTIF(H91,"*Orangatang Keanu 80a 66mm*"), 64,"0")+
IF(COUNTIF(H91,"*Orangatang Keanu 86a 66mm*"), 64,"0")+
IF(COUNTIF(H91,"*Orangatang Kilmer - 80a 69mm*"), 69,"0")+
IF(COUNTIF(H91,"*Orangatang Kegels - 80a 80mm*"), 80,"0")</f>
        <v>267</v>
      </c>
    </row>
    <row r="92" spans="1:9" x14ac:dyDescent="0.2">
      <c r="A92">
        <v>2831</v>
      </c>
      <c r="B92" t="s">
        <v>9</v>
      </c>
      <c r="D92" t="s">
        <v>119</v>
      </c>
      <c r="E92" t="s">
        <v>11</v>
      </c>
      <c r="F92">
        <v>2700</v>
      </c>
      <c r="G92" t="s">
        <v>104</v>
      </c>
      <c r="H92" t="s">
        <v>29</v>
      </c>
      <c r="I92">
        <f>120+IF(COUNTIF(G92,"*Paris Street RAW 169mm TKP*"), 53,"0")+
IF(COUNTIF(G92,"*Paris Black 150mm 50° RKP*"), 65,"0")+
IF(COUNTIF(G92,"*Paris Gold 180mm 43° RKP*"), 67,"0")+
IF(COUNTIF(G92,"*Paris Trucks Matt Kienzle Signature 180mm 50° RKP*"), 69,"0")+
IF(COUNTIF(G92,"*Paris Satin Red 180mm 50° RKP*"), 67,"0")+
IF(COUNTIF(G92,"*Paris Satin Blue 180mm 50° RKP*"), 67,"0")+IF(COUNTIF(G92,"*Paris Tiffany 180mm 50° RKP*"), 67,"0")+
IF(COUNTIF(G92,"*Paris Matte Black 180mm 50° RKP*"), 67,"0")+IF(COUNTIF(G92,"*Paris White 180mm 43° RKP*"), 67,"0")+
IF(COUNTIF(G92,"*Paris Savants Electro Luxe 180mm 43° RKP*"), 213,"0")+
IF(COUNTIF(G92,"*Paris Savants Electro Luxe 165mm 43° RKP*"), 213,"0")+
IF(COUNTIF(G92,"*Paris Savants Electro Luxe 180mm 50° RKP*"), 213,"0")+
IF(COUNTIF(G92,"*Paris Savants Gunmetal Grey 180mm 50° RKP*"), 200,"0")+
IF(COUNTIF(G92,"*Paris Savants Gunmetal Grey 180mm 43° RKP*"), 200,"0")+
IF(COUNTIF(G92,"*Paris Savants Gunmetal Grey 165mm 43° RKP*"), 200,"0")+
IF(COUNTIF(G92,"*Paris Savants Gunmetal grey 165mm 50° RKP*"), 200,"0")+
IF(COUNTIF(G92,"*Independent - Forged Titanium Stg 11 - 169mm*"), 105,"0")+
IF(COUNTIF(H92,"*Orangatang Skiff - 80a 62mm*"), 61,"0")+
IF(COUNTIF(H92,"*Orangatang Skiff - 83a 62mm*"), 61,"0")+
IF(COUNTIF(H92,"*Orangatang Onsen - 100a 58mm*"), 48,"0")+
IF(COUNTIF(H92,"*Zenit The 70's - 78a 70mm*"), 40,"0")+
IF(COUNTIF(H92,"*Zenit the 60's - 78a 60mm*"), 35,"0")+
IF(COUNTIF(H92,"*Orangatang Kilmer - 83a 69mm*"), 69,"0")+
IF(COUNTIF(H92,"*Orangatang Keanu 83a 66mm*"), 64,"0")+
IF(COUNTIF(H92,"*Orangatang Kegels - 83a 80mm*"), 80,"0")+
IF(COUNTIF(H92,"*Orangatang Skiff - 86a 62mm*"), 61,"0")+
IF(COUNTIF(H92,"*Orangatang Keanu 80a 66mm*"), 64,"0")+
IF(COUNTIF(H92,"*Orangatang Keanu 86a 66mm*"), 64,"0")+
IF(COUNTIF(H92,"*Orangatang Kilmer - 80a 69mm*"), 69,"0")+
IF(COUNTIF(H92,"*Orangatang Kegels - 80a 80mm*"), 80,"0")</f>
        <v>267</v>
      </c>
    </row>
    <row r="93" spans="1:9" x14ac:dyDescent="0.2">
      <c r="A93">
        <v>2830</v>
      </c>
      <c r="B93" t="s">
        <v>9</v>
      </c>
      <c r="D93" t="s">
        <v>118</v>
      </c>
      <c r="E93" t="s">
        <v>11</v>
      </c>
      <c r="F93">
        <v>2700</v>
      </c>
      <c r="G93" t="s">
        <v>117</v>
      </c>
      <c r="H93" t="s">
        <v>17</v>
      </c>
      <c r="I93">
        <f>120+IF(COUNTIF(G93,"*Paris Street RAW 169mm TKP*"), 53,"0")+
IF(COUNTIF(G93,"*Paris Black 150mm 50° RKP*"), 65,"0")+
IF(COUNTIF(G93,"*Paris Gold 180mm 43° RKP*"), 67,"0")+
IF(COUNTIF(G93,"*Paris Trucks Matt Kienzle Signature 180mm 50° RKP*"), 69,"0")+
IF(COUNTIF(G93,"*Paris Satin Red 180mm 50° RKP*"), 67,"0")+
IF(COUNTIF(G93,"*Paris Satin Blue 180mm 50° RKP*"), 67,"0")+IF(COUNTIF(G93,"*Paris Tiffany 180mm 50° RKP*"), 67,"0")+
IF(COUNTIF(G93,"*Paris Matte Black 180mm 50° RKP*"), 67,"0")+IF(COUNTIF(G93,"*Paris White 180mm 43° RKP*"), 67,"0")+
IF(COUNTIF(G93,"*Paris Savants Electro Luxe 180mm 43° RKP*"), 213,"0")+
IF(COUNTIF(G93,"*Paris Savants Electro Luxe 165mm 43° RKP*"), 213,"0")+
IF(COUNTIF(G93,"*Paris Savants Electro Luxe 180mm 50° RKP*"), 213,"0")+
IF(COUNTIF(G93,"*Paris Savants Gunmetal Grey 180mm 50° RKP*"), 200,"0")+
IF(COUNTIF(G93,"*Paris Savants Gunmetal Grey 180mm 43° RKP*"), 200,"0")+
IF(COUNTIF(G93,"*Paris Savants Gunmetal Grey 165mm 43° RKP*"), 200,"0")+
IF(COUNTIF(G93,"*Paris Savants Gunmetal grey 165mm 50° RKP*"), 200,"0")+
IF(COUNTIF(G93,"*Independent - Forged Titanium Stg 11 - 169mm*"), 105,"0")+
IF(COUNTIF(H93,"*Orangatang Skiff - 80a 62mm*"), 61,"0")+
IF(COUNTIF(H93,"*Orangatang Skiff - 83a 62mm*"), 61,"0")+
IF(COUNTIF(H93,"*Orangatang Onsen - 100a 58mm*"), 48,"0")+
IF(COUNTIF(H93,"*Zenit The 70's - 78a 70mm*"), 40,"0")+
IF(COUNTIF(H93,"*Zenit the 60's - 78a 60mm*"), 35,"0")+
IF(COUNTIF(H93,"*Orangatang Kilmer - 83a 69mm*"), 69,"0")+
IF(COUNTIF(H93,"*Orangatang Keanu 83a 66mm*"), 64,"0")+
IF(COUNTIF(H93,"*Orangatang Kegels - 83a 80mm*"), 80,"0")+
IF(COUNTIF(H93,"*Orangatang Skiff - 86a 62mm*"), 61,"0")+
IF(COUNTIF(H93,"*Orangatang Keanu 80a 66mm*"), 64,"0")+
IF(COUNTIF(H93,"*Orangatang Keanu 86a 66mm*"), 64,"0")+
IF(COUNTIF(H93,"*Orangatang Kilmer - 80a 69mm*"), 69,"0")+
IF(COUNTIF(H93,"*Orangatang Kegels - 80a 80mm*"), 80,"0")</f>
        <v>227</v>
      </c>
    </row>
    <row r="94" spans="1:9" x14ac:dyDescent="0.2">
      <c r="A94">
        <v>2829</v>
      </c>
      <c r="B94" t="s">
        <v>9</v>
      </c>
      <c r="D94" t="s">
        <v>116</v>
      </c>
      <c r="E94" t="s">
        <v>11</v>
      </c>
      <c r="F94">
        <v>2700</v>
      </c>
      <c r="G94" t="s">
        <v>117</v>
      </c>
      <c r="H94" t="s">
        <v>15</v>
      </c>
      <c r="I94">
        <f>120+IF(COUNTIF(G94,"*Paris Street RAW 169mm TKP*"), 53,"0")+
IF(COUNTIF(G94,"*Paris Black 150mm 50° RKP*"), 65,"0")+
IF(COUNTIF(G94,"*Paris Gold 180mm 43° RKP*"), 67,"0")+
IF(COUNTIF(G94,"*Paris Trucks Matt Kienzle Signature 180mm 50° RKP*"), 69,"0")+
IF(COUNTIF(G94,"*Paris Satin Red 180mm 50° RKP*"), 67,"0")+
IF(COUNTIF(G94,"*Paris Satin Blue 180mm 50° RKP*"), 67,"0")+IF(COUNTIF(G94,"*Paris Tiffany 180mm 50° RKP*"), 67,"0")+
IF(COUNTIF(G94,"*Paris Matte Black 180mm 50° RKP*"), 67,"0")+IF(COUNTIF(G94,"*Paris White 180mm 43° RKP*"), 67,"0")+
IF(COUNTIF(G94,"*Paris Savants Electro Luxe 180mm 43° RKP*"), 213,"0")+
IF(COUNTIF(G94,"*Paris Savants Electro Luxe 165mm 43° RKP*"), 213,"0")+
IF(COUNTIF(G94,"*Paris Savants Electro Luxe 180mm 50° RKP*"), 213,"0")+
IF(COUNTIF(G94,"*Paris Savants Gunmetal Grey 180mm 50° RKP*"), 200,"0")+
IF(COUNTIF(G94,"*Paris Savants Gunmetal Grey 180mm 43° RKP*"), 200,"0")+
IF(COUNTIF(G94,"*Paris Savants Gunmetal Grey 165mm 43° RKP*"), 200,"0")+
IF(COUNTIF(G94,"*Paris Savants Gunmetal grey 165mm 50° RKP*"), 200,"0")+
IF(COUNTIF(G94,"*Independent - Forged Titanium Stg 11 - 169mm*"), 105,"0")+
IF(COUNTIF(H94,"*Orangatang Skiff - 80a 62mm*"), 61,"0")+
IF(COUNTIF(H94,"*Orangatang Skiff - 83a 62mm*"), 61,"0")+
IF(COUNTIF(H94,"*Orangatang Onsen - 100a 58mm*"), 48,"0")+
IF(COUNTIF(H94,"*Zenit The 70's - 78a 70mm*"), 40,"0")+
IF(COUNTIF(H94,"*Zenit the 60's - 78a 60mm*"), 35,"0")+
IF(COUNTIF(H94,"*Orangatang Kilmer - 83a 69mm*"), 69,"0")+
IF(COUNTIF(H94,"*Orangatang Keanu 83a 66mm*"), 64,"0")+
IF(COUNTIF(H94,"*Orangatang Kegels - 83a 80mm*"), 80,"0")+
IF(COUNTIF(H94,"*Orangatang Skiff - 86a 62mm*"), 61,"0")+
IF(COUNTIF(H94,"*Orangatang Keanu 80a 66mm*"), 64,"0")+
IF(COUNTIF(H94,"*Orangatang Keanu 86a 66mm*"), 64,"0")+
IF(COUNTIF(H94,"*Orangatang Kilmer - 80a 69mm*"), 69,"0")+
IF(COUNTIF(H94,"*Orangatang Kegels - 80a 80mm*"), 80,"0")</f>
        <v>222</v>
      </c>
    </row>
    <row r="95" spans="1:9" x14ac:dyDescent="0.2">
      <c r="A95">
        <v>2828</v>
      </c>
      <c r="B95" t="s">
        <v>9</v>
      </c>
      <c r="D95" t="s">
        <v>124</v>
      </c>
      <c r="E95" t="s">
        <v>11</v>
      </c>
      <c r="F95">
        <v>2700</v>
      </c>
      <c r="G95" t="s">
        <v>117</v>
      </c>
      <c r="H95" t="s">
        <v>13</v>
      </c>
      <c r="I95">
        <f>120+IF(COUNTIF(G95,"*Paris Street RAW 169mm TKP*"), 53,"0")+
IF(COUNTIF(G95,"*Paris Black 150mm 50° RKP*"), 65,"0")+
IF(COUNTIF(G95,"*Paris Gold 180mm 43° RKP*"), 67,"0")+
IF(COUNTIF(G95,"*Paris Trucks Matt Kienzle Signature 180mm 50° RKP*"), 69,"0")+
IF(COUNTIF(G95,"*Paris Satin Red 180mm 50° RKP*"), 67,"0")+
IF(COUNTIF(G95,"*Paris Satin Blue 180mm 50° RKP*"), 67,"0")+IF(COUNTIF(G95,"*Paris Tiffany 180mm 50° RKP*"), 67,"0")+
IF(COUNTIF(G95,"*Paris Matte Black 180mm 50° RKP*"), 67,"0")+IF(COUNTIF(G95,"*Paris White 180mm 43° RKP*"), 67,"0")+
IF(COUNTIF(G95,"*Paris Savants Electro Luxe 180mm 43° RKP*"), 213,"0")+
IF(COUNTIF(G95,"*Paris Savants Electro Luxe 165mm 43° RKP*"), 213,"0")+
IF(COUNTIF(G95,"*Paris Savants Electro Luxe 180mm 50° RKP*"), 213,"0")+
IF(COUNTIF(G95,"*Paris Savants Gunmetal Grey 180mm 50° RKP*"), 200,"0")+
IF(COUNTIF(G95,"*Paris Savants Gunmetal Grey 180mm 43° RKP*"), 200,"0")+
IF(COUNTIF(G95,"*Paris Savants Gunmetal Grey 165mm 43° RKP*"), 200,"0")+
IF(COUNTIF(G95,"*Paris Savants Gunmetal grey 165mm 50° RKP*"), 200,"0")+
IF(COUNTIF(G95,"*Independent - Forged Titanium Stg 11 - 169mm*"), 105,"0")+
IF(COUNTIF(H95,"*Orangatang Skiff - 80a 62mm*"), 61,"0")+
IF(COUNTIF(H95,"*Orangatang Skiff - 83a 62mm*"), 61,"0")+
IF(COUNTIF(H95,"*Orangatang Onsen - 100a 58mm*"), 48,"0")+
IF(COUNTIF(H95,"*Zenit The 70's - 78a 70mm*"), 40,"0")+
IF(COUNTIF(H95,"*Zenit the 60's - 78a 60mm*"), 35,"0")+
IF(COUNTIF(H95,"*Orangatang Kilmer - 83a 69mm*"), 69,"0")+
IF(COUNTIF(H95,"*Orangatang Keanu 83a 66mm*"), 64,"0")+
IF(COUNTIF(H95,"*Orangatang Kegels - 83a 80mm*"), 80,"0")+
IF(COUNTIF(H95,"*Orangatang Skiff - 86a 62mm*"), 61,"0")+
IF(COUNTIF(H95,"*Orangatang Keanu 80a 66mm*"), 64,"0")+
IF(COUNTIF(H95,"*Orangatang Keanu 86a 66mm*"), 64,"0")+
IF(COUNTIF(H95,"*Orangatang Kilmer - 80a 69mm*"), 69,"0")+
IF(COUNTIF(H95,"*Orangatang Kegels - 80a 80mm*"), 80,"0")</f>
        <v>235</v>
      </c>
    </row>
    <row r="96" spans="1:9" x14ac:dyDescent="0.2">
      <c r="A96">
        <v>2827</v>
      </c>
      <c r="B96" t="s">
        <v>9</v>
      </c>
      <c r="D96" t="s">
        <v>129</v>
      </c>
      <c r="E96" t="s">
        <v>11</v>
      </c>
      <c r="F96">
        <v>2700</v>
      </c>
      <c r="G96" t="s">
        <v>117</v>
      </c>
      <c r="H96" t="s">
        <v>27</v>
      </c>
      <c r="I96">
        <f>120+IF(COUNTIF(G96,"*Paris Street RAW 169mm TKP*"), 53,"0")+
IF(COUNTIF(G96,"*Paris Black 150mm 50° RKP*"), 65,"0")+
IF(COUNTIF(G96,"*Paris Gold 180mm 43° RKP*"), 67,"0")+
IF(COUNTIF(G96,"*Paris Trucks Matt Kienzle Signature 180mm 50° RKP*"), 69,"0")+
IF(COUNTIF(G96,"*Paris Satin Red 180mm 50° RKP*"), 67,"0")+
IF(COUNTIF(G96,"*Paris Satin Blue 180mm 50° RKP*"), 67,"0")+IF(COUNTIF(G96,"*Paris Tiffany 180mm 50° RKP*"), 67,"0")+
IF(COUNTIF(G96,"*Paris Matte Black 180mm 50° RKP*"), 67,"0")+IF(COUNTIF(G96,"*Paris White 180mm 43° RKP*"), 67,"0")+
IF(COUNTIF(G96,"*Paris Savants Electro Luxe 180mm 43° RKP*"), 213,"0")+
IF(COUNTIF(G96,"*Paris Savants Electro Luxe 165mm 43° RKP*"), 213,"0")+
IF(COUNTIF(G96,"*Paris Savants Electro Luxe 180mm 50° RKP*"), 213,"0")+
IF(COUNTIF(G96,"*Paris Savants Gunmetal Grey 180mm 50° RKP*"), 200,"0")+
IF(COUNTIF(G96,"*Paris Savants Gunmetal Grey 180mm 43° RKP*"), 200,"0")+
IF(COUNTIF(G96,"*Paris Savants Gunmetal Grey 165mm 43° RKP*"), 200,"0")+
IF(COUNTIF(G96,"*Paris Savants Gunmetal grey 165mm 50° RKP*"), 200,"0")+
IF(COUNTIF(G96,"*Independent - Forged Titanium Stg 11 - 169mm*"), 105,"0")+
IF(COUNTIF(H96,"*Orangatang Skiff - 80a 62mm*"), 61,"0")+
IF(COUNTIF(H96,"*Orangatang Skiff - 83a 62mm*"), 61,"0")+
IF(COUNTIF(H96,"*Orangatang Onsen - 100a 58mm*"), 48,"0")+
IF(COUNTIF(H96,"*Zenit The 70's - 78a 70mm*"), 40,"0")+
IF(COUNTIF(H96,"*Zenit the 60's - 78a 60mm*"), 35,"0")+
IF(COUNTIF(H96,"*Orangatang Kilmer - 83a 69mm*"), 69,"0")+
IF(COUNTIF(H96,"*Orangatang Keanu 83a 66mm*"), 64,"0")+
IF(COUNTIF(H96,"*Orangatang Kegels - 83a 80mm*"), 80,"0")+
IF(COUNTIF(H96,"*Orangatang Skiff - 86a 62mm*"), 61,"0")+
IF(COUNTIF(H96,"*Orangatang Keanu 80a 66mm*"), 64,"0")+
IF(COUNTIF(H96,"*Orangatang Keanu 86a 66mm*"), 64,"0")+
IF(COUNTIF(H96,"*Orangatang Kilmer - 80a 69mm*"), 69,"0")+
IF(COUNTIF(H96,"*Orangatang Kegels - 80a 80mm*"), 80,"0")</f>
        <v>248</v>
      </c>
    </row>
    <row r="97" spans="1:9" x14ac:dyDescent="0.2">
      <c r="A97">
        <v>2826</v>
      </c>
      <c r="B97" t="s">
        <v>9</v>
      </c>
      <c r="D97" t="s">
        <v>128</v>
      </c>
      <c r="E97" t="s">
        <v>11</v>
      </c>
      <c r="F97">
        <v>2700</v>
      </c>
      <c r="G97" t="s">
        <v>117</v>
      </c>
      <c r="H97" t="s">
        <v>25</v>
      </c>
      <c r="I97">
        <f>120+IF(COUNTIF(G97,"*Paris Street RAW 169mm TKP*"), 53,"0")+
IF(COUNTIF(G97,"*Paris Black 150mm 50° RKP*"), 65,"0")+
IF(COUNTIF(G97,"*Paris Gold 180mm 43° RKP*"), 67,"0")+
IF(COUNTIF(G97,"*Paris Trucks Matt Kienzle Signature 180mm 50° RKP*"), 69,"0")+
IF(COUNTIF(G97,"*Paris Satin Red 180mm 50° RKP*"), 67,"0")+
IF(COUNTIF(G97,"*Paris Satin Blue 180mm 50° RKP*"), 67,"0")+IF(COUNTIF(G97,"*Paris Tiffany 180mm 50° RKP*"), 67,"0")+
IF(COUNTIF(G97,"*Paris Matte Black 180mm 50° RKP*"), 67,"0")+IF(COUNTIF(G97,"*Paris White 180mm 43° RKP*"), 67,"0")+
IF(COUNTIF(G97,"*Paris Savants Electro Luxe 180mm 43° RKP*"), 213,"0")+
IF(COUNTIF(G97,"*Paris Savants Electro Luxe 165mm 43° RKP*"), 213,"0")+
IF(COUNTIF(G97,"*Paris Savants Electro Luxe 180mm 50° RKP*"), 213,"0")+
IF(COUNTIF(G97,"*Paris Savants Gunmetal Grey 180mm 50° RKP*"), 200,"0")+
IF(COUNTIF(G97,"*Paris Savants Gunmetal Grey 180mm 43° RKP*"), 200,"0")+
IF(COUNTIF(G97,"*Paris Savants Gunmetal Grey 165mm 43° RKP*"), 200,"0")+
IF(COUNTIF(G97,"*Paris Savants Gunmetal grey 165mm 50° RKP*"), 200,"0")+
IF(COUNTIF(G97,"*Independent - Forged Titanium Stg 11 - 169mm*"), 105,"0")+
IF(COUNTIF(H97,"*Orangatang Skiff - 80a 62mm*"), 61,"0")+
IF(COUNTIF(H97,"*Orangatang Skiff - 83a 62mm*"), 61,"0")+
IF(COUNTIF(H97,"*Orangatang Onsen - 100a 58mm*"), 48,"0")+
IF(COUNTIF(H97,"*Zenit The 70's - 78a 70mm*"), 40,"0")+
IF(COUNTIF(H97,"*Zenit the 60's - 78a 60mm*"), 35,"0")+
IF(COUNTIF(H97,"*Orangatang Kilmer - 83a 69mm*"), 69,"0")+
IF(COUNTIF(H97,"*Orangatang Keanu 83a 66mm*"), 64,"0")+
IF(COUNTIF(H97,"*Orangatang Kegels - 83a 80mm*"), 80,"0")+
IF(COUNTIF(H97,"*Orangatang Skiff - 86a 62mm*"), 61,"0")+
IF(COUNTIF(H97,"*Orangatang Keanu 80a 66mm*"), 64,"0")+
IF(COUNTIF(H97,"*Orangatang Keanu 86a 66mm*"), 64,"0")+
IF(COUNTIF(H97,"*Orangatang Kilmer - 80a 69mm*"), 69,"0")+
IF(COUNTIF(H97,"*Orangatang Kegels - 80a 80mm*"), 80,"0")</f>
        <v>248</v>
      </c>
    </row>
    <row r="98" spans="1:9" x14ac:dyDescent="0.2">
      <c r="A98">
        <v>2825</v>
      </c>
      <c r="B98" t="s">
        <v>9</v>
      </c>
      <c r="D98" t="s">
        <v>127</v>
      </c>
      <c r="E98" t="s">
        <v>11</v>
      </c>
      <c r="F98">
        <v>2700</v>
      </c>
      <c r="G98" t="s">
        <v>117</v>
      </c>
      <c r="H98" t="s">
        <v>23</v>
      </c>
      <c r="I98">
        <f>120+IF(COUNTIF(G98,"*Paris Street RAW 169mm TKP*"), 53,"0")+
IF(COUNTIF(G98,"*Paris Black 150mm 50° RKP*"), 65,"0")+
IF(COUNTIF(G98,"*Paris Gold 180mm 43° RKP*"), 67,"0")+
IF(COUNTIF(G98,"*Paris Trucks Matt Kienzle Signature 180mm 50° RKP*"), 69,"0")+
IF(COUNTIF(G98,"*Paris Satin Red 180mm 50° RKP*"), 67,"0")+
IF(COUNTIF(G98,"*Paris Satin Blue 180mm 50° RKP*"), 67,"0")+IF(COUNTIF(G98,"*Paris Tiffany 180mm 50° RKP*"), 67,"0")+
IF(COUNTIF(G98,"*Paris Matte Black 180mm 50° RKP*"), 67,"0")+IF(COUNTIF(G98,"*Paris White 180mm 43° RKP*"), 67,"0")+
IF(COUNTIF(G98,"*Paris Savants Electro Luxe 180mm 43° RKP*"), 213,"0")+
IF(COUNTIF(G98,"*Paris Savants Electro Luxe 165mm 43° RKP*"), 213,"0")+
IF(COUNTIF(G98,"*Paris Savants Electro Luxe 180mm 50° RKP*"), 213,"0")+
IF(COUNTIF(G98,"*Paris Savants Gunmetal Grey 180mm 50° RKP*"), 200,"0")+
IF(COUNTIF(G98,"*Paris Savants Gunmetal Grey 180mm 43° RKP*"), 200,"0")+
IF(COUNTIF(G98,"*Paris Savants Gunmetal Grey 165mm 43° RKP*"), 200,"0")+
IF(COUNTIF(G98,"*Paris Savants Gunmetal grey 165mm 50° RKP*"), 200,"0")+
IF(COUNTIF(G98,"*Independent - Forged Titanium Stg 11 - 169mm*"), 105,"0")+
IF(COUNTIF(H98,"*Orangatang Skiff - 80a 62mm*"), 61,"0")+
IF(COUNTIF(H98,"*Orangatang Skiff - 83a 62mm*"), 61,"0")+
IF(COUNTIF(H98,"*Orangatang Onsen - 100a 58mm*"), 48,"0")+
IF(COUNTIF(H98,"*Zenit The 70's - 78a 70mm*"), 40,"0")+
IF(COUNTIF(H98,"*Zenit the 60's - 78a 60mm*"), 35,"0")+
IF(COUNTIF(H98,"*Orangatang Kilmer - 83a 69mm*"), 69,"0")+
IF(COUNTIF(H98,"*Orangatang Keanu 83a 66mm*"), 64,"0")+
IF(COUNTIF(H98,"*Orangatang Kegels - 83a 80mm*"), 80,"0")+
IF(COUNTIF(H98,"*Orangatang Skiff - 86a 62mm*"), 61,"0")+
IF(COUNTIF(H98,"*Orangatang Keanu 80a 66mm*"), 64,"0")+
IF(COUNTIF(H98,"*Orangatang Keanu 86a 66mm*"), 64,"0")+
IF(COUNTIF(H98,"*Orangatang Kilmer - 80a 69mm*"), 69,"0")+
IF(COUNTIF(H98,"*Orangatang Kegels - 80a 80mm*"), 80,"0")</f>
        <v>248</v>
      </c>
    </row>
    <row r="99" spans="1:9" x14ac:dyDescent="0.2">
      <c r="A99">
        <v>2824</v>
      </c>
      <c r="B99" t="s">
        <v>9</v>
      </c>
      <c r="D99" t="s">
        <v>126</v>
      </c>
      <c r="E99" t="s">
        <v>11</v>
      </c>
      <c r="F99">
        <v>2700</v>
      </c>
      <c r="G99" t="s">
        <v>117</v>
      </c>
      <c r="H99" t="s">
        <v>21</v>
      </c>
      <c r="I99">
        <f>120+IF(COUNTIF(G99,"*Paris Street RAW 169mm TKP*"), 53,"0")+
IF(COUNTIF(G99,"*Paris Black 150mm 50° RKP*"), 65,"0")+
IF(COUNTIF(G99,"*Paris Gold 180mm 43° RKP*"), 67,"0")+
IF(COUNTIF(G99,"*Paris Trucks Matt Kienzle Signature 180mm 50° RKP*"), 69,"0")+
IF(COUNTIF(G99,"*Paris Satin Red 180mm 50° RKP*"), 67,"0")+
IF(COUNTIF(G99,"*Paris Satin Blue 180mm 50° RKP*"), 67,"0")+IF(COUNTIF(G99,"*Paris Tiffany 180mm 50° RKP*"), 67,"0")+
IF(COUNTIF(G99,"*Paris Matte Black 180mm 50° RKP*"), 67,"0")+IF(COUNTIF(G99,"*Paris White 180mm 43° RKP*"), 67,"0")+
IF(COUNTIF(G99,"*Paris Savants Electro Luxe 180mm 43° RKP*"), 213,"0")+
IF(COUNTIF(G99,"*Paris Savants Electro Luxe 165mm 43° RKP*"), 213,"0")+
IF(COUNTIF(G99,"*Paris Savants Electro Luxe 180mm 50° RKP*"), 213,"0")+
IF(COUNTIF(G99,"*Paris Savants Gunmetal Grey 180mm 50° RKP*"), 200,"0")+
IF(COUNTIF(G99,"*Paris Savants Gunmetal Grey 180mm 43° RKP*"), 200,"0")+
IF(COUNTIF(G99,"*Paris Savants Gunmetal Grey 165mm 43° RKP*"), 200,"0")+
IF(COUNTIF(G99,"*Paris Savants Gunmetal grey 165mm 50° RKP*"), 200,"0")+
IF(COUNTIF(G99,"*Independent - Forged Titanium Stg 11 - 169mm*"), 105,"0")+
IF(COUNTIF(H99,"*Orangatang Skiff - 80a 62mm*"), 61,"0")+
IF(COUNTIF(H99,"*Orangatang Skiff - 83a 62mm*"), 61,"0")+
IF(COUNTIF(H99,"*Orangatang Onsen - 100a 58mm*"), 48,"0")+
IF(COUNTIF(H99,"*Zenit The 70's - 78a 70mm*"), 40,"0")+
IF(COUNTIF(H99,"*Zenit the 60's - 78a 60mm*"), 35,"0")+
IF(COUNTIF(H99,"*Orangatang Kilmer - 83a 69mm*"), 69,"0")+
IF(COUNTIF(H99,"*Orangatang Keanu 83a 66mm*"), 64,"0")+
IF(COUNTIF(H99,"*Orangatang Kegels - 83a 80mm*"), 80,"0")+
IF(COUNTIF(H99,"*Orangatang Skiff - 86a 62mm*"), 61,"0")+
IF(COUNTIF(H99,"*Orangatang Keanu 80a 66mm*"), 64,"0")+
IF(COUNTIF(H99,"*Orangatang Keanu 86a 66mm*"), 64,"0")+
IF(COUNTIF(H99,"*Orangatang Kilmer - 80a 69mm*"), 69,"0")+
IF(COUNTIF(H99,"*Orangatang Kegels - 80a 80mm*"), 80,"0")</f>
        <v>251</v>
      </c>
    </row>
    <row r="100" spans="1:9" x14ac:dyDescent="0.2">
      <c r="A100">
        <v>2823</v>
      </c>
      <c r="B100" t="s">
        <v>9</v>
      </c>
      <c r="D100" t="s">
        <v>125</v>
      </c>
      <c r="E100" t="s">
        <v>11</v>
      </c>
      <c r="F100">
        <v>2700</v>
      </c>
      <c r="G100" t="s">
        <v>117</v>
      </c>
      <c r="H100" t="s">
        <v>19</v>
      </c>
      <c r="I100">
        <f>120+IF(COUNTIF(G100,"*Paris Street RAW 169mm TKP*"), 53,"0")+
IF(COUNTIF(G100,"*Paris Black 150mm 50° RKP*"), 65,"0")+
IF(COUNTIF(G100,"*Paris Gold 180mm 43° RKP*"), 67,"0")+
IF(COUNTIF(G100,"*Paris Trucks Matt Kienzle Signature 180mm 50° RKP*"), 69,"0")+
IF(COUNTIF(G100,"*Paris Satin Red 180mm 50° RKP*"), 67,"0")+
IF(COUNTIF(G100,"*Paris Satin Blue 180mm 50° RKP*"), 67,"0")+IF(COUNTIF(G100,"*Paris Tiffany 180mm 50° RKP*"), 67,"0")+
IF(COUNTIF(G100,"*Paris Matte Black 180mm 50° RKP*"), 67,"0")+IF(COUNTIF(G100,"*Paris White 180mm 43° RKP*"), 67,"0")+
IF(COUNTIF(G100,"*Paris Savants Electro Luxe 180mm 43° RKP*"), 213,"0")+
IF(COUNTIF(G100,"*Paris Savants Electro Luxe 165mm 43° RKP*"), 213,"0")+
IF(COUNTIF(G100,"*Paris Savants Electro Luxe 180mm 50° RKP*"), 213,"0")+
IF(COUNTIF(G100,"*Paris Savants Gunmetal Grey 180mm 50° RKP*"), 200,"0")+
IF(COUNTIF(G100,"*Paris Savants Gunmetal Grey 180mm 43° RKP*"), 200,"0")+
IF(COUNTIF(G100,"*Paris Savants Gunmetal Grey 165mm 43° RKP*"), 200,"0")+
IF(COUNTIF(G100,"*Paris Savants Gunmetal grey 165mm 50° RKP*"), 200,"0")+
IF(COUNTIF(G100,"*Independent - Forged Titanium Stg 11 - 169mm*"), 105,"0")+
IF(COUNTIF(H100,"*Orangatang Skiff - 80a 62mm*"), 61,"0")+
IF(COUNTIF(H100,"*Orangatang Skiff - 83a 62mm*"), 61,"0")+
IF(COUNTIF(H100,"*Orangatang Onsen - 100a 58mm*"), 48,"0")+
IF(COUNTIF(H100,"*Zenit The 70's - 78a 70mm*"), 40,"0")+
IF(COUNTIF(H100,"*Zenit the 60's - 78a 60mm*"), 35,"0")+
IF(COUNTIF(H100,"*Orangatang Kilmer - 83a 69mm*"), 69,"0")+
IF(COUNTIF(H100,"*Orangatang Keanu 83a 66mm*"), 64,"0")+
IF(COUNTIF(H100,"*Orangatang Kegels - 83a 80mm*"), 80,"0")+
IF(COUNTIF(H100,"*Orangatang Skiff - 86a 62mm*"), 61,"0")+
IF(COUNTIF(H100,"*Orangatang Keanu 80a 66mm*"), 64,"0")+
IF(COUNTIF(H100,"*Orangatang Keanu 86a 66mm*"), 64,"0")+
IF(COUNTIF(H100,"*Orangatang Kilmer - 80a 69mm*"), 69,"0")+
IF(COUNTIF(H100,"*Orangatang Kegels - 80a 80mm*"), 80,"0")</f>
        <v>251</v>
      </c>
    </row>
    <row r="101" spans="1:9" x14ac:dyDescent="0.2">
      <c r="A101">
        <v>2822</v>
      </c>
      <c r="B101" t="s">
        <v>9</v>
      </c>
      <c r="D101" t="s">
        <v>133</v>
      </c>
      <c r="E101" t="s">
        <v>11</v>
      </c>
      <c r="F101">
        <v>2700</v>
      </c>
      <c r="G101" t="s">
        <v>117</v>
      </c>
      <c r="H101" t="s">
        <v>37</v>
      </c>
      <c r="I101">
        <f>120+IF(COUNTIF(G101,"*Paris Street RAW 169mm TKP*"), 53,"0")+
IF(COUNTIF(G101,"*Paris Black 150mm 50° RKP*"), 65,"0")+
IF(COUNTIF(G101,"*Paris Gold 180mm 43° RKP*"), 67,"0")+
IF(COUNTIF(G101,"*Paris Trucks Matt Kienzle Signature 180mm 50° RKP*"), 69,"0")+
IF(COUNTIF(G101,"*Paris Satin Red 180mm 50° RKP*"), 67,"0")+
IF(COUNTIF(G101,"*Paris Satin Blue 180mm 50° RKP*"), 67,"0")+IF(COUNTIF(G101,"*Paris Tiffany 180mm 50° RKP*"), 67,"0")+
IF(COUNTIF(G101,"*Paris Matte Black 180mm 50° RKP*"), 67,"0")+IF(COUNTIF(G101,"*Paris White 180mm 43° RKP*"), 67,"0")+
IF(COUNTIF(G101,"*Paris Savants Electro Luxe 180mm 43° RKP*"), 213,"0")+
IF(COUNTIF(G101,"*Paris Savants Electro Luxe 165mm 43° RKP*"), 213,"0")+
IF(COUNTIF(G101,"*Paris Savants Electro Luxe 180mm 50° RKP*"), 213,"0")+
IF(COUNTIF(G101,"*Paris Savants Gunmetal Grey 180mm 50° RKP*"), 200,"0")+
IF(COUNTIF(G101,"*Paris Savants Gunmetal Grey 180mm 43° RKP*"), 200,"0")+
IF(COUNTIF(G101,"*Paris Savants Gunmetal Grey 165mm 43° RKP*"), 200,"0")+
IF(COUNTIF(G101,"*Paris Savants Gunmetal grey 165mm 50° RKP*"), 200,"0")+
IF(COUNTIF(G101,"*Independent - Forged Titanium Stg 11 - 169mm*"), 105,"0")+
IF(COUNTIF(H101,"*Orangatang Skiff - 80a 62mm*"), 61,"0")+
IF(COUNTIF(H101,"*Orangatang Skiff - 83a 62mm*"), 61,"0")+
IF(COUNTIF(H101,"*Orangatang Onsen - 100a 58mm*"), 48,"0")+
IF(COUNTIF(H101,"*Zenit The 70's - 78a 70mm*"), 40,"0")+
IF(COUNTIF(H101,"*Zenit the 60's - 78a 60mm*"), 35,"0")+
IF(COUNTIF(H101,"*Orangatang Kilmer - 83a 69mm*"), 69,"0")+
IF(COUNTIF(H101,"*Orangatang Keanu 83a 66mm*"), 64,"0")+
IF(COUNTIF(H101,"*Orangatang Kegels - 83a 80mm*"), 80,"0")+
IF(COUNTIF(H101,"*Orangatang Skiff - 86a 62mm*"), 61,"0")+
IF(COUNTIF(H101,"*Orangatang Keanu 80a 66mm*"), 64,"0")+
IF(COUNTIF(H101,"*Orangatang Keanu 86a 66mm*"), 64,"0")+
IF(COUNTIF(H101,"*Orangatang Kilmer - 80a 69mm*"), 69,"0")+
IF(COUNTIF(H101,"*Orangatang Kegels - 80a 80mm*"), 80,"0")</f>
        <v>251</v>
      </c>
    </row>
    <row r="102" spans="1:9" x14ac:dyDescent="0.2">
      <c r="A102">
        <v>2821</v>
      </c>
      <c r="B102" t="s">
        <v>9</v>
      </c>
      <c r="D102" t="s">
        <v>132</v>
      </c>
      <c r="E102" t="s">
        <v>11</v>
      </c>
      <c r="F102">
        <v>2700</v>
      </c>
      <c r="G102" t="s">
        <v>117</v>
      </c>
      <c r="H102" t="s">
        <v>35</v>
      </c>
      <c r="I102">
        <f>120+IF(COUNTIF(G102,"*Paris Street RAW 169mm TKP*"), 53,"0")+
IF(COUNTIF(G102,"*Paris Black 150mm 50° RKP*"), 65,"0")+
IF(COUNTIF(G102,"*Paris Gold 180mm 43° RKP*"), 67,"0")+
IF(COUNTIF(G102,"*Paris Trucks Matt Kienzle Signature 180mm 50° RKP*"), 69,"0")+
IF(COUNTIF(G102,"*Paris Satin Red 180mm 50° RKP*"), 67,"0")+
IF(COUNTIF(G102,"*Paris Satin Blue 180mm 50° RKP*"), 67,"0")+IF(COUNTIF(G102,"*Paris Tiffany 180mm 50° RKP*"), 67,"0")+
IF(COUNTIF(G102,"*Paris Matte Black 180mm 50° RKP*"), 67,"0")+IF(COUNTIF(G102,"*Paris White 180mm 43° RKP*"), 67,"0")+
IF(COUNTIF(G102,"*Paris Savants Electro Luxe 180mm 43° RKP*"), 213,"0")+
IF(COUNTIF(G102,"*Paris Savants Electro Luxe 165mm 43° RKP*"), 213,"0")+
IF(COUNTIF(G102,"*Paris Savants Electro Luxe 180mm 50° RKP*"), 213,"0")+
IF(COUNTIF(G102,"*Paris Savants Gunmetal Grey 180mm 50° RKP*"), 200,"0")+
IF(COUNTIF(G102,"*Paris Savants Gunmetal Grey 180mm 43° RKP*"), 200,"0")+
IF(COUNTIF(G102,"*Paris Savants Gunmetal Grey 165mm 43° RKP*"), 200,"0")+
IF(COUNTIF(G102,"*Paris Savants Gunmetal grey 165mm 50° RKP*"), 200,"0")+
IF(COUNTIF(G102,"*Independent - Forged Titanium Stg 11 - 169mm*"), 105,"0")+
IF(COUNTIF(H102,"*Orangatang Skiff - 80a 62mm*"), 61,"0")+
IF(COUNTIF(H102,"*Orangatang Skiff - 83a 62mm*"), 61,"0")+
IF(COUNTIF(H102,"*Orangatang Onsen - 100a 58mm*"), 48,"0")+
IF(COUNTIF(H102,"*Zenit The 70's - 78a 70mm*"), 40,"0")+
IF(COUNTIF(H102,"*Zenit the 60's - 78a 60mm*"), 35,"0")+
IF(COUNTIF(H102,"*Orangatang Kilmer - 83a 69mm*"), 69,"0")+
IF(COUNTIF(H102,"*Orangatang Keanu 83a 66mm*"), 64,"0")+
IF(COUNTIF(H102,"*Orangatang Kegels - 83a 80mm*"), 80,"0")+
IF(COUNTIF(H102,"*Orangatang Skiff - 86a 62mm*"), 61,"0")+
IF(COUNTIF(H102,"*Orangatang Keanu 80a 66mm*"), 64,"0")+
IF(COUNTIF(H102,"*Orangatang Keanu 86a 66mm*"), 64,"0")+
IF(COUNTIF(H102,"*Orangatang Kilmer - 80a 69mm*"), 69,"0")+
IF(COUNTIF(H102,"*Orangatang Kegels - 80a 80mm*"), 80,"0")</f>
        <v>256</v>
      </c>
    </row>
    <row r="103" spans="1:9" x14ac:dyDescent="0.2">
      <c r="A103">
        <v>2820</v>
      </c>
      <c r="B103" t="s">
        <v>9</v>
      </c>
      <c r="D103" t="s">
        <v>131</v>
      </c>
      <c r="E103" t="s">
        <v>11</v>
      </c>
      <c r="F103">
        <v>2700</v>
      </c>
      <c r="G103" t="s">
        <v>117</v>
      </c>
      <c r="H103" t="s">
        <v>33</v>
      </c>
      <c r="I103">
        <f>120+IF(COUNTIF(G103,"*Paris Street RAW 169mm TKP*"), 53,"0")+
IF(COUNTIF(G103,"*Paris Black 150mm 50° RKP*"), 65,"0")+
IF(COUNTIF(G103,"*Paris Gold 180mm 43° RKP*"), 67,"0")+
IF(COUNTIF(G103,"*Paris Trucks Matt Kienzle Signature 180mm 50° RKP*"), 69,"0")+
IF(COUNTIF(G103,"*Paris Satin Red 180mm 50° RKP*"), 67,"0")+
IF(COUNTIF(G103,"*Paris Satin Blue 180mm 50° RKP*"), 67,"0")+IF(COUNTIF(G103,"*Paris Tiffany 180mm 50° RKP*"), 67,"0")+
IF(COUNTIF(G103,"*Paris Matte Black 180mm 50° RKP*"), 67,"0")+IF(COUNTIF(G103,"*Paris White 180mm 43° RKP*"), 67,"0")+
IF(COUNTIF(G103,"*Paris Savants Electro Luxe 180mm 43° RKP*"), 213,"0")+
IF(COUNTIF(G103,"*Paris Savants Electro Luxe 165mm 43° RKP*"), 213,"0")+
IF(COUNTIF(G103,"*Paris Savants Electro Luxe 180mm 50° RKP*"), 213,"0")+
IF(COUNTIF(G103,"*Paris Savants Gunmetal Grey 180mm 50° RKP*"), 200,"0")+
IF(COUNTIF(G103,"*Paris Savants Gunmetal Grey 180mm 43° RKP*"), 200,"0")+
IF(COUNTIF(G103,"*Paris Savants Gunmetal Grey 165mm 43° RKP*"), 200,"0")+
IF(COUNTIF(G103,"*Paris Savants Gunmetal grey 165mm 50° RKP*"), 200,"0")+
IF(COUNTIF(G103,"*Independent - Forged Titanium Stg 11 - 169mm*"), 105,"0")+
IF(COUNTIF(H103,"*Orangatang Skiff - 80a 62mm*"), 61,"0")+
IF(COUNTIF(H103,"*Orangatang Skiff - 83a 62mm*"), 61,"0")+
IF(COUNTIF(H103,"*Orangatang Onsen - 100a 58mm*"), 48,"0")+
IF(COUNTIF(H103,"*Zenit The 70's - 78a 70mm*"), 40,"0")+
IF(COUNTIF(H103,"*Zenit the 60's - 78a 60mm*"), 35,"0")+
IF(COUNTIF(H103,"*Orangatang Kilmer - 83a 69mm*"), 69,"0")+
IF(COUNTIF(H103,"*Orangatang Keanu 83a 66mm*"), 64,"0")+
IF(COUNTIF(H103,"*Orangatang Kegels - 83a 80mm*"), 80,"0")+
IF(COUNTIF(H103,"*Orangatang Skiff - 86a 62mm*"), 61,"0")+
IF(COUNTIF(H103,"*Orangatang Keanu 80a 66mm*"), 64,"0")+
IF(COUNTIF(H103,"*Orangatang Keanu 86a 66mm*"), 64,"0")+
IF(COUNTIF(H103,"*Orangatang Kilmer - 80a 69mm*"), 69,"0")+
IF(COUNTIF(H103,"*Orangatang Kegels - 80a 80mm*"), 80,"0")</f>
        <v>256</v>
      </c>
    </row>
    <row r="104" spans="1:9" x14ac:dyDescent="0.2">
      <c r="A104">
        <v>2819</v>
      </c>
      <c r="B104" t="s">
        <v>9</v>
      </c>
      <c r="D104" t="s">
        <v>130</v>
      </c>
      <c r="E104" t="s">
        <v>11</v>
      </c>
      <c r="F104">
        <v>2700</v>
      </c>
      <c r="G104" t="s">
        <v>117</v>
      </c>
      <c r="H104" t="s">
        <v>31</v>
      </c>
      <c r="I104">
        <f>120+IF(COUNTIF(G104,"*Paris Street RAW 169mm TKP*"), 53,"0")+
IF(COUNTIF(G104,"*Paris Black 150mm 50° RKP*"), 65,"0")+
IF(COUNTIF(G104,"*Paris Gold 180mm 43° RKP*"), 67,"0")+
IF(COUNTIF(G104,"*Paris Trucks Matt Kienzle Signature 180mm 50° RKP*"), 69,"0")+
IF(COUNTIF(G104,"*Paris Satin Red 180mm 50° RKP*"), 67,"0")+
IF(COUNTIF(G104,"*Paris Satin Blue 180mm 50° RKP*"), 67,"0")+IF(COUNTIF(G104,"*Paris Tiffany 180mm 50° RKP*"), 67,"0")+
IF(COUNTIF(G104,"*Paris Matte Black 180mm 50° RKP*"), 67,"0")+IF(COUNTIF(G104,"*Paris White 180mm 43° RKP*"), 67,"0")+
IF(COUNTIF(G104,"*Paris Savants Electro Luxe 180mm 43° RKP*"), 213,"0")+
IF(COUNTIF(G104,"*Paris Savants Electro Luxe 165mm 43° RKP*"), 213,"0")+
IF(COUNTIF(G104,"*Paris Savants Electro Luxe 180mm 50° RKP*"), 213,"0")+
IF(COUNTIF(G104,"*Paris Savants Gunmetal Grey 180mm 50° RKP*"), 200,"0")+
IF(COUNTIF(G104,"*Paris Savants Gunmetal Grey 180mm 43° RKP*"), 200,"0")+
IF(COUNTIF(G104,"*Paris Savants Gunmetal Grey 165mm 43° RKP*"), 200,"0")+
IF(COUNTIF(G104,"*Paris Savants Gunmetal grey 165mm 50° RKP*"), 200,"0")+
IF(COUNTIF(G104,"*Independent - Forged Titanium Stg 11 - 169mm*"), 105,"0")+
IF(COUNTIF(H104,"*Orangatang Skiff - 80a 62mm*"), 61,"0")+
IF(COUNTIF(H104,"*Orangatang Skiff - 83a 62mm*"), 61,"0")+
IF(COUNTIF(H104,"*Orangatang Onsen - 100a 58mm*"), 48,"0")+
IF(COUNTIF(H104,"*Zenit The 70's - 78a 70mm*"), 40,"0")+
IF(COUNTIF(H104,"*Zenit the 60's - 78a 60mm*"), 35,"0")+
IF(COUNTIF(H104,"*Orangatang Kilmer - 83a 69mm*"), 69,"0")+
IF(COUNTIF(H104,"*Orangatang Keanu 83a 66mm*"), 64,"0")+
IF(COUNTIF(H104,"*Orangatang Kegels - 83a 80mm*"), 80,"0")+
IF(COUNTIF(H104,"*Orangatang Skiff - 86a 62mm*"), 61,"0")+
IF(COUNTIF(H104,"*Orangatang Keanu 80a 66mm*"), 64,"0")+
IF(COUNTIF(H104,"*Orangatang Keanu 86a 66mm*"), 64,"0")+
IF(COUNTIF(H104,"*Orangatang Kilmer - 80a 69mm*"), 69,"0")+
IF(COUNTIF(H104,"*Orangatang Kegels - 80a 80mm*"), 80,"0")</f>
        <v>267</v>
      </c>
    </row>
    <row r="105" spans="1:9" x14ac:dyDescent="0.2">
      <c r="A105">
        <v>2818</v>
      </c>
      <c r="B105" t="s">
        <v>9</v>
      </c>
      <c r="D105" t="s">
        <v>138</v>
      </c>
      <c r="E105" t="s">
        <v>11</v>
      </c>
      <c r="F105">
        <v>2700</v>
      </c>
      <c r="G105" t="s">
        <v>117</v>
      </c>
      <c r="H105" t="s">
        <v>29</v>
      </c>
      <c r="I105">
        <f>120+IF(COUNTIF(G105,"*Paris Street RAW 169mm TKP*"), 53,"0")+
IF(COUNTIF(G105,"*Paris Black 150mm 50° RKP*"), 65,"0")+
IF(COUNTIF(G105,"*Paris Gold 180mm 43° RKP*"), 67,"0")+
IF(COUNTIF(G105,"*Paris Trucks Matt Kienzle Signature 180mm 50° RKP*"), 69,"0")+
IF(COUNTIF(G105,"*Paris Satin Red 180mm 50° RKP*"), 67,"0")+
IF(COUNTIF(G105,"*Paris Satin Blue 180mm 50° RKP*"), 67,"0")+IF(COUNTIF(G105,"*Paris Tiffany 180mm 50° RKP*"), 67,"0")+
IF(COUNTIF(G105,"*Paris Matte Black 180mm 50° RKP*"), 67,"0")+IF(COUNTIF(G105,"*Paris White 180mm 43° RKP*"), 67,"0")+
IF(COUNTIF(G105,"*Paris Savants Electro Luxe 180mm 43° RKP*"), 213,"0")+
IF(COUNTIF(G105,"*Paris Savants Electro Luxe 165mm 43° RKP*"), 213,"0")+
IF(COUNTIF(G105,"*Paris Savants Electro Luxe 180mm 50° RKP*"), 213,"0")+
IF(COUNTIF(G105,"*Paris Savants Gunmetal Grey 180mm 50° RKP*"), 200,"0")+
IF(COUNTIF(G105,"*Paris Savants Gunmetal Grey 180mm 43° RKP*"), 200,"0")+
IF(COUNTIF(G105,"*Paris Savants Gunmetal Grey 165mm 43° RKP*"), 200,"0")+
IF(COUNTIF(G105,"*Paris Savants Gunmetal grey 165mm 50° RKP*"), 200,"0")+
IF(COUNTIF(G105,"*Independent - Forged Titanium Stg 11 - 169mm*"), 105,"0")+
IF(COUNTIF(H105,"*Orangatang Skiff - 80a 62mm*"), 61,"0")+
IF(COUNTIF(H105,"*Orangatang Skiff - 83a 62mm*"), 61,"0")+
IF(COUNTIF(H105,"*Orangatang Onsen - 100a 58mm*"), 48,"0")+
IF(COUNTIF(H105,"*Zenit The 70's - 78a 70mm*"), 40,"0")+
IF(COUNTIF(H105,"*Zenit the 60's - 78a 60mm*"), 35,"0")+
IF(COUNTIF(H105,"*Orangatang Kilmer - 83a 69mm*"), 69,"0")+
IF(COUNTIF(H105,"*Orangatang Keanu 83a 66mm*"), 64,"0")+
IF(COUNTIF(H105,"*Orangatang Kegels - 83a 80mm*"), 80,"0")+
IF(COUNTIF(H105,"*Orangatang Skiff - 86a 62mm*"), 61,"0")+
IF(COUNTIF(H105,"*Orangatang Keanu 80a 66mm*"), 64,"0")+
IF(COUNTIF(H105,"*Orangatang Keanu 86a 66mm*"), 64,"0")+
IF(COUNTIF(H105,"*Orangatang Kilmer - 80a 69mm*"), 69,"0")+
IF(COUNTIF(H105,"*Orangatang Kegels - 80a 80mm*"), 80,"0")</f>
        <v>267</v>
      </c>
    </row>
    <row r="106" spans="1:9" x14ac:dyDescent="0.2">
      <c r="A106">
        <v>2817</v>
      </c>
      <c r="B106" t="s">
        <v>9</v>
      </c>
      <c r="D106" t="s">
        <v>137</v>
      </c>
      <c r="E106" t="s">
        <v>11</v>
      </c>
      <c r="F106">
        <v>2700</v>
      </c>
      <c r="G106" t="s">
        <v>135</v>
      </c>
      <c r="H106" t="s">
        <v>17</v>
      </c>
      <c r="I106">
        <f>120+IF(COUNTIF(G106,"*Paris Street RAW 169mm TKP*"), 53,"0")+
IF(COUNTIF(G106,"*Paris Black 150mm 50° RKP*"), 65,"0")+
IF(COUNTIF(G106,"*Paris Gold 180mm 43° RKP*"), 67,"0")+
IF(COUNTIF(G106,"*Paris Trucks Matt Kienzle Signature 180mm 50° RKP*"), 69,"0")+
IF(COUNTIF(G106,"*Paris Satin Red 180mm 50° RKP*"), 67,"0")+
IF(COUNTIF(G106,"*Paris Satin Blue 180mm 50° RKP*"), 67,"0")+IF(COUNTIF(G106,"*Paris Tiffany 180mm 50° RKP*"), 67,"0")+
IF(COUNTIF(G106,"*Paris Matte Black 180mm 50° RKP*"), 67,"0")+IF(COUNTIF(G106,"*Paris White 180mm 43° RKP*"), 67,"0")+
IF(COUNTIF(G106,"*Paris Savants Electro Luxe 180mm 43° RKP*"), 213,"0")+
IF(COUNTIF(G106,"*Paris Savants Electro Luxe 165mm 43° RKP*"), 213,"0")+
IF(COUNTIF(G106,"*Paris Savants Electro Luxe 180mm 50° RKP*"), 213,"0")+
IF(COUNTIF(G106,"*Paris Savants Gunmetal Grey 180mm 50° RKP*"), 200,"0")+
IF(COUNTIF(G106,"*Paris Savants Gunmetal Grey 180mm 43° RKP*"), 200,"0")+
IF(COUNTIF(G106,"*Paris Savants Gunmetal Grey 165mm 43° RKP*"), 200,"0")+
IF(COUNTIF(G106,"*Paris Savants Gunmetal grey 165mm 50° RKP*"), 200,"0")+
IF(COUNTIF(G106,"*Independent - Forged Titanium Stg 11 - 169mm*"), 105,"0")+
IF(COUNTIF(H106,"*Orangatang Skiff - 80a 62mm*"), 61,"0")+
IF(COUNTIF(H106,"*Orangatang Skiff - 83a 62mm*"), 61,"0")+
IF(COUNTIF(H106,"*Orangatang Onsen - 100a 58mm*"), 48,"0")+
IF(COUNTIF(H106,"*Zenit The 70's - 78a 70mm*"), 40,"0")+
IF(COUNTIF(H106,"*Zenit the 60's - 78a 60mm*"), 35,"0")+
IF(COUNTIF(H106,"*Orangatang Kilmer - 83a 69mm*"), 69,"0")+
IF(COUNTIF(H106,"*Orangatang Keanu 83a 66mm*"), 64,"0")+
IF(COUNTIF(H106,"*Orangatang Kegels - 83a 80mm*"), 80,"0")+
IF(COUNTIF(H106,"*Orangatang Skiff - 86a 62mm*"), 61,"0")+
IF(COUNTIF(H106,"*Orangatang Keanu 80a 66mm*"), 64,"0")+
IF(COUNTIF(H106,"*Orangatang Keanu 86a 66mm*"), 64,"0")+
IF(COUNTIF(H106,"*Orangatang Kilmer - 80a 69mm*"), 69,"0")+
IF(COUNTIF(H106,"*Orangatang Kegels - 80a 80mm*"), 80,"0")</f>
        <v>227</v>
      </c>
    </row>
    <row r="107" spans="1:9" x14ac:dyDescent="0.2">
      <c r="A107">
        <v>2816</v>
      </c>
      <c r="B107" t="s">
        <v>9</v>
      </c>
      <c r="D107" t="s">
        <v>136</v>
      </c>
      <c r="E107" t="s">
        <v>11</v>
      </c>
      <c r="F107">
        <v>2700</v>
      </c>
      <c r="G107" t="s">
        <v>135</v>
      </c>
      <c r="H107" t="s">
        <v>15</v>
      </c>
      <c r="I107">
        <f>120+IF(COUNTIF(G107,"*Paris Street RAW 169mm TKP*"), 53,"0")+
IF(COUNTIF(G107,"*Paris Black 150mm 50° RKP*"), 65,"0")+
IF(COUNTIF(G107,"*Paris Gold 180mm 43° RKP*"), 67,"0")+
IF(COUNTIF(G107,"*Paris Trucks Matt Kienzle Signature 180mm 50° RKP*"), 69,"0")+
IF(COUNTIF(G107,"*Paris Satin Red 180mm 50° RKP*"), 67,"0")+
IF(COUNTIF(G107,"*Paris Satin Blue 180mm 50° RKP*"), 67,"0")+IF(COUNTIF(G107,"*Paris Tiffany 180mm 50° RKP*"), 67,"0")+
IF(COUNTIF(G107,"*Paris Matte Black 180mm 50° RKP*"), 67,"0")+IF(COUNTIF(G107,"*Paris White 180mm 43° RKP*"), 67,"0")+
IF(COUNTIF(G107,"*Paris Savants Electro Luxe 180mm 43° RKP*"), 213,"0")+
IF(COUNTIF(G107,"*Paris Savants Electro Luxe 165mm 43° RKP*"), 213,"0")+
IF(COUNTIF(G107,"*Paris Savants Electro Luxe 180mm 50° RKP*"), 213,"0")+
IF(COUNTIF(G107,"*Paris Savants Gunmetal Grey 180mm 50° RKP*"), 200,"0")+
IF(COUNTIF(G107,"*Paris Savants Gunmetal Grey 180mm 43° RKP*"), 200,"0")+
IF(COUNTIF(G107,"*Paris Savants Gunmetal Grey 165mm 43° RKP*"), 200,"0")+
IF(COUNTIF(G107,"*Paris Savants Gunmetal grey 165mm 50° RKP*"), 200,"0")+
IF(COUNTIF(G107,"*Independent - Forged Titanium Stg 11 - 169mm*"), 105,"0")+
IF(COUNTIF(H107,"*Orangatang Skiff - 80a 62mm*"), 61,"0")+
IF(COUNTIF(H107,"*Orangatang Skiff - 83a 62mm*"), 61,"0")+
IF(COUNTIF(H107,"*Orangatang Onsen - 100a 58mm*"), 48,"0")+
IF(COUNTIF(H107,"*Zenit The 70's - 78a 70mm*"), 40,"0")+
IF(COUNTIF(H107,"*Zenit the 60's - 78a 60mm*"), 35,"0")+
IF(COUNTIF(H107,"*Orangatang Kilmer - 83a 69mm*"), 69,"0")+
IF(COUNTIF(H107,"*Orangatang Keanu 83a 66mm*"), 64,"0")+
IF(COUNTIF(H107,"*Orangatang Kegels - 83a 80mm*"), 80,"0")+
IF(COUNTIF(H107,"*Orangatang Skiff - 86a 62mm*"), 61,"0")+
IF(COUNTIF(H107,"*Orangatang Keanu 80a 66mm*"), 64,"0")+
IF(COUNTIF(H107,"*Orangatang Keanu 86a 66mm*"), 64,"0")+
IF(COUNTIF(H107,"*Orangatang Kilmer - 80a 69mm*"), 69,"0")+
IF(COUNTIF(H107,"*Orangatang Kegels - 80a 80mm*"), 80,"0")</f>
        <v>222</v>
      </c>
    </row>
    <row r="108" spans="1:9" x14ac:dyDescent="0.2">
      <c r="A108">
        <v>2815</v>
      </c>
      <c r="B108" t="s">
        <v>9</v>
      </c>
      <c r="D108" t="s">
        <v>134</v>
      </c>
      <c r="E108" t="s">
        <v>11</v>
      </c>
      <c r="F108">
        <v>2700</v>
      </c>
      <c r="G108" t="s">
        <v>135</v>
      </c>
      <c r="H108" t="s">
        <v>13</v>
      </c>
      <c r="I108">
        <f>120+IF(COUNTIF(G108,"*Paris Street RAW 169mm TKP*"), 53,"0")+
IF(COUNTIF(G108,"*Paris Black 150mm 50° RKP*"), 65,"0")+
IF(COUNTIF(G108,"*Paris Gold 180mm 43° RKP*"), 67,"0")+
IF(COUNTIF(G108,"*Paris Trucks Matt Kienzle Signature 180mm 50° RKP*"), 69,"0")+
IF(COUNTIF(G108,"*Paris Satin Red 180mm 50° RKP*"), 67,"0")+
IF(COUNTIF(G108,"*Paris Satin Blue 180mm 50° RKP*"), 67,"0")+IF(COUNTIF(G108,"*Paris Tiffany 180mm 50° RKP*"), 67,"0")+
IF(COUNTIF(G108,"*Paris Matte Black 180mm 50° RKP*"), 67,"0")+IF(COUNTIF(G108,"*Paris White 180mm 43° RKP*"), 67,"0")+
IF(COUNTIF(G108,"*Paris Savants Electro Luxe 180mm 43° RKP*"), 213,"0")+
IF(COUNTIF(G108,"*Paris Savants Electro Luxe 165mm 43° RKP*"), 213,"0")+
IF(COUNTIF(G108,"*Paris Savants Electro Luxe 180mm 50° RKP*"), 213,"0")+
IF(COUNTIF(G108,"*Paris Savants Gunmetal Grey 180mm 50° RKP*"), 200,"0")+
IF(COUNTIF(G108,"*Paris Savants Gunmetal Grey 180mm 43° RKP*"), 200,"0")+
IF(COUNTIF(G108,"*Paris Savants Gunmetal Grey 165mm 43° RKP*"), 200,"0")+
IF(COUNTIF(G108,"*Paris Savants Gunmetal grey 165mm 50° RKP*"), 200,"0")+
IF(COUNTIF(G108,"*Independent - Forged Titanium Stg 11 - 169mm*"), 105,"0")+
IF(COUNTIF(H108,"*Orangatang Skiff - 80a 62mm*"), 61,"0")+
IF(COUNTIF(H108,"*Orangatang Skiff - 83a 62mm*"), 61,"0")+
IF(COUNTIF(H108,"*Orangatang Onsen - 100a 58mm*"), 48,"0")+
IF(COUNTIF(H108,"*Zenit The 70's - 78a 70mm*"), 40,"0")+
IF(COUNTIF(H108,"*Zenit the 60's - 78a 60mm*"), 35,"0")+
IF(COUNTIF(H108,"*Orangatang Kilmer - 83a 69mm*"), 69,"0")+
IF(COUNTIF(H108,"*Orangatang Keanu 83a 66mm*"), 64,"0")+
IF(COUNTIF(H108,"*Orangatang Kegels - 83a 80mm*"), 80,"0")+
IF(COUNTIF(H108,"*Orangatang Skiff - 86a 62mm*"), 61,"0")+
IF(COUNTIF(H108,"*Orangatang Keanu 80a 66mm*"), 64,"0")+
IF(COUNTIF(H108,"*Orangatang Keanu 86a 66mm*"), 64,"0")+
IF(COUNTIF(H108,"*Orangatang Kilmer - 80a 69mm*"), 69,"0")+
IF(COUNTIF(H108,"*Orangatang Kegels - 80a 80mm*"), 80,"0")</f>
        <v>235</v>
      </c>
    </row>
    <row r="109" spans="1:9" x14ac:dyDescent="0.2">
      <c r="A109">
        <v>2814</v>
      </c>
      <c r="B109" t="s">
        <v>9</v>
      </c>
      <c r="D109" t="s">
        <v>144</v>
      </c>
      <c r="E109" t="s">
        <v>11</v>
      </c>
      <c r="F109">
        <v>2700</v>
      </c>
      <c r="G109" t="s">
        <v>135</v>
      </c>
      <c r="H109" t="s">
        <v>27</v>
      </c>
      <c r="I109">
        <f>120+IF(COUNTIF(G109,"*Paris Street RAW 169mm TKP*"), 53,"0")+
IF(COUNTIF(G109,"*Paris Black 150mm 50° RKP*"), 65,"0")+
IF(COUNTIF(G109,"*Paris Gold 180mm 43° RKP*"), 67,"0")+
IF(COUNTIF(G109,"*Paris Trucks Matt Kienzle Signature 180mm 50° RKP*"), 69,"0")+
IF(COUNTIF(G109,"*Paris Satin Red 180mm 50° RKP*"), 67,"0")+
IF(COUNTIF(G109,"*Paris Satin Blue 180mm 50° RKP*"), 67,"0")+IF(COUNTIF(G109,"*Paris Tiffany 180mm 50° RKP*"), 67,"0")+
IF(COUNTIF(G109,"*Paris Matte Black 180mm 50° RKP*"), 67,"0")+IF(COUNTIF(G109,"*Paris White 180mm 43° RKP*"), 67,"0")+
IF(COUNTIF(G109,"*Paris Savants Electro Luxe 180mm 43° RKP*"), 213,"0")+
IF(COUNTIF(G109,"*Paris Savants Electro Luxe 165mm 43° RKP*"), 213,"0")+
IF(COUNTIF(G109,"*Paris Savants Electro Luxe 180mm 50° RKP*"), 213,"0")+
IF(COUNTIF(G109,"*Paris Savants Gunmetal Grey 180mm 50° RKP*"), 200,"0")+
IF(COUNTIF(G109,"*Paris Savants Gunmetal Grey 180mm 43° RKP*"), 200,"0")+
IF(COUNTIF(G109,"*Paris Savants Gunmetal Grey 165mm 43° RKP*"), 200,"0")+
IF(COUNTIF(G109,"*Paris Savants Gunmetal grey 165mm 50° RKP*"), 200,"0")+
IF(COUNTIF(G109,"*Independent - Forged Titanium Stg 11 - 169mm*"), 105,"0")+
IF(COUNTIF(H109,"*Orangatang Skiff - 80a 62mm*"), 61,"0")+
IF(COUNTIF(H109,"*Orangatang Skiff - 83a 62mm*"), 61,"0")+
IF(COUNTIF(H109,"*Orangatang Onsen - 100a 58mm*"), 48,"0")+
IF(COUNTIF(H109,"*Zenit The 70's - 78a 70mm*"), 40,"0")+
IF(COUNTIF(H109,"*Zenit the 60's - 78a 60mm*"), 35,"0")+
IF(COUNTIF(H109,"*Orangatang Kilmer - 83a 69mm*"), 69,"0")+
IF(COUNTIF(H109,"*Orangatang Keanu 83a 66mm*"), 64,"0")+
IF(COUNTIF(H109,"*Orangatang Kegels - 83a 80mm*"), 80,"0")+
IF(COUNTIF(H109,"*Orangatang Skiff - 86a 62mm*"), 61,"0")+
IF(COUNTIF(H109,"*Orangatang Keanu 80a 66mm*"), 64,"0")+
IF(COUNTIF(H109,"*Orangatang Keanu 86a 66mm*"), 64,"0")+
IF(COUNTIF(H109,"*Orangatang Kilmer - 80a 69mm*"), 69,"0")+
IF(COUNTIF(H109,"*Orangatang Kegels - 80a 80mm*"), 80,"0")</f>
        <v>248</v>
      </c>
    </row>
    <row r="110" spans="1:9" x14ac:dyDescent="0.2">
      <c r="A110">
        <v>2813</v>
      </c>
      <c r="B110" t="s">
        <v>9</v>
      </c>
      <c r="D110" t="s">
        <v>143</v>
      </c>
      <c r="E110" t="s">
        <v>11</v>
      </c>
      <c r="F110">
        <v>2700</v>
      </c>
      <c r="G110" t="s">
        <v>135</v>
      </c>
      <c r="H110" t="s">
        <v>25</v>
      </c>
      <c r="I110">
        <f>120+IF(COUNTIF(G110,"*Paris Street RAW 169mm TKP*"), 53,"0")+
IF(COUNTIF(G110,"*Paris Black 150mm 50° RKP*"), 65,"0")+
IF(COUNTIF(G110,"*Paris Gold 180mm 43° RKP*"), 67,"0")+
IF(COUNTIF(G110,"*Paris Trucks Matt Kienzle Signature 180mm 50° RKP*"), 69,"0")+
IF(COUNTIF(G110,"*Paris Satin Red 180mm 50° RKP*"), 67,"0")+
IF(COUNTIF(G110,"*Paris Satin Blue 180mm 50° RKP*"), 67,"0")+IF(COUNTIF(G110,"*Paris Tiffany 180mm 50° RKP*"), 67,"0")+
IF(COUNTIF(G110,"*Paris Matte Black 180mm 50° RKP*"), 67,"0")+IF(COUNTIF(G110,"*Paris White 180mm 43° RKP*"), 67,"0")+
IF(COUNTIF(G110,"*Paris Savants Electro Luxe 180mm 43° RKP*"), 213,"0")+
IF(COUNTIF(G110,"*Paris Savants Electro Luxe 165mm 43° RKP*"), 213,"0")+
IF(COUNTIF(G110,"*Paris Savants Electro Luxe 180mm 50° RKP*"), 213,"0")+
IF(COUNTIF(G110,"*Paris Savants Gunmetal Grey 180mm 50° RKP*"), 200,"0")+
IF(COUNTIF(G110,"*Paris Savants Gunmetal Grey 180mm 43° RKP*"), 200,"0")+
IF(COUNTIF(G110,"*Paris Savants Gunmetal Grey 165mm 43° RKP*"), 200,"0")+
IF(COUNTIF(G110,"*Paris Savants Gunmetal grey 165mm 50° RKP*"), 200,"0")+
IF(COUNTIF(G110,"*Independent - Forged Titanium Stg 11 - 169mm*"), 105,"0")+
IF(COUNTIF(H110,"*Orangatang Skiff - 80a 62mm*"), 61,"0")+
IF(COUNTIF(H110,"*Orangatang Skiff - 83a 62mm*"), 61,"0")+
IF(COUNTIF(H110,"*Orangatang Onsen - 100a 58mm*"), 48,"0")+
IF(COUNTIF(H110,"*Zenit The 70's - 78a 70mm*"), 40,"0")+
IF(COUNTIF(H110,"*Zenit the 60's - 78a 60mm*"), 35,"0")+
IF(COUNTIF(H110,"*Orangatang Kilmer - 83a 69mm*"), 69,"0")+
IF(COUNTIF(H110,"*Orangatang Keanu 83a 66mm*"), 64,"0")+
IF(COUNTIF(H110,"*Orangatang Kegels - 83a 80mm*"), 80,"0")+
IF(COUNTIF(H110,"*Orangatang Skiff - 86a 62mm*"), 61,"0")+
IF(COUNTIF(H110,"*Orangatang Keanu 80a 66mm*"), 64,"0")+
IF(COUNTIF(H110,"*Orangatang Keanu 86a 66mm*"), 64,"0")+
IF(COUNTIF(H110,"*Orangatang Kilmer - 80a 69mm*"), 69,"0")+
IF(COUNTIF(H110,"*Orangatang Kegels - 80a 80mm*"), 80,"0")</f>
        <v>248</v>
      </c>
    </row>
    <row r="111" spans="1:9" x14ac:dyDescent="0.2">
      <c r="A111">
        <v>2812</v>
      </c>
      <c r="B111" t="s">
        <v>9</v>
      </c>
      <c r="D111" t="s">
        <v>142</v>
      </c>
      <c r="E111" t="s">
        <v>11</v>
      </c>
      <c r="F111">
        <v>2700</v>
      </c>
      <c r="G111" t="s">
        <v>135</v>
      </c>
      <c r="H111" t="s">
        <v>23</v>
      </c>
      <c r="I111">
        <f>120+IF(COUNTIF(G111,"*Paris Street RAW 169mm TKP*"), 53,"0")+
IF(COUNTIF(G111,"*Paris Black 150mm 50° RKP*"), 65,"0")+
IF(COUNTIF(G111,"*Paris Gold 180mm 43° RKP*"), 67,"0")+
IF(COUNTIF(G111,"*Paris Trucks Matt Kienzle Signature 180mm 50° RKP*"), 69,"0")+
IF(COUNTIF(G111,"*Paris Satin Red 180mm 50° RKP*"), 67,"0")+
IF(COUNTIF(G111,"*Paris Satin Blue 180mm 50° RKP*"), 67,"0")+IF(COUNTIF(G111,"*Paris Tiffany 180mm 50° RKP*"), 67,"0")+
IF(COUNTIF(G111,"*Paris Matte Black 180mm 50° RKP*"), 67,"0")+IF(COUNTIF(G111,"*Paris White 180mm 43° RKP*"), 67,"0")+
IF(COUNTIF(G111,"*Paris Savants Electro Luxe 180mm 43° RKP*"), 213,"0")+
IF(COUNTIF(G111,"*Paris Savants Electro Luxe 165mm 43° RKP*"), 213,"0")+
IF(COUNTIF(G111,"*Paris Savants Electro Luxe 180mm 50° RKP*"), 213,"0")+
IF(COUNTIF(G111,"*Paris Savants Gunmetal Grey 180mm 50° RKP*"), 200,"0")+
IF(COUNTIF(G111,"*Paris Savants Gunmetal Grey 180mm 43° RKP*"), 200,"0")+
IF(COUNTIF(G111,"*Paris Savants Gunmetal Grey 165mm 43° RKP*"), 200,"0")+
IF(COUNTIF(G111,"*Paris Savants Gunmetal grey 165mm 50° RKP*"), 200,"0")+
IF(COUNTIF(G111,"*Independent - Forged Titanium Stg 11 - 169mm*"), 105,"0")+
IF(COUNTIF(H111,"*Orangatang Skiff - 80a 62mm*"), 61,"0")+
IF(COUNTIF(H111,"*Orangatang Skiff - 83a 62mm*"), 61,"0")+
IF(COUNTIF(H111,"*Orangatang Onsen - 100a 58mm*"), 48,"0")+
IF(COUNTIF(H111,"*Zenit The 70's - 78a 70mm*"), 40,"0")+
IF(COUNTIF(H111,"*Zenit the 60's - 78a 60mm*"), 35,"0")+
IF(COUNTIF(H111,"*Orangatang Kilmer - 83a 69mm*"), 69,"0")+
IF(COUNTIF(H111,"*Orangatang Keanu 83a 66mm*"), 64,"0")+
IF(COUNTIF(H111,"*Orangatang Kegels - 83a 80mm*"), 80,"0")+
IF(COUNTIF(H111,"*Orangatang Skiff - 86a 62mm*"), 61,"0")+
IF(COUNTIF(H111,"*Orangatang Keanu 80a 66mm*"), 64,"0")+
IF(COUNTIF(H111,"*Orangatang Keanu 86a 66mm*"), 64,"0")+
IF(COUNTIF(H111,"*Orangatang Kilmer - 80a 69mm*"), 69,"0")+
IF(COUNTIF(H111,"*Orangatang Kegels - 80a 80mm*"), 80,"0")</f>
        <v>248</v>
      </c>
    </row>
    <row r="112" spans="1:9" x14ac:dyDescent="0.2">
      <c r="A112">
        <v>2811</v>
      </c>
      <c r="B112" t="s">
        <v>9</v>
      </c>
      <c r="D112" t="s">
        <v>141</v>
      </c>
      <c r="E112" t="s">
        <v>11</v>
      </c>
      <c r="F112">
        <v>2700</v>
      </c>
      <c r="G112" t="s">
        <v>135</v>
      </c>
      <c r="H112" t="s">
        <v>21</v>
      </c>
      <c r="I112">
        <f>120+IF(COUNTIF(G112,"*Paris Street RAW 169mm TKP*"), 53,"0")+
IF(COUNTIF(G112,"*Paris Black 150mm 50° RKP*"), 65,"0")+
IF(COUNTIF(G112,"*Paris Gold 180mm 43° RKP*"), 67,"0")+
IF(COUNTIF(G112,"*Paris Trucks Matt Kienzle Signature 180mm 50° RKP*"), 69,"0")+
IF(COUNTIF(G112,"*Paris Satin Red 180mm 50° RKP*"), 67,"0")+
IF(COUNTIF(G112,"*Paris Satin Blue 180mm 50° RKP*"), 67,"0")+IF(COUNTIF(G112,"*Paris Tiffany 180mm 50° RKP*"), 67,"0")+
IF(COUNTIF(G112,"*Paris Matte Black 180mm 50° RKP*"), 67,"0")+IF(COUNTIF(G112,"*Paris White 180mm 43° RKP*"), 67,"0")+
IF(COUNTIF(G112,"*Paris Savants Electro Luxe 180mm 43° RKP*"), 213,"0")+
IF(COUNTIF(G112,"*Paris Savants Electro Luxe 165mm 43° RKP*"), 213,"0")+
IF(COUNTIF(G112,"*Paris Savants Electro Luxe 180mm 50° RKP*"), 213,"0")+
IF(COUNTIF(G112,"*Paris Savants Gunmetal Grey 180mm 50° RKP*"), 200,"0")+
IF(COUNTIF(G112,"*Paris Savants Gunmetal Grey 180mm 43° RKP*"), 200,"0")+
IF(COUNTIF(G112,"*Paris Savants Gunmetal Grey 165mm 43° RKP*"), 200,"0")+
IF(COUNTIF(G112,"*Paris Savants Gunmetal grey 165mm 50° RKP*"), 200,"0")+
IF(COUNTIF(G112,"*Independent - Forged Titanium Stg 11 - 169mm*"), 105,"0")+
IF(COUNTIF(H112,"*Orangatang Skiff - 80a 62mm*"), 61,"0")+
IF(COUNTIF(H112,"*Orangatang Skiff - 83a 62mm*"), 61,"0")+
IF(COUNTIF(H112,"*Orangatang Onsen - 100a 58mm*"), 48,"0")+
IF(COUNTIF(H112,"*Zenit The 70's - 78a 70mm*"), 40,"0")+
IF(COUNTIF(H112,"*Zenit the 60's - 78a 60mm*"), 35,"0")+
IF(COUNTIF(H112,"*Orangatang Kilmer - 83a 69mm*"), 69,"0")+
IF(COUNTIF(H112,"*Orangatang Keanu 83a 66mm*"), 64,"0")+
IF(COUNTIF(H112,"*Orangatang Kegels - 83a 80mm*"), 80,"0")+
IF(COUNTIF(H112,"*Orangatang Skiff - 86a 62mm*"), 61,"0")+
IF(COUNTIF(H112,"*Orangatang Keanu 80a 66mm*"), 64,"0")+
IF(COUNTIF(H112,"*Orangatang Keanu 86a 66mm*"), 64,"0")+
IF(COUNTIF(H112,"*Orangatang Kilmer - 80a 69mm*"), 69,"0")+
IF(COUNTIF(H112,"*Orangatang Kegels - 80a 80mm*"), 80,"0")</f>
        <v>251</v>
      </c>
    </row>
    <row r="113" spans="1:9" x14ac:dyDescent="0.2">
      <c r="A113">
        <v>2810</v>
      </c>
      <c r="B113" t="s">
        <v>9</v>
      </c>
      <c r="D113" t="s">
        <v>140</v>
      </c>
      <c r="E113" t="s">
        <v>11</v>
      </c>
      <c r="F113">
        <v>2700</v>
      </c>
      <c r="G113" t="s">
        <v>135</v>
      </c>
      <c r="H113" t="s">
        <v>19</v>
      </c>
      <c r="I113">
        <f>120+IF(COUNTIF(G113,"*Paris Street RAW 169mm TKP*"), 53,"0")+
IF(COUNTIF(G113,"*Paris Black 150mm 50° RKP*"), 65,"0")+
IF(COUNTIF(G113,"*Paris Gold 180mm 43° RKP*"), 67,"0")+
IF(COUNTIF(G113,"*Paris Trucks Matt Kienzle Signature 180mm 50° RKP*"), 69,"0")+
IF(COUNTIF(G113,"*Paris Satin Red 180mm 50° RKP*"), 67,"0")+
IF(COUNTIF(G113,"*Paris Satin Blue 180mm 50° RKP*"), 67,"0")+IF(COUNTIF(G113,"*Paris Tiffany 180mm 50° RKP*"), 67,"0")+
IF(COUNTIF(G113,"*Paris Matte Black 180mm 50° RKP*"), 67,"0")+IF(COUNTIF(G113,"*Paris White 180mm 43° RKP*"), 67,"0")+
IF(COUNTIF(G113,"*Paris Savants Electro Luxe 180mm 43° RKP*"), 213,"0")+
IF(COUNTIF(G113,"*Paris Savants Electro Luxe 165mm 43° RKP*"), 213,"0")+
IF(COUNTIF(G113,"*Paris Savants Electro Luxe 180mm 50° RKP*"), 213,"0")+
IF(COUNTIF(G113,"*Paris Savants Gunmetal Grey 180mm 50° RKP*"), 200,"0")+
IF(COUNTIF(G113,"*Paris Savants Gunmetal Grey 180mm 43° RKP*"), 200,"0")+
IF(COUNTIF(G113,"*Paris Savants Gunmetal Grey 165mm 43° RKP*"), 200,"0")+
IF(COUNTIF(G113,"*Paris Savants Gunmetal grey 165mm 50° RKP*"), 200,"0")+
IF(COUNTIF(G113,"*Independent - Forged Titanium Stg 11 - 169mm*"), 105,"0")+
IF(COUNTIF(H113,"*Orangatang Skiff - 80a 62mm*"), 61,"0")+
IF(COUNTIF(H113,"*Orangatang Skiff - 83a 62mm*"), 61,"0")+
IF(COUNTIF(H113,"*Orangatang Onsen - 100a 58mm*"), 48,"0")+
IF(COUNTIF(H113,"*Zenit The 70's - 78a 70mm*"), 40,"0")+
IF(COUNTIF(H113,"*Zenit the 60's - 78a 60mm*"), 35,"0")+
IF(COUNTIF(H113,"*Orangatang Kilmer - 83a 69mm*"), 69,"0")+
IF(COUNTIF(H113,"*Orangatang Keanu 83a 66mm*"), 64,"0")+
IF(COUNTIF(H113,"*Orangatang Kegels - 83a 80mm*"), 80,"0")+
IF(COUNTIF(H113,"*Orangatang Skiff - 86a 62mm*"), 61,"0")+
IF(COUNTIF(H113,"*Orangatang Keanu 80a 66mm*"), 64,"0")+
IF(COUNTIF(H113,"*Orangatang Keanu 86a 66mm*"), 64,"0")+
IF(COUNTIF(H113,"*Orangatang Kilmer - 80a 69mm*"), 69,"0")+
IF(COUNTIF(H113,"*Orangatang Kegels - 80a 80mm*"), 80,"0")</f>
        <v>251</v>
      </c>
    </row>
    <row r="114" spans="1:9" x14ac:dyDescent="0.2">
      <c r="A114">
        <v>2809</v>
      </c>
      <c r="B114" t="s">
        <v>9</v>
      </c>
      <c r="D114" t="s">
        <v>139</v>
      </c>
      <c r="E114" t="s">
        <v>11</v>
      </c>
      <c r="F114">
        <v>2700</v>
      </c>
      <c r="G114" t="s">
        <v>135</v>
      </c>
      <c r="H114" t="s">
        <v>37</v>
      </c>
      <c r="I114">
        <f>120+IF(COUNTIF(G114,"*Paris Street RAW 169mm TKP*"), 53,"0")+
IF(COUNTIF(G114,"*Paris Black 150mm 50° RKP*"), 65,"0")+
IF(COUNTIF(G114,"*Paris Gold 180mm 43° RKP*"), 67,"0")+
IF(COUNTIF(G114,"*Paris Trucks Matt Kienzle Signature 180mm 50° RKP*"), 69,"0")+
IF(COUNTIF(G114,"*Paris Satin Red 180mm 50° RKP*"), 67,"0")+
IF(COUNTIF(G114,"*Paris Satin Blue 180mm 50° RKP*"), 67,"0")+IF(COUNTIF(G114,"*Paris Tiffany 180mm 50° RKP*"), 67,"0")+
IF(COUNTIF(G114,"*Paris Matte Black 180mm 50° RKP*"), 67,"0")+IF(COUNTIF(G114,"*Paris White 180mm 43° RKP*"), 67,"0")+
IF(COUNTIF(G114,"*Paris Savants Electro Luxe 180mm 43° RKP*"), 213,"0")+
IF(COUNTIF(G114,"*Paris Savants Electro Luxe 165mm 43° RKP*"), 213,"0")+
IF(COUNTIF(G114,"*Paris Savants Electro Luxe 180mm 50° RKP*"), 213,"0")+
IF(COUNTIF(G114,"*Paris Savants Gunmetal Grey 180mm 50° RKP*"), 200,"0")+
IF(COUNTIF(G114,"*Paris Savants Gunmetal Grey 180mm 43° RKP*"), 200,"0")+
IF(COUNTIF(G114,"*Paris Savants Gunmetal Grey 165mm 43° RKP*"), 200,"0")+
IF(COUNTIF(G114,"*Paris Savants Gunmetal grey 165mm 50° RKP*"), 200,"0")+
IF(COUNTIF(G114,"*Independent - Forged Titanium Stg 11 - 169mm*"), 105,"0")+
IF(COUNTIF(H114,"*Orangatang Skiff - 80a 62mm*"), 61,"0")+
IF(COUNTIF(H114,"*Orangatang Skiff - 83a 62mm*"), 61,"0")+
IF(COUNTIF(H114,"*Orangatang Onsen - 100a 58mm*"), 48,"0")+
IF(COUNTIF(H114,"*Zenit The 70's - 78a 70mm*"), 40,"0")+
IF(COUNTIF(H114,"*Zenit the 60's - 78a 60mm*"), 35,"0")+
IF(COUNTIF(H114,"*Orangatang Kilmer - 83a 69mm*"), 69,"0")+
IF(COUNTIF(H114,"*Orangatang Keanu 83a 66mm*"), 64,"0")+
IF(COUNTIF(H114,"*Orangatang Kegels - 83a 80mm*"), 80,"0")+
IF(COUNTIF(H114,"*Orangatang Skiff - 86a 62mm*"), 61,"0")+
IF(COUNTIF(H114,"*Orangatang Keanu 80a 66mm*"), 64,"0")+
IF(COUNTIF(H114,"*Orangatang Keanu 86a 66mm*"), 64,"0")+
IF(COUNTIF(H114,"*Orangatang Kilmer - 80a 69mm*"), 69,"0")+
IF(COUNTIF(H114,"*Orangatang Kegels - 80a 80mm*"), 80,"0")</f>
        <v>251</v>
      </c>
    </row>
    <row r="115" spans="1:9" x14ac:dyDescent="0.2">
      <c r="A115">
        <v>2808</v>
      </c>
      <c r="B115" t="s">
        <v>9</v>
      </c>
      <c r="D115" t="s">
        <v>145</v>
      </c>
      <c r="E115" t="s">
        <v>11</v>
      </c>
      <c r="F115">
        <v>2700</v>
      </c>
      <c r="G115" t="s">
        <v>135</v>
      </c>
      <c r="H115" t="s">
        <v>35</v>
      </c>
      <c r="I115">
        <f>120+IF(COUNTIF(G115,"*Paris Street RAW 169mm TKP*"), 53,"0")+
IF(COUNTIF(G115,"*Paris Black 150mm 50° RKP*"), 65,"0")+
IF(COUNTIF(G115,"*Paris Gold 180mm 43° RKP*"), 67,"0")+
IF(COUNTIF(G115,"*Paris Trucks Matt Kienzle Signature 180mm 50° RKP*"), 69,"0")+
IF(COUNTIF(G115,"*Paris Satin Red 180mm 50° RKP*"), 67,"0")+
IF(COUNTIF(G115,"*Paris Satin Blue 180mm 50° RKP*"), 67,"0")+IF(COUNTIF(G115,"*Paris Tiffany 180mm 50° RKP*"), 67,"0")+
IF(COUNTIF(G115,"*Paris Matte Black 180mm 50° RKP*"), 67,"0")+IF(COUNTIF(G115,"*Paris White 180mm 43° RKP*"), 67,"0")+
IF(COUNTIF(G115,"*Paris Savants Electro Luxe 180mm 43° RKP*"), 213,"0")+
IF(COUNTIF(G115,"*Paris Savants Electro Luxe 165mm 43° RKP*"), 213,"0")+
IF(COUNTIF(G115,"*Paris Savants Electro Luxe 180mm 50° RKP*"), 213,"0")+
IF(COUNTIF(G115,"*Paris Savants Gunmetal Grey 180mm 50° RKP*"), 200,"0")+
IF(COUNTIF(G115,"*Paris Savants Gunmetal Grey 180mm 43° RKP*"), 200,"0")+
IF(COUNTIF(G115,"*Paris Savants Gunmetal Grey 165mm 43° RKP*"), 200,"0")+
IF(COUNTIF(G115,"*Paris Savants Gunmetal grey 165mm 50° RKP*"), 200,"0")+
IF(COUNTIF(G115,"*Independent - Forged Titanium Stg 11 - 169mm*"), 105,"0")+
IF(COUNTIF(H115,"*Orangatang Skiff - 80a 62mm*"), 61,"0")+
IF(COUNTIF(H115,"*Orangatang Skiff - 83a 62mm*"), 61,"0")+
IF(COUNTIF(H115,"*Orangatang Onsen - 100a 58mm*"), 48,"0")+
IF(COUNTIF(H115,"*Zenit The 70's - 78a 70mm*"), 40,"0")+
IF(COUNTIF(H115,"*Zenit the 60's - 78a 60mm*"), 35,"0")+
IF(COUNTIF(H115,"*Orangatang Kilmer - 83a 69mm*"), 69,"0")+
IF(COUNTIF(H115,"*Orangatang Keanu 83a 66mm*"), 64,"0")+
IF(COUNTIF(H115,"*Orangatang Kegels - 83a 80mm*"), 80,"0")+
IF(COUNTIF(H115,"*Orangatang Skiff - 86a 62mm*"), 61,"0")+
IF(COUNTIF(H115,"*Orangatang Keanu 80a 66mm*"), 64,"0")+
IF(COUNTIF(H115,"*Orangatang Keanu 86a 66mm*"), 64,"0")+
IF(COUNTIF(H115,"*Orangatang Kilmer - 80a 69mm*"), 69,"0")+
IF(COUNTIF(H115,"*Orangatang Kegels - 80a 80mm*"), 80,"0")</f>
        <v>256</v>
      </c>
    </row>
    <row r="116" spans="1:9" x14ac:dyDescent="0.2">
      <c r="A116">
        <v>2807</v>
      </c>
      <c r="B116" t="s">
        <v>9</v>
      </c>
      <c r="D116" t="s">
        <v>152</v>
      </c>
      <c r="E116" t="s">
        <v>11</v>
      </c>
      <c r="F116">
        <v>2700</v>
      </c>
      <c r="G116" t="s">
        <v>135</v>
      </c>
      <c r="H116" t="s">
        <v>33</v>
      </c>
      <c r="I116">
        <f>120+IF(COUNTIF(G116,"*Paris Street RAW 169mm TKP*"), 53,"0")+
IF(COUNTIF(G116,"*Paris Black 150mm 50° RKP*"), 65,"0")+
IF(COUNTIF(G116,"*Paris Gold 180mm 43° RKP*"), 67,"0")+
IF(COUNTIF(G116,"*Paris Trucks Matt Kienzle Signature 180mm 50° RKP*"), 69,"0")+
IF(COUNTIF(G116,"*Paris Satin Red 180mm 50° RKP*"), 67,"0")+
IF(COUNTIF(G116,"*Paris Satin Blue 180mm 50° RKP*"), 67,"0")+IF(COUNTIF(G116,"*Paris Tiffany 180mm 50° RKP*"), 67,"0")+
IF(COUNTIF(G116,"*Paris Matte Black 180mm 50° RKP*"), 67,"0")+IF(COUNTIF(G116,"*Paris White 180mm 43° RKP*"), 67,"0")+
IF(COUNTIF(G116,"*Paris Savants Electro Luxe 180mm 43° RKP*"), 213,"0")+
IF(COUNTIF(G116,"*Paris Savants Electro Luxe 165mm 43° RKP*"), 213,"0")+
IF(COUNTIF(G116,"*Paris Savants Electro Luxe 180mm 50° RKP*"), 213,"0")+
IF(COUNTIF(G116,"*Paris Savants Gunmetal Grey 180mm 50° RKP*"), 200,"0")+
IF(COUNTIF(G116,"*Paris Savants Gunmetal Grey 180mm 43° RKP*"), 200,"0")+
IF(COUNTIF(G116,"*Paris Savants Gunmetal Grey 165mm 43° RKP*"), 200,"0")+
IF(COUNTIF(G116,"*Paris Savants Gunmetal grey 165mm 50° RKP*"), 200,"0")+
IF(COUNTIF(G116,"*Independent - Forged Titanium Stg 11 - 169mm*"), 105,"0")+
IF(COUNTIF(H116,"*Orangatang Skiff - 80a 62mm*"), 61,"0")+
IF(COUNTIF(H116,"*Orangatang Skiff - 83a 62mm*"), 61,"0")+
IF(COUNTIF(H116,"*Orangatang Onsen - 100a 58mm*"), 48,"0")+
IF(COUNTIF(H116,"*Zenit The 70's - 78a 70mm*"), 40,"0")+
IF(COUNTIF(H116,"*Zenit the 60's - 78a 60mm*"), 35,"0")+
IF(COUNTIF(H116,"*Orangatang Kilmer - 83a 69mm*"), 69,"0")+
IF(COUNTIF(H116,"*Orangatang Keanu 83a 66mm*"), 64,"0")+
IF(COUNTIF(H116,"*Orangatang Kegels - 83a 80mm*"), 80,"0")+
IF(COUNTIF(H116,"*Orangatang Skiff - 86a 62mm*"), 61,"0")+
IF(COUNTIF(H116,"*Orangatang Keanu 80a 66mm*"), 64,"0")+
IF(COUNTIF(H116,"*Orangatang Keanu 86a 66mm*"), 64,"0")+
IF(COUNTIF(H116,"*Orangatang Kilmer - 80a 69mm*"), 69,"0")+
IF(COUNTIF(H116,"*Orangatang Kegels - 80a 80mm*"), 80,"0")</f>
        <v>256</v>
      </c>
    </row>
    <row r="117" spans="1:9" x14ac:dyDescent="0.2">
      <c r="A117">
        <v>2806</v>
      </c>
      <c r="B117" t="s">
        <v>9</v>
      </c>
      <c r="D117" t="s">
        <v>151</v>
      </c>
      <c r="E117" t="s">
        <v>11</v>
      </c>
      <c r="F117">
        <v>2700</v>
      </c>
      <c r="G117" t="s">
        <v>135</v>
      </c>
      <c r="H117" t="s">
        <v>31</v>
      </c>
      <c r="I117">
        <f>120+IF(COUNTIF(G117,"*Paris Street RAW 169mm TKP*"), 53,"0")+
IF(COUNTIF(G117,"*Paris Black 150mm 50° RKP*"), 65,"0")+
IF(COUNTIF(G117,"*Paris Gold 180mm 43° RKP*"), 67,"0")+
IF(COUNTIF(G117,"*Paris Trucks Matt Kienzle Signature 180mm 50° RKP*"), 69,"0")+
IF(COUNTIF(G117,"*Paris Satin Red 180mm 50° RKP*"), 67,"0")+
IF(COUNTIF(G117,"*Paris Satin Blue 180mm 50° RKP*"), 67,"0")+IF(COUNTIF(G117,"*Paris Tiffany 180mm 50° RKP*"), 67,"0")+
IF(COUNTIF(G117,"*Paris Matte Black 180mm 50° RKP*"), 67,"0")+IF(COUNTIF(G117,"*Paris White 180mm 43° RKP*"), 67,"0")+
IF(COUNTIF(G117,"*Paris Savants Electro Luxe 180mm 43° RKP*"), 213,"0")+
IF(COUNTIF(G117,"*Paris Savants Electro Luxe 165mm 43° RKP*"), 213,"0")+
IF(COUNTIF(G117,"*Paris Savants Electro Luxe 180mm 50° RKP*"), 213,"0")+
IF(COUNTIF(G117,"*Paris Savants Gunmetal Grey 180mm 50° RKP*"), 200,"0")+
IF(COUNTIF(G117,"*Paris Savants Gunmetal Grey 180mm 43° RKP*"), 200,"0")+
IF(COUNTIF(G117,"*Paris Savants Gunmetal Grey 165mm 43° RKP*"), 200,"0")+
IF(COUNTIF(G117,"*Paris Savants Gunmetal grey 165mm 50° RKP*"), 200,"0")+
IF(COUNTIF(G117,"*Independent - Forged Titanium Stg 11 - 169mm*"), 105,"0")+
IF(COUNTIF(H117,"*Orangatang Skiff - 80a 62mm*"), 61,"0")+
IF(COUNTIF(H117,"*Orangatang Skiff - 83a 62mm*"), 61,"0")+
IF(COUNTIF(H117,"*Orangatang Onsen - 100a 58mm*"), 48,"0")+
IF(COUNTIF(H117,"*Zenit The 70's - 78a 70mm*"), 40,"0")+
IF(COUNTIF(H117,"*Zenit the 60's - 78a 60mm*"), 35,"0")+
IF(COUNTIF(H117,"*Orangatang Kilmer - 83a 69mm*"), 69,"0")+
IF(COUNTIF(H117,"*Orangatang Keanu 83a 66mm*"), 64,"0")+
IF(COUNTIF(H117,"*Orangatang Kegels - 83a 80mm*"), 80,"0")+
IF(COUNTIF(H117,"*Orangatang Skiff - 86a 62mm*"), 61,"0")+
IF(COUNTIF(H117,"*Orangatang Keanu 80a 66mm*"), 64,"0")+
IF(COUNTIF(H117,"*Orangatang Keanu 86a 66mm*"), 64,"0")+
IF(COUNTIF(H117,"*Orangatang Kilmer - 80a 69mm*"), 69,"0")+
IF(COUNTIF(H117,"*Orangatang Kegels - 80a 80mm*"), 80,"0")</f>
        <v>267</v>
      </c>
    </row>
    <row r="118" spans="1:9" x14ac:dyDescent="0.2">
      <c r="A118">
        <v>2805</v>
      </c>
      <c r="B118" t="s">
        <v>9</v>
      </c>
      <c r="D118" t="s">
        <v>150</v>
      </c>
      <c r="E118" t="s">
        <v>11</v>
      </c>
      <c r="F118">
        <v>2700</v>
      </c>
      <c r="G118" t="s">
        <v>135</v>
      </c>
      <c r="H118" t="s">
        <v>29</v>
      </c>
      <c r="I118">
        <f>120+IF(COUNTIF(G118,"*Paris Street RAW 169mm TKP*"), 53,"0")+
IF(COUNTIF(G118,"*Paris Black 150mm 50° RKP*"), 65,"0")+
IF(COUNTIF(G118,"*Paris Gold 180mm 43° RKP*"), 67,"0")+
IF(COUNTIF(G118,"*Paris Trucks Matt Kienzle Signature 180mm 50° RKP*"), 69,"0")+
IF(COUNTIF(G118,"*Paris Satin Red 180mm 50° RKP*"), 67,"0")+
IF(COUNTIF(G118,"*Paris Satin Blue 180mm 50° RKP*"), 67,"0")+IF(COUNTIF(G118,"*Paris Tiffany 180mm 50° RKP*"), 67,"0")+
IF(COUNTIF(G118,"*Paris Matte Black 180mm 50° RKP*"), 67,"0")+IF(COUNTIF(G118,"*Paris White 180mm 43° RKP*"), 67,"0")+
IF(COUNTIF(G118,"*Paris Savants Electro Luxe 180mm 43° RKP*"), 213,"0")+
IF(COUNTIF(G118,"*Paris Savants Electro Luxe 165mm 43° RKP*"), 213,"0")+
IF(COUNTIF(G118,"*Paris Savants Electro Luxe 180mm 50° RKP*"), 213,"0")+
IF(COUNTIF(G118,"*Paris Savants Gunmetal Grey 180mm 50° RKP*"), 200,"0")+
IF(COUNTIF(G118,"*Paris Savants Gunmetal Grey 180mm 43° RKP*"), 200,"0")+
IF(COUNTIF(G118,"*Paris Savants Gunmetal Grey 165mm 43° RKP*"), 200,"0")+
IF(COUNTIF(G118,"*Paris Savants Gunmetal grey 165mm 50° RKP*"), 200,"0")+
IF(COUNTIF(G118,"*Independent - Forged Titanium Stg 11 - 169mm*"), 105,"0")+
IF(COUNTIF(H118,"*Orangatang Skiff - 80a 62mm*"), 61,"0")+
IF(COUNTIF(H118,"*Orangatang Skiff - 83a 62mm*"), 61,"0")+
IF(COUNTIF(H118,"*Orangatang Onsen - 100a 58mm*"), 48,"0")+
IF(COUNTIF(H118,"*Zenit The 70's - 78a 70mm*"), 40,"0")+
IF(COUNTIF(H118,"*Zenit the 60's - 78a 60mm*"), 35,"0")+
IF(COUNTIF(H118,"*Orangatang Kilmer - 83a 69mm*"), 69,"0")+
IF(COUNTIF(H118,"*Orangatang Keanu 83a 66mm*"), 64,"0")+
IF(COUNTIF(H118,"*Orangatang Kegels - 83a 80mm*"), 80,"0")+
IF(COUNTIF(H118,"*Orangatang Skiff - 86a 62mm*"), 61,"0")+
IF(COUNTIF(H118,"*Orangatang Keanu 80a 66mm*"), 64,"0")+
IF(COUNTIF(H118,"*Orangatang Keanu 86a 66mm*"), 64,"0")+
IF(COUNTIF(H118,"*Orangatang Kilmer - 80a 69mm*"), 69,"0")+
IF(COUNTIF(H118,"*Orangatang Kegels - 80a 80mm*"), 80,"0")</f>
        <v>267</v>
      </c>
    </row>
    <row r="119" spans="1:9" x14ac:dyDescent="0.2">
      <c r="A119">
        <v>2804</v>
      </c>
      <c r="B119" t="s">
        <v>9</v>
      </c>
      <c r="D119" t="s">
        <v>149</v>
      </c>
      <c r="E119" t="s">
        <v>11</v>
      </c>
      <c r="F119">
        <v>2700</v>
      </c>
      <c r="G119" t="s">
        <v>147</v>
      </c>
      <c r="H119" t="s">
        <v>17</v>
      </c>
      <c r="I119">
        <f>120+IF(COUNTIF(G119,"*Paris Street RAW 169mm TKP*"), 53,"0")+
IF(COUNTIF(G119,"*Paris Black 150mm 50° RKP*"), 65,"0")+
IF(COUNTIF(G119,"*Paris Gold 180mm 43° RKP*"), 67,"0")+
IF(COUNTIF(G119,"*Paris Trucks Matt Kienzle Signature 180mm 50° RKP*"), 69,"0")+
IF(COUNTIF(G119,"*Paris Satin Red 180mm 50° RKP*"), 67,"0")+
IF(COUNTIF(G119,"*Paris Satin Blue 180mm 50° RKP*"), 67,"0")+IF(COUNTIF(G119,"*Paris Tiffany 180mm 50° RKP*"), 67,"0")+
IF(COUNTIF(G119,"*Paris Matte Black 180mm 50° RKP*"), 67,"0")+IF(COUNTIF(G119,"*Paris White 180mm 43° RKP*"), 67,"0")+
IF(COUNTIF(G119,"*Paris Savants Electro Luxe 180mm 43° RKP*"), 213,"0")+
IF(COUNTIF(G119,"*Paris Savants Electro Luxe 165mm 43° RKP*"), 213,"0")+
IF(COUNTIF(G119,"*Paris Savants Electro Luxe 180mm 50° RKP*"), 213,"0")+
IF(COUNTIF(G119,"*Paris Savants Gunmetal Grey 180mm 50° RKP*"), 200,"0")+
IF(COUNTIF(G119,"*Paris Savants Gunmetal Grey 180mm 43° RKP*"), 200,"0")+
IF(COUNTIF(G119,"*Paris Savants Gunmetal Grey 165mm 43° RKP*"), 200,"0")+
IF(COUNTIF(G119,"*Paris Savants Gunmetal grey 165mm 50° RKP*"), 200,"0")+
IF(COUNTIF(G119,"*Independent - Forged Titanium Stg 11 - 169mm*"), 105,"0")+
IF(COUNTIF(H119,"*Orangatang Skiff - 80a 62mm*"), 61,"0")+
IF(COUNTIF(H119,"*Orangatang Skiff - 83a 62mm*"), 61,"0")+
IF(COUNTIF(H119,"*Orangatang Onsen - 100a 58mm*"), 48,"0")+
IF(COUNTIF(H119,"*Zenit The 70's - 78a 70mm*"), 40,"0")+
IF(COUNTIF(H119,"*Zenit the 60's - 78a 60mm*"), 35,"0")+
IF(COUNTIF(H119,"*Orangatang Kilmer - 83a 69mm*"), 69,"0")+
IF(COUNTIF(H119,"*Orangatang Keanu 83a 66mm*"), 64,"0")+
IF(COUNTIF(H119,"*Orangatang Kegels - 83a 80mm*"), 80,"0")+
IF(COUNTIF(H119,"*Orangatang Skiff - 86a 62mm*"), 61,"0")+
IF(COUNTIF(H119,"*Orangatang Keanu 80a 66mm*"), 64,"0")+
IF(COUNTIF(H119,"*Orangatang Keanu 86a 66mm*"), 64,"0")+
IF(COUNTIF(H119,"*Orangatang Kilmer - 80a 69mm*"), 69,"0")+
IF(COUNTIF(H119,"*Orangatang Kegels - 80a 80mm*"), 80,"0")</f>
        <v>227</v>
      </c>
    </row>
    <row r="120" spans="1:9" x14ac:dyDescent="0.2">
      <c r="A120">
        <v>2803</v>
      </c>
      <c r="B120" t="s">
        <v>9</v>
      </c>
      <c r="D120" t="s">
        <v>148</v>
      </c>
      <c r="E120" t="s">
        <v>11</v>
      </c>
      <c r="F120">
        <v>2700</v>
      </c>
      <c r="G120" t="s">
        <v>147</v>
      </c>
      <c r="H120" t="s">
        <v>15</v>
      </c>
      <c r="I120">
        <f>120+IF(COUNTIF(G120,"*Paris Street RAW 169mm TKP*"), 53,"0")+
IF(COUNTIF(G120,"*Paris Black 150mm 50° RKP*"), 65,"0")+
IF(COUNTIF(G120,"*Paris Gold 180mm 43° RKP*"), 67,"0")+
IF(COUNTIF(G120,"*Paris Trucks Matt Kienzle Signature 180mm 50° RKP*"), 69,"0")+
IF(COUNTIF(G120,"*Paris Satin Red 180mm 50° RKP*"), 67,"0")+
IF(COUNTIF(G120,"*Paris Satin Blue 180mm 50° RKP*"), 67,"0")+IF(COUNTIF(G120,"*Paris Tiffany 180mm 50° RKP*"), 67,"0")+
IF(COUNTIF(G120,"*Paris Matte Black 180mm 50° RKP*"), 67,"0")+IF(COUNTIF(G120,"*Paris White 180mm 43° RKP*"), 67,"0")+
IF(COUNTIF(G120,"*Paris Savants Electro Luxe 180mm 43° RKP*"), 213,"0")+
IF(COUNTIF(G120,"*Paris Savants Electro Luxe 165mm 43° RKP*"), 213,"0")+
IF(COUNTIF(G120,"*Paris Savants Electro Luxe 180mm 50° RKP*"), 213,"0")+
IF(COUNTIF(G120,"*Paris Savants Gunmetal Grey 180mm 50° RKP*"), 200,"0")+
IF(COUNTIF(G120,"*Paris Savants Gunmetal Grey 180mm 43° RKP*"), 200,"0")+
IF(COUNTIF(G120,"*Paris Savants Gunmetal Grey 165mm 43° RKP*"), 200,"0")+
IF(COUNTIF(G120,"*Paris Savants Gunmetal grey 165mm 50° RKP*"), 200,"0")+
IF(COUNTIF(G120,"*Independent - Forged Titanium Stg 11 - 169mm*"), 105,"0")+
IF(COUNTIF(H120,"*Orangatang Skiff - 80a 62mm*"), 61,"0")+
IF(COUNTIF(H120,"*Orangatang Skiff - 83a 62mm*"), 61,"0")+
IF(COUNTIF(H120,"*Orangatang Onsen - 100a 58mm*"), 48,"0")+
IF(COUNTIF(H120,"*Zenit The 70's - 78a 70mm*"), 40,"0")+
IF(COUNTIF(H120,"*Zenit the 60's - 78a 60mm*"), 35,"0")+
IF(COUNTIF(H120,"*Orangatang Kilmer - 83a 69mm*"), 69,"0")+
IF(COUNTIF(H120,"*Orangatang Keanu 83a 66mm*"), 64,"0")+
IF(COUNTIF(H120,"*Orangatang Kegels - 83a 80mm*"), 80,"0")+
IF(COUNTIF(H120,"*Orangatang Skiff - 86a 62mm*"), 61,"0")+
IF(COUNTIF(H120,"*Orangatang Keanu 80a 66mm*"), 64,"0")+
IF(COUNTIF(H120,"*Orangatang Keanu 86a 66mm*"), 64,"0")+
IF(COUNTIF(H120,"*Orangatang Kilmer - 80a 69mm*"), 69,"0")+
IF(COUNTIF(H120,"*Orangatang Kegels - 80a 80mm*"), 80,"0")</f>
        <v>222</v>
      </c>
    </row>
    <row r="121" spans="1:9" x14ac:dyDescent="0.2">
      <c r="A121">
        <v>2802</v>
      </c>
      <c r="B121" t="s">
        <v>9</v>
      </c>
      <c r="D121" t="s">
        <v>146</v>
      </c>
      <c r="E121" t="s">
        <v>11</v>
      </c>
      <c r="F121">
        <v>2700</v>
      </c>
      <c r="G121" t="s">
        <v>147</v>
      </c>
      <c r="H121" t="s">
        <v>13</v>
      </c>
      <c r="I121">
        <f>120+IF(COUNTIF(G121,"*Paris Street RAW 169mm TKP*"), 53,"0")+
IF(COUNTIF(G121,"*Paris Black 150mm 50° RKP*"), 65,"0")+
IF(COUNTIF(G121,"*Paris Gold 180mm 43° RKP*"), 67,"0")+
IF(COUNTIF(G121,"*Paris Trucks Matt Kienzle Signature 180mm 50° RKP*"), 69,"0")+
IF(COUNTIF(G121,"*Paris Satin Red 180mm 50° RKP*"), 67,"0")+
IF(COUNTIF(G121,"*Paris Satin Blue 180mm 50° RKP*"), 67,"0")+IF(COUNTIF(G121,"*Paris Tiffany 180mm 50° RKP*"), 67,"0")+
IF(COUNTIF(G121,"*Paris Matte Black 180mm 50° RKP*"), 67,"0")+IF(COUNTIF(G121,"*Paris White 180mm 43° RKP*"), 67,"0")+
IF(COUNTIF(G121,"*Paris Savants Electro Luxe 180mm 43° RKP*"), 213,"0")+
IF(COUNTIF(G121,"*Paris Savants Electro Luxe 165mm 43° RKP*"), 213,"0")+
IF(COUNTIF(G121,"*Paris Savants Electro Luxe 180mm 50° RKP*"), 213,"0")+
IF(COUNTIF(G121,"*Paris Savants Gunmetal Grey 180mm 50° RKP*"), 200,"0")+
IF(COUNTIF(G121,"*Paris Savants Gunmetal Grey 180mm 43° RKP*"), 200,"0")+
IF(COUNTIF(G121,"*Paris Savants Gunmetal Grey 165mm 43° RKP*"), 200,"0")+
IF(COUNTIF(G121,"*Paris Savants Gunmetal grey 165mm 50° RKP*"), 200,"0")+
IF(COUNTIF(G121,"*Independent - Forged Titanium Stg 11 - 169mm*"), 105,"0")+
IF(COUNTIF(H121,"*Orangatang Skiff - 80a 62mm*"), 61,"0")+
IF(COUNTIF(H121,"*Orangatang Skiff - 83a 62mm*"), 61,"0")+
IF(COUNTIF(H121,"*Orangatang Onsen - 100a 58mm*"), 48,"0")+
IF(COUNTIF(H121,"*Zenit The 70's - 78a 70mm*"), 40,"0")+
IF(COUNTIF(H121,"*Zenit the 60's - 78a 60mm*"), 35,"0")+
IF(COUNTIF(H121,"*Orangatang Kilmer - 83a 69mm*"), 69,"0")+
IF(COUNTIF(H121,"*Orangatang Keanu 83a 66mm*"), 64,"0")+
IF(COUNTIF(H121,"*Orangatang Kegels - 83a 80mm*"), 80,"0")+
IF(COUNTIF(H121,"*Orangatang Skiff - 86a 62mm*"), 61,"0")+
IF(COUNTIF(H121,"*Orangatang Keanu 80a 66mm*"), 64,"0")+
IF(COUNTIF(H121,"*Orangatang Keanu 86a 66mm*"), 64,"0")+
IF(COUNTIF(H121,"*Orangatang Kilmer - 80a 69mm*"), 69,"0")+
IF(COUNTIF(H121,"*Orangatang Kegels - 80a 80mm*"), 80,"0")</f>
        <v>235</v>
      </c>
    </row>
    <row r="122" spans="1:9" x14ac:dyDescent="0.2">
      <c r="A122">
        <v>2801</v>
      </c>
      <c r="B122" t="s">
        <v>9</v>
      </c>
      <c r="D122" t="s">
        <v>153</v>
      </c>
      <c r="E122" t="s">
        <v>11</v>
      </c>
      <c r="F122">
        <v>2700</v>
      </c>
      <c r="G122" t="s">
        <v>147</v>
      </c>
      <c r="H122" t="s">
        <v>27</v>
      </c>
      <c r="I122">
        <f>120+IF(COUNTIF(G122,"*Paris Street RAW 169mm TKP*"), 53,"0")+
IF(COUNTIF(G122,"*Paris Black 150mm 50° RKP*"), 65,"0")+
IF(COUNTIF(G122,"*Paris Gold 180mm 43° RKP*"), 67,"0")+
IF(COUNTIF(G122,"*Paris Trucks Matt Kienzle Signature 180mm 50° RKP*"), 69,"0")+
IF(COUNTIF(G122,"*Paris Satin Red 180mm 50° RKP*"), 67,"0")+
IF(COUNTIF(G122,"*Paris Satin Blue 180mm 50° RKP*"), 67,"0")+IF(COUNTIF(G122,"*Paris Tiffany 180mm 50° RKP*"), 67,"0")+
IF(COUNTIF(G122,"*Paris Matte Black 180mm 50° RKP*"), 67,"0")+IF(COUNTIF(G122,"*Paris White 180mm 43° RKP*"), 67,"0")+
IF(COUNTIF(G122,"*Paris Savants Electro Luxe 180mm 43° RKP*"), 213,"0")+
IF(COUNTIF(G122,"*Paris Savants Electro Luxe 165mm 43° RKP*"), 213,"0")+
IF(COUNTIF(G122,"*Paris Savants Electro Luxe 180mm 50° RKP*"), 213,"0")+
IF(COUNTIF(G122,"*Paris Savants Gunmetal Grey 180mm 50° RKP*"), 200,"0")+
IF(COUNTIF(G122,"*Paris Savants Gunmetal Grey 180mm 43° RKP*"), 200,"0")+
IF(COUNTIF(G122,"*Paris Savants Gunmetal Grey 165mm 43° RKP*"), 200,"0")+
IF(COUNTIF(G122,"*Paris Savants Gunmetal grey 165mm 50° RKP*"), 200,"0")+
IF(COUNTIF(G122,"*Independent - Forged Titanium Stg 11 - 169mm*"), 105,"0")+
IF(COUNTIF(H122,"*Orangatang Skiff - 80a 62mm*"), 61,"0")+
IF(COUNTIF(H122,"*Orangatang Skiff - 83a 62mm*"), 61,"0")+
IF(COUNTIF(H122,"*Orangatang Onsen - 100a 58mm*"), 48,"0")+
IF(COUNTIF(H122,"*Zenit The 70's - 78a 70mm*"), 40,"0")+
IF(COUNTIF(H122,"*Zenit the 60's - 78a 60mm*"), 35,"0")+
IF(COUNTIF(H122,"*Orangatang Kilmer - 83a 69mm*"), 69,"0")+
IF(COUNTIF(H122,"*Orangatang Keanu 83a 66mm*"), 64,"0")+
IF(COUNTIF(H122,"*Orangatang Kegels - 83a 80mm*"), 80,"0")+
IF(COUNTIF(H122,"*Orangatang Skiff - 86a 62mm*"), 61,"0")+
IF(COUNTIF(H122,"*Orangatang Keanu 80a 66mm*"), 64,"0")+
IF(COUNTIF(H122,"*Orangatang Keanu 86a 66mm*"), 64,"0")+
IF(COUNTIF(H122,"*Orangatang Kilmer - 80a 69mm*"), 69,"0")+
IF(COUNTIF(H122,"*Orangatang Kegels - 80a 80mm*"), 80,"0")</f>
        <v>248</v>
      </c>
    </row>
    <row r="123" spans="1:9" x14ac:dyDescent="0.2">
      <c r="A123">
        <v>2800</v>
      </c>
      <c r="B123" t="s">
        <v>9</v>
      </c>
      <c r="D123" t="s">
        <v>158</v>
      </c>
      <c r="E123" t="s">
        <v>11</v>
      </c>
      <c r="F123">
        <v>2700</v>
      </c>
      <c r="G123" t="s">
        <v>147</v>
      </c>
      <c r="H123" t="s">
        <v>25</v>
      </c>
      <c r="I123">
        <f>120+IF(COUNTIF(G123,"*Paris Street RAW 169mm TKP*"), 53,"0")+
IF(COUNTIF(G123,"*Paris Black 150mm 50° RKP*"), 65,"0")+
IF(COUNTIF(G123,"*Paris Gold 180mm 43° RKP*"), 67,"0")+
IF(COUNTIF(G123,"*Paris Trucks Matt Kienzle Signature 180mm 50° RKP*"), 69,"0")+
IF(COUNTIF(G123,"*Paris Satin Red 180mm 50° RKP*"), 67,"0")+
IF(COUNTIF(G123,"*Paris Satin Blue 180mm 50° RKP*"), 67,"0")+IF(COUNTIF(G123,"*Paris Tiffany 180mm 50° RKP*"), 67,"0")+
IF(COUNTIF(G123,"*Paris Matte Black 180mm 50° RKP*"), 67,"0")+IF(COUNTIF(G123,"*Paris White 180mm 43° RKP*"), 67,"0")+
IF(COUNTIF(G123,"*Paris Savants Electro Luxe 180mm 43° RKP*"), 213,"0")+
IF(COUNTIF(G123,"*Paris Savants Electro Luxe 165mm 43° RKP*"), 213,"0")+
IF(COUNTIF(G123,"*Paris Savants Electro Luxe 180mm 50° RKP*"), 213,"0")+
IF(COUNTIF(G123,"*Paris Savants Gunmetal Grey 180mm 50° RKP*"), 200,"0")+
IF(COUNTIF(G123,"*Paris Savants Gunmetal Grey 180mm 43° RKP*"), 200,"0")+
IF(COUNTIF(G123,"*Paris Savants Gunmetal Grey 165mm 43° RKP*"), 200,"0")+
IF(COUNTIF(G123,"*Paris Savants Gunmetal grey 165mm 50° RKP*"), 200,"0")+
IF(COUNTIF(G123,"*Independent - Forged Titanium Stg 11 - 169mm*"), 105,"0")+
IF(COUNTIF(H123,"*Orangatang Skiff - 80a 62mm*"), 61,"0")+
IF(COUNTIF(H123,"*Orangatang Skiff - 83a 62mm*"), 61,"0")+
IF(COUNTIF(H123,"*Orangatang Onsen - 100a 58mm*"), 48,"0")+
IF(COUNTIF(H123,"*Zenit The 70's - 78a 70mm*"), 40,"0")+
IF(COUNTIF(H123,"*Zenit the 60's - 78a 60mm*"), 35,"0")+
IF(COUNTIF(H123,"*Orangatang Kilmer - 83a 69mm*"), 69,"0")+
IF(COUNTIF(H123,"*Orangatang Keanu 83a 66mm*"), 64,"0")+
IF(COUNTIF(H123,"*Orangatang Kegels - 83a 80mm*"), 80,"0")+
IF(COUNTIF(H123,"*Orangatang Skiff - 86a 62mm*"), 61,"0")+
IF(COUNTIF(H123,"*Orangatang Keanu 80a 66mm*"), 64,"0")+
IF(COUNTIF(H123,"*Orangatang Keanu 86a 66mm*"), 64,"0")+
IF(COUNTIF(H123,"*Orangatang Kilmer - 80a 69mm*"), 69,"0")+
IF(COUNTIF(H123,"*Orangatang Kegels - 80a 80mm*"), 80,"0")</f>
        <v>248</v>
      </c>
    </row>
    <row r="124" spans="1:9" x14ac:dyDescent="0.2">
      <c r="A124">
        <v>2799</v>
      </c>
      <c r="B124" t="s">
        <v>9</v>
      </c>
      <c r="D124" t="s">
        <v>157</v>
      </c>
      <c r="E124" t="s">
        <v>11</v>
      </c>
      <c r="F124">
        <v>2700</v>
      </c>
      <c r="G124" t="s">
        <v>147</v>
      </c>
      <c r="H124" t="s">
        <v>23</v>
      </c>
      <c r="I124">
        <f>120+IF(COUNTIF(G124,"*Paris Street RAW 169mm TKP*"), 53,"0")+
IF(COUNTIF(G124,"*Paris Black 150mm 50° RKP*"), 65,"0")+
IF(COUNTIF(G124,"*Paris Gold 180mm 43° RKP*"), 67,"0")+
IF(COUNTIF(G124,"*Paris Trucks Matt Kienzle Signature 180mm 50° RKP*"), 69,"0")+
IF(COUNTIF(G124,"*Paris Satin Red 180mm 50° RKP*"), 67,"0")+
IF(COUNTIF(G124,"*Paris Satin Blue 180mm 50° RKP*"), 67,"0")+IF(COUNTIF(G124,"*Paris Tiffany 180mm 50° RKP*"), 67,"0")+
IF(COUNTIF(G124,"*Paris Matte Black 180mm 50° RKP*"), 67,"0")+IF(COUNTIF(G124,"*Paris White 180mm 43° RKP*"), 67,"0")+
IF(COUNTIF(G124,"*Paris Savants Electro Luxe 180mm 43° RKP*"), 213,"0")+
IF(COUNTIF(G124,"*Paris Savants Electro Luxe 165mm 43° RKP*"), 213,"0")+
IF(COUNTIF(G124,"*Paris Savants Electro Luxe 180mm 50° RKP*"), 213,"0")+
IF(COUNTIF(G124,"*Paris Savants Gunmetal Grey 180mm 50° RKP*"), 200,"0")+
IF(COUNTIF(G124,"*Paris Savants Gunmetal Grey 180mm 43° RKP*"), 200,"0")+
IF(COUNTIF(G124,"*Paris Savants Gunmetal Grey 165mm 43° RKP*"), 200,"0")+
IF(COUNTIF(G124,"*Paris Savants Gunmetal grey 165mm 50° RKP*"), 200,"0")+
IF(COUNTIF(G124,"*Independent - Forged Titanium Stg 11 - 169mm*"), 105,"0")+
IF(COUNTIF(H124,"*Orangatang Skiff - 80a 62mm*"), 61,"0")+
IF(COUNTIF(H124,"*Orangatang Skiff - 83a 62mm*"), 61,"0")+
IF(COUNTIF(H124,"*Orangatang Onsen - 100a 58mm*"), 48,"0")+
IF(COUNTIF(H124,"*Zenit The 70's - 78a 70mm*"), 40,"0")+
IF(COUNTIF(H124,"*Zenit the 60's - 78a 60mm*"), 35,"0")+
IF(COUNTIF(H124,"*Orangatang Kilmer - 83a 69mm*"), 69,"0")+
IF(COUNTIF(H124,"*Orangatang Keanu 83a 66mm*"), 64,"0")+
IF(COUNTIF(H124,"*Orangatang Kegels - 83a 80mm*"), 80,"0")+
IF(COUNTIF(H124,"*Orangatang Skiff - 86a 62mm*"), 61,"0")+
IF(COUNTIF(H124,"*Orangatang Keanu 80a 66mm*"), 64,"0")+
IF(COUNTIF(H124,"*Orangatang Keanu 86a 66mm*"), 64,"0")+
IF(COUNTIF(H124,"*Orangatang Kilmer - 80a 69mm*"), 69,"0")+
IF(COUNTIF(H124,"*Orangatang Kegels - 80a 80mm*"), 80,"0")</f>
        <v>248</v>
      </c>
    </row>
    <row r="125" spans="1:9" x14ac:dyDescent="0.2">
      <c r="A125">
        <v>2798</v>
      </c>
      <c r="B125" t="s">
        <v>9</v>
      </c>
      <c r="D125" t="s">
        <v>156</v>
      </c>
      <c r="E125" t="s">
        <v>11</v>
      </c>
      <c r="F125">
        <v>2700</v>
      </c>
      <c r="G125" t="s">
        <v>147</v>
      </c>
      <c r="H125" t="s">
        <v>21</v>
      </c>
      <c r="I125">
        <f>120+IF(COUNTIF(G125,"*Paris Street RAW 169mm TKP*"), 53,"0")+
IF(COUNTIF(G125,"*Paris Black 150mm 50° RKP*"), 65,"0")+
IF(COUNTIF(G125,"*Paris Gold 180mm 43° RKP*"), 67,"0")+
IF(COUNTIF(G125,"*Paris Trucks Matt Kienzle Signature 180mm 50° RKP*"), 69,"0")+
IF(COUNTIF(G125,"*Paris Satin Red 180mm 50° RKP*"), 67,"0")+
IF(COUNTIF(G125,"*Paris Satin Blue 180mm 50° RKP*"), 67,"0")+IF(COUNTIF(G125,"*Paris Tiffany 180mm 50° RKP*"), 67,"0")+
IF(COUNTIF(G125,"*Paris Matte Black 180mm 50° RKP*"), 67,"0")+IF(COUNTIF(G125,"*Paris White 180mm 43° RKP*"), 67,"0")+
IF(COUNTIF(G125,"*Paris Savants Electro Luxe 180mm 43° RKP*"), 213,"0")+
IF(COUNTIF(G125,"*Paris Savants Electro Luxe 165mm 43° RKP*"), 213,"0")+
IF(COUNTIF(G125,"*Paris Savants Electro Luxe 180mm 50° RKP*"), 213,"0")+
IF(COUNTIF(G125,"*Paris Savants Gunmetal Grey 180mm 50° RKP*"), 200,"0")+
IF(COUNTIF(G125,"*Paris Savants Gunmetal Grey 180mm 43° RKP*"), 200,"0")+
IF(COUNTIF(G125,"*Paris Savants Gunmetal Grey 165mm 43° RKP*"), 200,"0")+
IF(COUNTIF(G125,"*Paris Savants Gunmetal grey 165mm 50° RKP*"), 200,"0")+
IF(COUNTIF(G125,"*Independent - Forged Titanium Stg 11 - 169mm*"), 105,"0")+
IF(COUNTIF(H125,"*Orangatang Skiff - 80a 62mm*"), 61,"0")+
IF(COUNTIF(H125,"*Orangatang Skiff - 83a 62mm*"), 61,"0")+
IF(COUNTIF(H125,"*Orangatang Onsen - 100a 58mm*"), 48,"0")+
IF(COUNTIF(H125,"*Zenit The 70's - 78a 70mm*"), 40,"0")+
IF(COUNTIF(H125,"*Zenit the 60's - 78a 60mm*"), 35,"0")+
IF(COUNTIF(H125,"*Orangatang Kilmer - 83a 69mm*"), 69,"0")+
IF(COUNTIF(H125,"*Orangatang Keanu 83a 66mm*"), 64,"0")+
IF(COUNTIF(H125,"*Orangatang Kegels - 83a 80mm*"), 80,"0")+
IF(COUNTIF(H125,"*Orangatang Skiff - 86a 62mm*"), 61,"0")+
IF(COUNTIF(H125,"*Orangatang Keanu 80a 66mm*"), 64,"0")+
IF(COUNTIF(H125,"*Orangatang Keanu 86a 66mm*"), 64,"0")+
IF(COUNTIF(H125,"*Orangatang Kilmer - 80a 69mm*"), 69,"0")+
IF(COUNTIF(H125,"*Orangatang Kegels - 80a 80mm*"), 80,"0")</f>
        <v>251</v>
      </c>
    </row>
    <row r="126" spans="1:9" x14ac:dyDescent="0.2">
      <c r="A126">
        <v>2797</v>
      </c>
      <c r="B126" t="s">
        <v>9</v>
      </c>
      <c r="D126" t="s">
        <v>155</v>
      </c>
      <c r="E126" t="s">
        <v>11</v>
      </c>
      <c r="F126">
        <v>2700</v>
      </c>
      <c r="G126" t="s">
        <v>147</v>
      </c>
      <c r="H126" t="s">
        <v>19</v>
      </c>
      <c r="I126">
        <f>120+IF(COUNTIF(G126,"*Paris Street RAW 169mm TKP*"), 53,"0")+
IF(COUNTIF(G126,"*Paris Black 150mm 50° RKP*"), 65,"0")+
IF(COUNTIF(G126,"*Paris Gold 180mm 43° RKP*"), 67,"0")+
IF(COUNTIF(G126,"*Paris Trucks Matt Kienzle Signature 180mm 50° RKP*"), 69,"0")+
IF(COUNTIF(G126,"*Paris Satin Red 180mm 50° RKP*"), 67,"0")+
IF(COUNTIF(G126,"*Paris Satin Blue 180mm 50° RKP*"), 67,"0")+IF(COUNTIF(G126,"*Paris Tiffany 180mm 50° RKP*"), 67,"0")+
IF(COUNTIF(G126,"*Paris Matte Black 180mm 50° RKP*"), 67,"0")+IF(COUNTIF(G126,"*Paris White 180mm 43° RKP*"), 67,"0")+
IF(COUNTIF(G126,"*Paris Savants Electro Luxe 180mm 43° RKP*"), 213,"0")+
IF(COUNTIF(G126,"*Paris Savants Electro Luxe 165mm 43° RKP*"), 213,"0")+
IF(COUNTIF(G126,"*Paris Savants Electro Luxe 180mm 50° RKP*"), 213,"0")+
IF(COUNTIF(G126,"*Paris Savants Gunmetal Grey 180mm 50° RKP*"), 200,"0")+
IF(COUNTIF(G126,"*Paris Savants Gunmetal Grey 180mm 43° RKP*"), 200,"0")+
IF(COUNTIF(G126,"*Paris Savants Gunmetal Grey 165mm 43° RKP*"), 200,"0")+
IF(COUNTIF(G126,"*Paris Savants Gunmetal grey 165mm 50° RKP*"), 200,"0")+
IF(COUNTIF(G126,"*Independent - Forged Titanium Stg 11 - 169mm*"), 105,"0")+
IF(COUNTIF(H126,"*Orangatang Skiff - 80a 62mm*"), 61,"0")+
IF(COUNTIF(H126,"*Orangatang Skiff - 83a 62mm*"), 61,"0")+
IF(COUNTIF(H126,"*Orangatang Onsen - 100a 58mm*"), 48,"0")+
IF(COUNTIF(H126,"*Zenit The 70's - 78a 70mm*"), 40,"0")+
IF(COUNTIF(H126,"*Zenit the 60's - 78a 60mm*"), 35,"0")+
IF(COUNTIF(H126,"*Orangatang Kilmer - 83a 69mm*"), 69,"0")+
IF(COUNTIF(H126,"*Orangatang Keanu 83a 66mm*"), 64,"0")+
IF(COUNTIF(H126,"*Orangatang Kegels - 83a 80mm*"), 80,"0")+
IF(COUNTIF(H126,"*Orangatang Skiff - 86a 62mm*"), 61,"0")+
IF(COUNTIF(H126,"*Orangatang Keanu 80a 66mm*"), 64,"0")+
IF(COUNTIF(H126,"*Orangatang Keanu 86a 66mm*"), 64,"0")+
IF(COUNTIF(H126,"*Orangatang Kilmer - 80a 69mm*"), 69,"0")+
IF(COUNTIF(H126,"*Orangatang Kegels - 80a 80mm*"), 80,"0")</f>
        <v>251</v>
      </c>
    </row>
    <row r="127" spans="1:9" x14ac:dyDescent="0.2">
      <c r="A127">
        <v>2796</v>
      </c>
      <c r="B127" t="s">
        <v>9</v>
      </c>
      <c r="D127" t="s">
        <v>154</v>
      </c>
      <c r="E127" t="s">
        <v>11</v>
      </c>
      <c r="F127">
        <v>2700</v>
      </c>
      <c r="G127" t="s">
        <v>147</v>
      </c>
      <c r="H127" t="s">
        <v>37</v>
      </c>
      <c r="I127">
        <f>120+IF(COUNTIF(G127,"*Paris Street RAW 169mm TKP*"), 53,"0")+
IF(COUNTIF(G127,"*Paris Black 150mm 50° RKP*"), 65,"0")+
IF(COUNTIF(G127,"*Paris Gold 180mm 43° RKP*"), 67,"0")+
IF(COUNTIF(G127,"*Paris Trucks Matt Kienzle Signature 180mm 50° RKP*"), 69,"0")+
IF(COUNTIF(G127,"*Paris Satin Red 180mm 50° RKP*"), 67,"0")+
IF(COUNTIF(G127,"*Paris Satin Blue 180mm 50° RKP*"), 67,"0")+IF(COUNTIF(G127,"*Paris Tiffany 180mm 50° RKP*"), 67,"0")+
IF(COUNTIF(G127,"*Paris Matte Black 180mm 50° RKP*"), 67,"0")+IF(COUNTIF(G127,"*Paris White 180mm 43° RKP*"), 67,"0")+
IF(COUNTIF(G127,"*Paris Savants Electro Luxe 180mm 43° RKP*"), 213,"0")+
IF(COUNTIF(G127,"*Paris Savants Electro Luxe 165mm 43° RKP*"), 213,"0")+
IF(COUNTIF(G127,"*Paris Savants Electro Luxe 180mm 50° RKP*"), 213,"0")+
IF(COUNTIF(G127,"*Paris Savants Gunmetal Grey 180mm 50° RKP*"), 200,"0")+
IF(COUNTIF(G127,"*Paris Savants Gunmetal Grey 180mm 43° RKP*"), 200,"0")+
IF(COUNTIF(G127,"*Paris Savants Gunmetal Grey 165mm 43° RKP*"), 200,"0")+
IF(COUNTIF(G127,"*Paris Savants Gunmetal grey 165mm 50° RKP*"), 200,"0")+
IF(COUNTIF(G127,"*Independent - Forged Titanium Stg 11 - 169mm*"), 105,"0")+
IF(COUNTIF(H127,"*Orangatang Skiff - 80a 62mm*"), 61,"0")+
IF(COUNTIF(H127,"*Orangatang Skiff - 83a 62mm*"), 61,"0")+
IF(COUNTIF(H127,"*Orangatang Onsen - 100a 58mm*"), 48,"0")+
IF(COUNTIF(H127,"*Zenit The 70's - 78a 70mm*"), 40,"0")+
IF(COUNTIF(H127,"*Zenit the 60's - 78a 60mm*"), 35,"0")+
IF(COUNTIF(H127,"*Orangatang Kilmer - 83a 69mm*"), 69,"0")+
IF(COUNTIF(H127,"*Orangatang Keanu 83a 66mm*"), 64,"0")+
IF(COUNTIF(H127,"*Orangatang Kegels - 83a 80mm*"), 80,"0")+
IF(COUNTIF(H127,"*Orangatang Skiff - 86a 62mm*"), 61,"0")+
IF(COUNTIF(H127,"*Orangatang Keanu 80a 66mm*"), 64,"0")+
IF(COUNTIF(H127,"*Orangatang Keanu 86a 66mm*"), 64,"0")+
IF(COUNTIF(H127,"*Orangatang Kilmer - 80a 69mm*"), 69,"0")+
IF(COUNTIF(H127,"*Orangatang Kegels - 80a 80mm*"), 80,"0")</f>
        <v>251</v>
      </c>
    </row>
    <row r="128" spans="1:9" x14ac:dyDescent="0.2">
      <c r="A128">
        <v>2795</v>
      </c>
      <c r="B128" t="s">
        <v>9</v>
      </c>
      <c r="D128" t="s">
        <v>162</v>
      </c>
      <c r="E128" t="s">
        <v>11</v>
      </c>
      <c r="F128">
        <v>2700</v>
      </c>
      <c r="G128" t="s">
        <v>147</v>
      </c>
      <c r="H128" t="s">
        <v>35</v>
      </c>
      <c r="I128">
        <f>120+IF(COUNTIF(G128,"*Paris Street RAW 169mm TKP*"), 53,"0")+
IF(COUNTIF(G128,"*Paris Black 150mm 50° RKP*"), 65,"0")+
IF(COUNTIF(G128,"*Paris Gold 180mm 43° RKP*"), 67,"0")+
IF(COUNTIF(G128,"*Paris Trucks Matt Kienzle Signature 180mm 50° RKP*"), 69,"0")+
IF(COUNTIF(G128,"*Paris Satin Red 180mm 50° RKP*"), 67,"0")+
IF(COUNTIF(G128,"*Paris Satin Blue 180mm 50° RKP*"), 67,"0")+IF(COUNTIF(G128,"*Paris Tiffany 180mm 50° RKP*"), 67,"0")+
IF(COUNTIF(G128,"*Paris Matte Black 180mm 50° RKP*"), 67,"0")+IF(COUNTIF(G128,"*Paris White 180mm 43° RKP*"), 67,"0")+
IF(COUNTIF(G128,"*Paris Savants Electro Luxe 180mm 43° RKP*"), 213,"0")+
IF(COUNTIF(G128,"*Paris Savants Electro Luxe 165mm 43° RKP*"), 213,"0")+
IF(COUNTIF(G128,"*Paris Savants Electro Luxe 180mm 50° RKP*"), 213,"0")+
IF(COUNTIF(G128,"*Paris Savants Gunmetal Grey 180mm 50° RKP*"), 200,"0")+
IF(COUNTIF(G128,"*Paris Savants Gunmetal Grey 180mm 43° RKP*"), 200,"0")+
IF(COUNTIF(G128,"*Paris Savants Gunmetal Grey 165mm 43° RKP*"), 200,"0")+
IF(COUNTIF(G128,"*Paris Savants Gunmetal grey 165mm 50° RKP*"), 200,"0")+
IF(COUNTIF(G128,"*Independent - Forged Titanium Stg 11 - 169mm*"), 105,"0")+
IF(COUNTIF(H128,"*Orangatang Skiff - 80a 62mm*"), 61,"0")+
IF(COUNTIF(H128,"*Orangatang Skiff - 83a 62mm*"), 61,"0")+
IF(COUNTIF(H128,"*Orangatang Onsen - 100a 58mm*"), 48,"0")+
IF(COUNTIF(H128,"*Zenit The 70's - 78a 70mm*"), 40,"0")+
IF(COUNTIF(H128,"*Zenit the 60's - 78a 60mm*"), 35,"0")+
IF(COUNTIF(H128,"*Orangatang Kilmer - 83a 69mm*"), 69,"0")+
IF(COUNTIF(H128,"*Orangatang Keanu 83a 66mm*"), 64,"0")+
IF(COUNTIF(H128,"*Orangatang Kegels - 83a 80mm*"), 80,"0")+
IF(COUNTIF(H128,"*Orangatang Skiff - 86a 62mm*"), 61,"0")+
IF(COUNTIF(H128,"*Orangatang Keanu 80a 66mm*"), 64,"0")+
IF(COUNTIF(H128,"*Orangatang Keanu 86a 66mm*"), 64,"0")+
IF(COUNTIF(H128,"*Orangatang Kilmer - 80a 69mm*"), 69,"0")+
IF(COUNTIF(H128,"*Orangatang Kegels - 80a 80mm*"), 80,"0")</f>
        <v>256</v>
      </c>
    </row>
    <row r="129" spans="1:9" x14ac:dyDescent="0.2">
      <c r="A129">
        <v>2794</v>
      </c>
      <c r="B129" t="s">
        <v>9</v>
      </c>
      <c r="D129" t="s">
        <v>161</v>
      </c>
      <c r="E129" t="s">
        <v>11</v>
      </c>
      <c r="F129">
        <v>2700</v>
      </c>
      <c r="G129" t="s">
        <v>147</v>
      </c>
      <c r="H129" t="s">
        <v>33</v>
      </c>
      <c r="I129">
        <f>120+IF(COUNTIF(G129,"*Paris Street RAW 169mm TKP*"), 53,"0")+
IF(COUNTIF(G129,"*Paris Black 150mm 50° RKP*"), 65,"0")+
IF(COUNTIF(G129,"*Paris Gold 180mm 43° RKP*"), 67,"0")+
IF(COUNTIF(G129,"*Paris Trucks Matt Kienzle Signature 180mm 50° RKP*"), 69,"0")+
IF(COUNTIF(G129,"*Paris Satin Red 180mm 50° RKP*"), 67,"0")+
IF(COUNTIF(G129,"*Paris Satin Blue 180mm 50° RKP*"), 67,"0")+IF(COUNTIF(G129,"*Paris Tiffany 180mm 50° RKP*"), 67,"0")+
IF(COUNTIF(G129,"*Paris Matte Black 180mm 50° RKP*"), 67,"0")+IF(COUNTIF(G129,"*Paris White 180mm 43° RKP*"), 67,"0")+
IF(COUNTIF(G129,"*Paris Savants Electro Luxe 180mm 43° RKP*"), 213,"0")+
IF(COUNTIF(G129,"*Paris Savants Electro Luxe 165mm 43° RKP*"), 213,"0")+
IF(COUNTIF(G129,"*Paris Savants Electro Luxe 180mm 50° RKP*"), 213,"0")+
IF(COUNTIF(G129,"*Paris Savants Gunmetal Grey 180mm 50° RKP*"), 200,"0")+
IF(COUNTIF(G129,"*Paris Savants Gunmetal Grey 180mm 43° RKP*"), 200,"0")+
IF(COUNTIF(G129,"*Paris Savants Gunmetal Grey 165mm 43° RKP*"), 200,"0")+
IF(COUNTIF(G129,"*Paris Savants Gunmetal grey 165mm 50° RKP*"), 200,"0")+
IF(COUNTIF(G129,"*Independent - Forged Titanium Stg 11 - 169mm*"), 105,"0")+
IF(COUNTIF(H129,"*Orangatang Skiff - 80a 62mm*"), 61,"0")+
IF(COUNTIF(H129,"*Orangatang Skiff - 83a 62mm*"), 61,"0")+
IF(COUNTIF(H129,"*Orangatang Onsen - 100a 58mm*"), 48,"0")+
IF(COUNTIF(H129,"*Zenit The 70's - 78a 70mm*"), 40,"0")+
IF(COUNTIF(H129,"*Zenit the 60's - 78a 60mm*"), 35,"0")+
IF(COUNTIF(H129,"*Orangatang Kilmer - 83a 69mm*"), 69,"0")+
IF(COUNTIF(H129,"*Orangatang Keanu 83a 66mm*"), 64,"0")+
IF(COUNTIF(H129,"*Orangatang Kegels - 83a 80mm*"), 80,"0")+
IF(COUNTIF(H129,"*Orangatang Skiff - 86a 62mm*"), 61,"0")+
IF(COUNTIF(H129,"*Orangatang Keanu 80a 66mm*"), 64,"0")+
IF(COUNTIF(H129,"*Orangatang Keanu 86a 66mm*"), 64,"0")+
IF(COUNTIF(H129,"*Orangatang Kilmer - 80a 69mm*"), 69,"0")+
IF(COUNTIF(H129,"*Orangatang Kegels - 80a 80mm*"), 80,"0")</f>
        <v>256</v>
      </c>
    </row>
    <row r="130" spans="1:9" x14ac:dyDescent="0.2">
      <c r="A130">
        <v>2793</v>
      </c>
      <c r="B130" t="s">
        <v>9</v>
      </c>
      <c r="D130" t="s">
        <v>160</v>
      </c>
      <c r="E130" t="s">
        <v>11</v>
      </c>
      <c r="F130">
        <v>2700</v>
      </c>
      <c r="G130" t="s">
        <v>147</v>
      </c>
      <c r="H130" t="s">
        <v>31</v>
      </c>
      <c r="I130">
        <f>120+IF(COUNTIF(G130,"*Paris Street RAW 169mm TKP*"), 53,"0")+
IF(COUNTIF(G130,"*Paris Black 150mm 50° RKP*"), 65,"0")+
IF(COUNTIF(G130,"*Paris Gold 180mm 43° RKP*"), 67,"0")+
IF(COUNTIF(G130,"*Paris Trucks Matt Kienzle Signature 180mm 50° RKP*"), 69,"0")+
IF(COUNTIF(G130,"*Paris Satin Red 180mm 50° RKP*"), 67,"0")+
IF(COUNTIF(G130,"*Paris Satin Blue 180mm 50° RKP*"), 67,"0")+IF(COUNTIF(G130,"*Paris Tiffany 180mm 50° RKP*"), 67,"0")+
IF(COUNTIF(G130,"*Paris Matte Black 180mm 50° RKP*"), 67,"0")+IF(COUNTIF(G130,"*Paris White 180mm 43° RKP*"), 67,"0")+
IF(COUNTIF(G130,"*Paris Savants Electro Luxe 180mm 43° RKP*"), 213,"0")+
IF(COUNTIF(G130,"*Paris Savants Electro Luxe 165mm 43° RKP*"), 213,"0")+
IF(COUNTIF(G130,"*Paris Savants Electro Luxe 180mm 50° RKP*"), 213,"0")+
IF(COUNTIF(G130,"*Paris Savants Gunmetal Grey 180mm 50° RKP*"), 200,"0")+
IF(COUNTIF(G130,"*Paris Savants Gunmetal Grey 180mm 43° RKP*"), 200,"0")+
IF(COUNTIF(G130,"*Paris Savants Gunmetal Grey 165mm 43° RKP*"), 200,"0")+
IF(COUNTIF(G130,"*Paris Savants Gunmetal grey 165mm 50° RKP*"), 200,"0")+
IF(COUNTIF(G130,"*Independent - Forged Titanium Stg 11 - 169mm*"), 105,"0")+
IF(COUNTIF(H130,"*Orangatang Skiff - 80a 62mm*"), 61,"0")+
IF(COUNTIF(H130,"*Orangatang Skiff - 83a 62mm*"), 61,"0")+
IF(COUNTIF(H130,"*Orangatang Onsen - 100a 58mm*"), 48,"0")+
IF(COUNTIF(H130,"*Zenit The 70's - 78a 70mm*"), 40,"0")+
IF(COUNTIF(H130,"*Zenit the 60's - 78a 60mm*"), 35,"0")+
IF(COUNTIF(H130,"*Orangatang Kilmer - 83a 69mm*"), 69,"0")+
IF(COUNTIF(H130,"*Orangatang Keanu 83a 66mm*"), 64,"0")+
IF(COUNTIF(H130,"*Orangatang Kegels - 83a 80mm*"), 80,"0")+
IF(COUNTIF(H130,"*Orangatang Skiff - 86a 62mm*"), 61,"0")+
IF(COUNTIF(H130,"*Orangatang Keanu 80a 66mm*"), 64,"0")+
IF(COUNTIF(H130,"*Orangatang Keanu 86a 66mm*"), 64,"0")+
IF(COUNTIF(H130,"*Orangatang Kilmer - 80a 69mm*"), 69,"0")+
IF(COUNTIF(H130,"*Orangatang Kegels - 80a 80mm*"), 80,"0")</f>
        <v>267</v>
      </c>
    </row>
    <row r="131" spans="1:9" x14ac:dyDescent="0.2">
      <c r="A131">
        <v>2792</v>
      </c>
      <c r="B131" t="s">
        <v>9</v>
      </c>
      <c r="D131" t="s">
        <v>159</v>
      </c>
      <c r="E131" t="s">
        <v>11</v>
      </c>
      <c r="F131">
        <v>2700</v>
      </c>
      <c r="G131" t="s">
        <v>147</v>
      </c>
      <c r="H131" t="s">
        <v>29</v>
      </c>
      <c r="I131">
        <f>120+IF(COUNTIF(G131,"*Paris Street RAW 169mm TKP*"), 53,"0")+
IF(COUNTIF(G131,"*Paris Black 150mm 50° RKP*"), 65,"0")+
IF(COUNTIF(G131,"*Paris Gold 180mm 43° RKP*"), 67,"0")+
IF(COUNTIF(G131,"*Paris Trucks Matt Kienzle Signature 180mm 50° RKP*"), 69,"0")+
IF(COUNTIF(G131,"*Paris Satin Red 180mm 50° RKP*"), 67,"0")+
IF(COUNTIF(G131,"*Paris Satin Blue 180mm 50° RKP*"), 67,"0")+IF(COUNTIF(G131,"*Paris Tiffany 180mm 50° RKP*"), 67,"0")+
IF(COUNTIF(G131,"*Paris Matte Black 180mm 50° RKP*"), 67,"0")+IF(COUNTIF(G131,"*Paris White 180mm 43° RKP*"), 67,"0")+
IF(COUNTIF(G131,"*Paris Savants Electro Luxe 180mm 43° RKP*"), 213,"0")+
IF(COUNTIF(G131,"*Paris Savants Electro Luxe 165mm 43° RKP*"), 213,"0")+
IF(COUNTIF(G131,"*Paris Savants Electro Luxe 180mm 50° RKP*"), 213,"0")+
IF(COUNTIF(G131,"*Paris Savants Gunmetal Grey 180mm 50° RKP*"), 200,"0")+
IF(COUNTIF(G131,"*Paris Savants Gunmetal Grey 180mm 43° RKP*"), 200,"0")+
IF(COUNTIF(G131,"*Paris Savants Gunmetal Grey 165mm 43° RKP*"), 200,"0")+
IF(COUNTIF(G131,"*Paris Savants Gunmetal grey 165mm 50° RKP*"), 200,"0")+
IF(COUNTIF(G131,"*Independent - Forged Titanium Stg 11 - 169mm*"), 105,"0")+
IF(COUNTIF(H131,"*Orangatang Skiff - 80a 62mm*"), 61,"0")+
IF(COUNTIF(H131,"*Orangatang Skiff - 83a 62mm*"), 61,"0")+
IF(COUNTIF(H131,"*Orangatang Onsen - 100a 58mm*"), 48,"0")+
IF(COUNTIF(H131,"*Zenit The 70's - 78a 70mm*"), 40,"0")+
IF(COUNTIF(H131,"*Zenit the 60's - 78a 60mm*"), 35,"0")+
IF(COUNTIF(H131,"*Orangatang Kilmer - 83a 69mm*"), 69,"0")+
IF(COUNTIF(H131,"*Orangatang Keanu 83a 66mm*"), 64,"0")+
IF(COUNTIF(H131,"*Orangatang Kegels - 83a 80mm*"), 80,"0")+
IF(COUNTIF(H131,"*Orangatang Skiff - 86a 62mm*"), 61,"0")+
IF(COUNTIF(H131,"*Orangatang Keanu 80a 66mm*"), 64,"0")+
IF(COUNTIF(H131,"*Orangatang Keanu 86a 66mm*"), 64,"0")+
IF(COUNTIF(H131,"*Orangatang Kilmer - 80a 69mm*"), 69,"0")+
IF(COUNTIF(H131,"*Orangatang Kegels - 80a 80mm*"), 80,"0")</f>
        <v>267</v>
      </c>
    </row>
    <row r="132" spans="1:9" x14ac:dyDescent="0.2">
      <c r="A132">
        <v>2791</v>
      </c>
      <c r="B132" t="s">
        <v>9</v>
      </c>
      <c r="D132" t="s">
        <v>167</v>
      </c>
      <c r="E132" t="s">
        <v>11</v>
      </c>
      <c r="F132">
        <v>2700</v>
      </c>
      <c r="G132" t="s">
        <v>164</v>
      </c>
      <c r="H132" t="s">
        <v>17</v>
      </c>
      <c r="I132">
        <f>120+IF(COUNTIF(G132,"*Paris Street RAW 169mm TKP*"), 53,"0")+
IF(COUNTIF(G132,"*Paris Black 150mm 50° RKP*"), 65,"0")+
IF(COUNTIF(G132,"*Paris Gold 180mm 43° RKP*"), 67,"0")+
IF(COUNTIF(G132,"*Paris Trucks Matt Kienzle Signature 180mm 50° RKP*"), 69,"0")+
IF(COUNTIF(G132,"*Paris Satin Red 180mm 50° RKP*"), 67,"0")+
IF(COUNTIF(G132,"*Paris Satin Blue 180mm 50° RKP*"), 67,"0")+IF(COUNTIF(G132,"*Paris Tiffany 180mm 50° RKP*"), 67,"0")+
IF(COUNTIF(G132,"*Paris Matte Black 180mm 50° RKP*"), 67,"0")+IF(COUNTIF(G132,"*Paris White 180mm 43° RKP*"), 67,"0")+
IF(COUNTIF(G132,"*Paris Savants Electro Luxe 180mm 43° RKP*"), 213,"0")+
IF(COUNTIF(G132,"*Paris Savants Electro Luxe 165mm 43° RKP*"), 213,"0")+
IF(COUNTIF(G132,"*Paris Savants Electro Luxe 180mm 50° RKP*"), 213,"0")+
IF(COUNTIF(G132,"*Paris Savants Gunmetal Grey 180mm 50° RKP*"), 200,"0")+
IF(COUNTIF(G132,"*Paris Savants Gunmetal Grey 180mm 43° RKP*"), 200,"0")+
IF(COUNTIF(G132,"*Paris Savants Gunmetal Grey 165mm 43° RKP*"), 200,"0")+
IF(COUNTIF(G132,"*Paris Savants Gunmetal grey 165mm 50° RKP*"), 200,"0")+
IF(COUNTIF(G132,"*Independent - Forged Titanium Stg 11 - 169mm*"), 105,"0")+
IF(COUNTIF(H132,"*Orangatang Skiff - 80a 62mm*"), 61,"0")+
IF(COUNTIF(H132,"*Orangatang Skiff - 83a 62mm*"), 61,"0")+
IF(COUNTIF(H132,"*Orangatang Onsen - 100a 58mm*"), 48,"0")+
IF(COUNTIF(H132,"*Zenit The 70's - 78a 70mm*"), 40,"0")+
IF(COUNTIF(H132,"*Zenit the 60's - 78a 60mm*"), 35,"0")+
IF(COUNTIF(H132,"*Orangatang Kilmer - 83a 69mm*"), 69,"0")+
IF(COUNTIF(H132,"*Orangatang Keanu 83a 66mm*"), 64,"0")+
IF(COUNTIF(H132,"*Orangatang Kegels - 83a 80mm*"), 80,"0")+
IF(COUNTIF(H132,"*Orangatang Skiff - 86a 62mm*"), 61,"0")+
IF(COUNTIF(H132,"*Orangatang Keanu 80a 66mm*"), 64,"0")+
IF(COUNTIF(H132,"*Orangatang Keanu 86a 66mm*"), 64,"0")+
IF(COUNTIF(H132,"*Orangatang Kilmer - 80a 69mm*"), 69,"0")+
IF(COUNTIF(H132,"*Orangatang Kegels - 80a 80mm*"), 80,"0")</f>
        <v>360</v>
      </c>
    </row>
    <row r="133" spans="1:9" x14ac:dyDescent="0.2">
      <c r="A133">
        <v>2790</v>
      </c>
      <c r="B133" t="s">
        <v>9</v>
      </c>
      <c r="D133" t="s">
        <v>166</v>
      </c>
      <c r="E133" t="s">
        <v>11</v>
      </c>
      <c r="F133">
        <v>2700</v>
      </c>
      <c r="G133" t="s">
        <v>164</v>
      </c>
      <c r="H133" t="s">
        <v>15</v>
      </c>
      <c r="I133">
        <f>120+IF(COUNTIF(G133,"*Paris Street RAW 169mm TKP*"), 53,"0")+
IF(COUNTIF(G133,"*Paris Black 150mm 50° RKP*"), 65,"0")+
IF(COUNTIF(G133,"*Paris Gold 180mm 43° RKP*"), 67,"0")+
IF(COUNTIF(G133,"*Paris Trucks Matt Kienzle Signature 180mm 50° RKP*"), 69,"0")+
IF(COUNTIF(G133,"*Paris Satin Red 180mm 50° RKP*"), 67,"0")+
IF(COUNTIF(G133,"*Paris Satin Blue 180mm 50° RKP*"), 67,"0")+IF(COUNTIF(G133,"*Paris Tiffany 180mm 50° RKP*"), 67,"0")+
IF(COUNTIF(G133,"*Paris Matte Black 180mm 50° RKP*"), 67,"0")+IF(COUNTIF(G133,"*Paris White 180mm 43° RKP*"), 67,"0")+
IF(COUNTIF(G133,"*Paris Savants Electro Luxe 180mm 43° RKP*"), 213,"0")+
IF(COUNTIF(G133,"*Paris Savants Electro Luxe 165mm 43° RKP*"), 213,"0")+
IF(COUNTIF(G133,"*Paris Savants Electro Luxe 180mm 50° RKP*"), 213,"0")+
IF(COUNTIF(G133,"*Paris Savants Gunmetal Grey 180mm 50° RKP*"), 200,"0")+
IF(COUNTIF(G133,"*Paris Savants Gunmetal Grey 180mm 43° RKP*"), 200,"0")+
IF(COUNTIF(G133,"*Paris Savants Gunmetal Grey 165mm 43° RKP*"), 200,"0")+
IF(COUNTIF(G133,"*Paris Savants Gunmetal grey 165mm 50° RKP*"), 200,"0")+
IF(COUNTIF(G133,"*Independent - Forged Titanium Stg 11 - 169mm*"), 105,"0")+
IF(COUNTIF(H133,"*Orangatang Skiff - 80a 62mm*"), 61,"0")+
IF(COUNTIF(H133,"*Orangatang Skiff - 83a 62mm*"), 61,"0")+
IF(COUNTIF(H133,"*Orangatang Onsen - 100a 58mm*"), 48,"0")+
IF(COUNTIF(H133,"*Zenit The 70's - 78a 70mm*"), 40,"0")+
IF(COUNTIF(H133,"*Zenit the 60's - 78a 60mm*"), 35,"0")+
IF(COUNTIF(H133,"*Orangatang Kilmer - 83a 69mm*"), 69,"0")+
IF(COUNTIF(H133,"*Orangatang Keanu 83a 66mm*"), 64,"0")+
IF(COUNTIF(H133,"*Orangatang Kegels - 83a 80mm*"), 80,"0")+
IF(COUNTIF(H133,"*Orangatang Skiff - 86a 62mm*"), 61,"0")+
IF(COUNTIF(H133,"*Orangatang Keanu 80a 66mm*"), 64,"0")+
IF(COUNTIF(H133,"*Orangatang Keanu 86a 66mm*"), 64,"0")+
IF(COUNTIF(H133,"*Orangatang Kilmer - 80a 69mm*"), 69,"0")+
IF(COUNTIF(H133,"*Orangatang Kegels - 80a 80mm*"), 80,"0")</f>
        <v>355</v>
      </c>
    </row>
    <row r="134" spans="1:9" x14ac:dyDescent="0.2">
      <c r="A134">
        <v>2789</v>
      </c>
      <c r="B134" t="s">
        <v>9</v>
      </c>
      <c r="D134" t="s">
        <v>165</v>
      </c>
      <c r="E134" t="s">
        <v>11</v>
      </c>
      <c r="F134">
        <v>2700</v>
      </c>
      <c r="G134" t="s">
        <v>164</v>
      </c>
      <c r="H134" t="s">
        <v>13</v>
      </c>
      <c r="I134">
        <f>120+IF(COUNTIF(G134,"*Paris Street RAW 169mm TKP*"), 53,"0")+
IF(COUNTIF(G134,"*Paris Black 150mm 50° RKP*"), 65,"0")+
IF(COUNTIF(G134,"*Paris Gold 180mm 43° RKP*"), 67,"0")+
IF(COUNTIF(G134,"*Paris Trucks Matt Kienzle Signature 180mm 50° RKP*"), 69,"0")+
IF(COUNTIF(G134,"*Paris Satin Red 180mm 50° RKP*"), 67,"0")+
IF(COUNTIF(G134,"*Paris Satin Blue 180mm 50° RKP*"), 67,"0")+IF(COUNTIF(G134,"*Paris Tiffany 180mm 50° RKP*"), 67,"0")+
IF(COUNTIF(G134,"*Paris Matte Black 180mm 50° RKP*"), 67,"0")+IF(COUNTIF(G134,"*Paris White 180mm 43° RKP*"), 67,"0")+
IF(COUNTIF(G134,"*Paris Savants Electro Luxe 180mm 43° RKP*"), 213,"0")+
IF(COUNTIF(G134,"*Paris Savants Electro Luxe 165mm 43° RKP*"), 213,"0")+
IF(COUNTIF(G134,"*Paris Savants Electro Luxe 180mm 50° RKP*"), 213,"0")+
IF(COUNTIF(G134,"*Paris Savants Gunmetal Grey 180mm 50° RKP*"), 200,"0")+
IF(COUNTIF(G134,"*Paris Savants Gunmetal Grey 180mm 43° RKP*"), 200,"0")+
IF(COUNTIF(G134,"*Paris Savants Gunmetal Grey 165mm 43° RKP*"), 200,"0")+
IF(COUNTIF(G134,"*Paris Savants Gunmetal grey 165mm 50° RKP*"), 200,"0")+
IF(COUNTIF(G134,"*Independent - Forged Titanium Stg 11 - 169mm*"), 105,"0")+
IF(COUNTIF(H134,"*Orangatang Skiff - 80a 62mm*"), 61,"0")+
IF(COUNTIF(H134,"*Orangatang Skiff - 83a 62mm*"), 61,"0")+
IF(COUNTIF(H134,"*Orangatang Onsen - 100a 58mm*"), 48,"0")+
IF(COUNTIF(H134,"*Zenit The 70's - 78a 70mm*"), 40,"0")+
IF(COUNTIF(H134,"*Zenit the 60's - 78a 60mm*"), 35,"0")+
IF(COUNTIF(H134,"*Orangatang Kilmer - 83a 69mm*"), 69,"0")+
IF(COUNTIF(H134,"*Orangatang Keanu 83a 66mm*"), 64,"0")+
IF(COUNTIF(H134,"*Orangatang Kegels - 83a 80mm*"), 80,"0")+
IF(COUNTIF(H134,"*Orangatang Skiff - 86a 62mm*"), 61,"0")+
IF(COUNTIF(H134,"*Orangatang Keanu 80a 66mm*"), 64,"0")+
IF(COUNTIF(H134,"*Orangatang Keanu 86a 66mm*"), 64,"0")+
IF(COUNTIF(H134,"*Orangatang Kilmer - 80a 69mm*"), 69,"0")+
IF(COUNTIF(H134,"*Orangatang Kegels - 80a 80mm*"), 80,"0")</f>
        <v>368</v>
      </c>
    </row>
    <row r="135" spans="1:9" x14ac:dyDescent="0.2">
      <c r="A135">
        <v>2788</v>
      </c>
      <c r="B135" t="s">
        <v>9</v>
      </c>
      <c r="D135" t="s">
        <v>163</v>
      </c>
      <c r="E135" t="s">
        <v>11</v>
      </c>
      <c r="F135">
        <v>2700</v>
      </c>
      <c r="G135" t="s">
        <v>164</v>
      </c>
      <c r="H135" t="s">
        <v>27</v>
      </c>
      <c r="I135">
        <f>120+IF(COUNTIF(G135,"*Paris Street RAW 169mm TKP*"), 53,"0")+
IF(COUNTIF(G135,"*Paris Black 150mm 50° RKP*"), 65,"0")+
IF(COUNTIF(G135,"*Paris Gold 180mm 43° RKP*"), 67,"0")+
IF(COUNTIF(G135,"*Paris Trucks Matt Kienzle Signature 180mm 50° RKP*"), 69,"0")+
IF(COUNTIF(G135,"*Paris Satin Red 180mm 50° RKP*"), 67,"0")+
IF(COUNTIF(G135,"*Paris Satin Blue 180mm 50° RKP*"), 67,"0")+IF(COUNTIF(G135,"*Paris Tiffany 180mm 50° RKP*"), 67,"0")+
IF(COUNTIF(G135,"*Paris Matte Black 180mm 50° RKP*"), 67,"0")+IF(COUNTIF(G135,"*Paris White 180mm 43° RKP*"), 67,"0")+
IF(COUNTIF(G135,"*Paris Savants Electro Luxe 180mm 43° RKP*"), 213,"0")+
IF(COUNTIF(G135,"*Paris Savants Electro Luxe 165mm 43° RKP*"), 213,"0")+
IF(COUNTIF(G135,"*Paris Savants Electro Luxe 180mm 50° RKP*"), 213,"0")+
IF(COUNTIF(G135,"*Paris Savants Gunmetal Grey 180mm 50° RKP*"), 200,"0")+
IF(COUNTIF(G135,"*Paris Savants Gunmetal Grey 180mm 43° RKP*"), 200,"0")+
IF(COUNTIF(G135,"*Paris Savants Gunmetal Grey 165mm 43° RKP*"), 200,"0")+
IF(COUNTIF(G135,"*Paris Savants Gunmetal grey 165mm 50° RKP*"), 200,"0")+
IF(COUNTIF(G135,"*Independent - Forged Titanium Stg 11 - 169mm*"), 105,"0")+
IF(COUNTIF(H135,"*Orangatang Skiff - 80a 62mm*"), 61,"0")+
IF(COUNTIF(H135,"*Orangatang Skiff - 83a 62mm*"), 61,"0")+
IF(COUNTIF(H135,"*Orangatang Onsen - 100a 58mm*"), 48,"0")+
IF(COUNTIF(H135,"*Zenit The 70's - 78a 70mm*"), 40,"0")+
IF(COUNTIF(H135,"*Zenit the 60's - 78a 60mm*"), 35,"0")+
IF(COUNTIF(H135,"*Orangatang Kilmer - 83a 69mm*"), 69,"0")+
IF(COUNTIF(H135,"*Orangatang Keanu 83a 66mm*"), 64,"0")+
IF(COUNTIF(H135,"*Orangatang Kegels - 83a 80mm*"), 80,"0")+
IF(COUNTIF(H135,"*Orangatang Skiff - 86a 62mm*"), 61,"0")+
IF(COUNTIF(H135,"*Orangatang Keanu 80a 66mm*"), 64,"0")+
IF(COUNTIF(H135,"*Orangatang Keanu 86a 66mm*"), 64,"0")+
IF(COUNTIF(H135,"*Orangatang Kilmer - 80a 69mm*"), 69,"0")+
IF(COUNTIF(H135,"*Orangatang Kegels - 80a 80mm*"), 80,"0")</f>
        <v>381</v>
      </c>
    </row>
    <row r="136" spans="1:9" x14ac:dyDescent="0.2">
      <c r="A136">
        <v>2786</v>
      </c>
      <c r="B136" t="s">
        <v>9</v>
      </c>
      <c r="D136" t="s">
        <v>173</v>
      </c>
      <c r="E136" t="s">
        <v>11</v>
      </c>
      <c r="F136">
        <v>2700</v>
      </c>
      <c r="G136" t="s">
        <v>164</v>
      </c>
      <c r="H136" t="s">
        <v>23</v>
      </c>
      <c r="I136">
        <f>120+IF(COUNTIF(G136,"*Paris Street RAW 169mm TKP*"), 53,"0")+
IF(COUNTIF(G136,"*Paris Black 150mm 50° RKP*"), 65,"0")+
IF(COUNTIF(G136,"*Paris Gold 180mm 43° RKP*"), 67,"0")+
IF(COUNTIF(G136,"*Paris Trucks Matt Kienzle Signature 180mm 50° RKP*"), 69,"0")+
IF(COUNTIF(G136,"*Paris Satin Red 180mm 50° RKP*"), 67,"0")+
IF(COUNTIF(G136,"*Paris Satin Blue 180mm 50° RKP*"), 67,"0")+IF(COUNTIF(G136,"*Paris Tiffany 180mm 50° RKP*"), 67,"0")+
IF(COUNTIF(G136,"*Paris Matte Black 180mm 50° RKP*"), 67,"0")+IF(COUNTIF(G136,"*Paris White 180mm 43° RKP*"), 67,"0")+
IF(COUNTIF(G136,"*Paris Savants Electro Luxe 180mm 43° RKP*"), 213,"0")+
IF(COUNTIF(G136,"*Paris Savants Electro Luxe 165mm 43° RKP*"), 213,"0")+
IF(COUNTIF(G136,"*Paris Savants Electro Luxe 180mm 50° RKP*"), 213,"0")+
IF(COUNTIF(G136,"*Paris Savants Gunmetal Grey 180mm 50° RKP*"), 200,"0")+
IF(COUNTIF(G136,"*Paris Savants Gunmetal Grey 180mm 43° RKP*"), 200,"0")+
IF(COUNTIF(G136,"*Paris Savants Gunmetal Grey 165mm 43° RKP*"), 200,"0")+
IF(COUNTIF(G136,"*Paris Savants Gunmetal grey 165mm 50° RKP*"), 200,"0")+
IF(COUNTIF(G136,"*Independent - Forged Titanium Stg 11 - 169mm*"), 105,"0")+
IF(COUNTIF(H136,"*Orangatang Skiff - 80a 62mm*"), 61,"0")+
IF(COUNTIF(H136,"*Orangatang Skiff - 83a 62mm*"), 61,"0")+
IF(COUNTIF(H136,"*Orangatang Onsen - 100a 58mm*"), 48,"0")+
IF(COUNTIF(H136,"*Zenit The 70's - 78a 70mm*"), 40,"0")+
IF(COUNTIF(H136,"*Zenit the 60's - 78a 60mm*"), 35,"0")+
IF(COUNTIF(H136,"*Orangatang Kilmer - 83a 69mm*"), 69,"0")+
IF(COUNTIF(H136,"*Orangatang Keanu 83a 66mm*"), 64,"0")+
IF(COUNTIF(H136,"*Orangatang Kegels - 83a 80mm*"), 80,"0")+
IF(COUNTIF(H136,"*Orangatang Skiff - 86a 62mm*"), 61,"0")+
IF(COUNTIF(H136,"*Orangatang Keanu 80a 66mm*"), 64,"0")+
IF(COUNTIF(H136,"*Orangatang Keanu 86a 66mm*"), 64,"0")+
IF(COUNTIF(H136,"*Orangatang Kilmer - 80a 69mm*"), 69,"0")+
IF(COUNTIF(H136,"*Orangatang Kegels - 80a 80mm*"), 80,"0")</f>
        <v>381</v>
      </c>
    </row>
    <row r="137" spans="1:9" x14ac:dyDescent="0.2">
      <c r="A137">
        <v>2785</v>
      </c>
      <c r="B137" t="s">
        <v>9</v>
      </c>
      <c r="D137" t="s">
        <v>172</v>
      </c>
      <c r="E137" t="s">
        <v>11</v>
      </c>
      <c r="F137">
        <v>2700</v>
      </c>
      <c r="G137" t="s">
        <v>164</v>
      </c>
      <c r="H137" t="s">
        <v>21</v>
      </c>
      <c r="I137">
        <f>120+IF(COUNTIF(G137,"*Paris Street RAW 169mm TKP*"), 53,"0")+
IF(COUNTIF(G137,"*Paris Black 150mm 50° RKP*"), 65,"0")+
IF(COUNTIF(G137,"*Paris Gold 180mm 43° RKP*"), 67,"0")+
IF(COUNTIF(G137,"*Paris Trucks Matt Kienzle Signature 180mm 50° RKP*"), 69,"0")+
IF(COUNTIF(G137,"*Paris Satin Red 180mm 50° RKP*"), 67,"0")+
IF(COUNTIF(G137,"*Paris Satin Blue 180mm 50° RKP*"), 67,"0")+IF(COUNTIF(G137,"*Paris Tiffany 180mm 50° RKP*"), 67,"0")+
IF(COUNTIF(G137,"*Paris Matte Black 180mm 50° RKP*"), 67,"0")+IF(COUNTIF(G137,"*Paris White 180mm 43° RKP*"), 67,"0")+
IF(COUNTIF(G137,"*Paris Savants Electro Luxe 180mm 43° RKP*"), 213,"0")+
IF(COUNTIF(G137,"*Paris Savants Electro Luxe 165mm 43° RKP*"), 213,"0")+
IF(COUNTIF(G137,"*Paris Savants Electro Luxe 180mm 50° RKP*"), 213,"0")+
IF(COUNTIF(G137,"*Paris Savants Gunmetal Grey 180mm 50° RKP*"), 200,"0")+
IF(COUNTIF(G137,"*Paris Savants Gunmetal Grey 180mm 43° RKP*"), 200,"0")+
IF(COUNTIF(G137,"*Paris Savants Gunmetal Grey 165mm 43° RKP*"), 200,"0")+
IF(COUNTIF(G137,"*Paris Savants Gunmetal grey 165mm 50° RKP*"), 200,"0")+
IF(COUNTIF(G137,"*Independent - Forged Titanium Stg 11 - 169mm*"), 105,"0")+
IF(COUNTIF(H137,"*Orangatang Skiff - 80a 62mm*"), 61,"0")+
IF(COUNTIF(H137,"*Orangatang Skiff - 83a 62mm*"), 61,"0")+
IF(COUNTIF(H137,"*Orangatang Onsen - 100a 58mm*"), 48,"0")+
IF(COUNTIF(H137,"*Zenit The 70's - 78a 70mm*"), 40,"0")+
IF(COUNTIF(H137,"*Zenit the 60's - 78a 60mm*"), 35,"0")+
IF(COUNTIF(H137,"*Orangatang Kilmer - 83a 69mm*"), 69,"0")+
IF(COUNTIF(H137,"*Orangatang Keanu 83a 66mm*"), 64,"0")+
IF(COUNTIF(H137,"*Orangatang Kegels - 83a 80mm*"), 80,"0")+
IF(COUNTIF(H137,"*Orangatang Skiff - 86a 62mm*"), 61,"0")+
IF(COUNTIF(H137,"*Orangatang Keanu 80a 66mm*"), 64,"0")+
IF(COUNTIF(H137,"*Orangatang Keanu 86a 66mm*"), 64,"0")+
IF(COUNTIF(H137,"*Orangatang Kilmer - 80a 69mm*"), 69,"0")+
IF(COUNTIF(H137,"*Orangatang Kegels - 80a 80mm*"), 80,"0")</f>
        <v>384</v>
      </c>
    </row>
    <row r="138" spans="1:9" x14ac:dyDescent="0.2">
      <c r="A138">
        <v>2785</v>
      </c>
      <c r="B138" t="s">
        <v>9</v>
      </c>
      <c r="D138" t="s">
        <v>172</v>
      </c>
      <c r="E138" t="s">
        <v>11</v>
      </c>
      <c r="F138">
        <v>2700</v>
      </c>
      <c r="G138" t="s">
        <v>164</v>
      </c>
      <c r="H138" t="s">
        <v>21</v>
      </c>
      <c r="I138">
        <f>120+IF(COUNTIF(G138,"*Paris Street RAW 169mm TKP*"), 53,"0")+
IF(COUNTIF(G138,"*Paris Black 150mm 50° RKP*"), 65,"0")+
IF(COUNTIF(G138,"*Paris Gold 180mm 43° RKP*"), 67,"0")+
IF(COUNTIF(G138,"*Paris Trucks Matt Kienzle Signature 180mm 50° RKP*"), 69,"0")+
IF(COUNTIF(G138,"*Paris Satin Red 180mm 50° RKP*"), 67,"0")+
IF(COUNTIF(G138,"*Paris Satin Blue 180mm 50° RKP*"), 67,"0")+IF(COUNTIF(G138,"*Paris Tiffany 180mm 50° RKP*"), 67,"0")+
IF(COUNTIF(G138,"*Paris Matte Black 180mm 50° RKP*"), 67,"0")+IF(COUNTIF(G138,"*Paris White 180mm 43° RKP*"), 67,"0")+
IF(COUNTIF(G138,"*Paris Savants Electro Luxe 180mm 43° RKP*"), 213,"0")+
IF(COUNTIF(G138,"*Paris Savants Electro Luxe 165mm 43° RKP*"), 213,"0")+
IF(COUNTIF(G138,"*Paris Savants Electro Luxe 180mm 50° RKP*"), 213,"0")+
IF(COUNTIF(G138,"*Paris Savants Gunmetal Grey 180mm 50° RKP*"), 200,"0")+
IF(COUNTIF(G138,"*Paris Savants Gunmetal Grey 180mm 43° RKP*"), 200,"0")+
IF(COUNTIF(G138,"*Paris Savants Gunmetal Grey 165mm 43° RKP*"), 200,"0")+
IF(COUNTIF(G138,"*Paris Savants Gunmetal grey 165mm 50° RKP*"), 200,"0")+
IF(COUNTIF(G138,"*Independent - Forged Titanium Stg 11 - 169mm*"), 105,"0")+
IF(COUNTIF(H138,"*Orangatang Skiff - 80a 62mm*"), 61,"0")+
IF(COUNTIF(H138,"*Orangatang Skiff - 83a 62mm*"), 61,"0")+
IF(COUNTIF(H138,"*Orangatang Onsen - 100a 58mm*"), 48,"0")+
IF(COUNTIF(H138,"*Zenit The 70's - 78a 70mm*"), 40,"0")+
IF(COUNTIF(H138,"*Zenit the 60's - 78a 60mm*"), 35,"0")+
IF(COUNTIF(H138,"*Orangatang Kilmer - 83a 69mm*"), 69,"0")+
IF(COUNTIF(H138,"*Orangatang Keanu 83a 66mm*"), 64,"0")+
IF(COUNTIF(H138,"*Orangatang Kegels - 83a 80mm*"), 80,"0")+
IF(COUNTIF(H138,"*Orangatang Skiff - 86a 62mm*"), 61,"0")+
IF(COUNTIF(H138,"*Orangatang Keanu 80a 66mm*"), 64,"0")+
IF(COUNTIF(H138,"*Orangatang Keanu 86a 66mm*"), 64,"0")+
IF(COUNTIF(H138,"*Orangatang Kilmer - 80a 69mm*"), 69,"0")+
IF(COUNTIF(H138,"*Orangatang Kegels - 80a 80mm*"), 80,"0")</f>
        <v>384</v>
      </c>
    </row>
    <row r="139" spans="1:9" x14ac:dyDescent="0.2">
      <c r="A139">
        <v>2784</v>
      </c>
      <c r="B139" t="s">
        <v>9</v>
      </c>
      <c r="D139" t="s">
        <v>171</v>
      </c>
      <c r="E139" t="s">
        <v>11</v>
      </c>
      <c r="F139">
        <v>2700</v>
      </c>
      <c r="G139" t="s">
        <v>164</v>
      </c>
      <c r="H139" t="s">
        <v>19</v>
      </c>
      <c r="I139">
        <f>120+IF(COUNTIF(G139,"*Paris Street RAW 169mm TKP*"), 53,"0")+
IF(COUNTIF(G139,"*Paris Black 150mm 50° RKP*"), 65,"0")+
IF(COUNTIF(G139,"*Paris Gold 180mm 43° RKP*"), 67,"0")+
IF(COUNTIF(G139,"*Paris Trucks Matt Kienzle Signature 180mm 50° RKP*"), 69,"0")+
IF(COUNTIF(G139,"*Paris Satin Red 180mm 50° RKP*"), 67,"0")+
IF(COUNTIF(G139,"*Paris Satin Blue 180mm 50° RKP*"), 67,"0")+IF(COUNTIF(G139,"*Paris Tiffany 180mm 50° RKP*"), 67,"0")+
IF(COUNTIF(G139,"*Paris Matte Black 180mm 50° RKP*"), 67,"0")+IF(COUNTIF(G139,"*Paris White 180mm 43° RKP*"), 67,"0")+
IF(COUNTIF(G139,"*Paris Savants Electro Luxe 180mm 43° RKP*"), 213,"0")+
IF(COUNTIF(G139,"*Paris Savants Electro Luxe 165mm 43° RKP*"), 213,"0")+
IF(COUNTIF(G139,"*Paris Savants Electro Luxe 180mm 50° RKP*"), 213,"0")+
IF(COUNTIF(G139,"*Paris Savants Gunmetal Grey 180mm 50° RKP*"), 200,"0")+
IF(COUNTIF(G139,"*Paris Savants Gunmetal Grey 180mm 43° RKP*"), 200,"0")+
IF(COUNTIF(G139,"*Paris Savants Gunmetal Grey 165mm 43° RKP*"), 200,"0")+
IF(COUNTIF(G139,"*Paris Savants Gunmetal grey 165mm 50° RKP*"), 200,"0")+
IF(COUNTIF(G139,"*Independent - Forged Titanium Stg 11 - 169mm*"), 105,"0")+
IF(COUNTIF(H139,"*Orangatang Skiff - 80a 62mm*"), 61,"0")+
IF(COUNTIF(H139,"*Orangatang Skiff - 83a 62mm*"), 61,"0")+
IF(COUNTIF(H139,"*Orangatang Onsen - 100a 58mm*"), 48,"0")+
IF(COUNTIF(H139,"*Zenit The 70's - 78a 70mm*"), 40,"0")+
IF(COUNTIF(H139,"*Zenit the 60's - 78a 60mm*"), 35,"0")+
IF(COUNTIF(H139,"*Orangatang Kilmer - 83a 69mm*"), 69,"0")+
IF(COUNTIF(H139,"*Orangatang Keanu 83a 66mm*"), 64,"0")+
IF(COUNTIF(H139,"*Orangatang Kegels - 83a 80mm*"), 80,"0")+
IF(COUNTIF(H139,"*Orangatang Skiff - 86a 62mm*"), 61,"0")+
IF(COUNTIF(H139,"*Orangatang Keanu 80a 66mm*"), 64,"0")+
IF(COUNTIF(H139,"*Orangatang Keanu 86a 66mm*"), 64,"0")+
IF(COUNTIF(H139,"*Orangatang Kilmer - 80a 69mm*"), 69,"0")+
IF(COUNTIF(H139,"*Orangatang Kegels - 80a 80mm*"), 80,"0")</f>
        <v>384</v>
      </c>
    </row>
    <row r="140" spans="1:9" x14ac:dyDescent="0.2">
      <c r="A140">
        <v>2784</v>
      </c>
      <c r="B140" t="s">
        <v>9</v>
      </c>
      <c r="D140" t="s">
        <v>171</v>
      </c>
      <c r="E140" t="s">
        <v>11</v>
      </c>
      <c r="F140">
        <v>2700</v>
      </c>
      <c r="G140" t="s">
        <v>164</v>
      </c>
      <c r="H140" t="s">
        <v>19</v>
      </c>
      <c r="I140">
        <f>120+IF(COUNTIF(G140,"*Paris Street RAW 169mm TKP*"), 53,"0")+
IF(COUNTIF(G140,"*Paris Black 150mm 50° RKP*"), 65,"0")+
IF(COUNTIF(G140,"*Paris Gold 180mm 43° RKP*"), 67,"0")+
IF(COUNTIF(G140,"*Paris Trucks Matt Kienzle Signature 180mm 50° RKP*"), 69,"0")+
IF(COUNTIF(G140,"*Paris Satin Red 180mm 50° RKP*"), 67,"0")+
IF(COUNTIF(G140,"*Paris Satin Blue 180mm 50° RKP*"), 67,"0")+IF(COUNTIF(G140,"*Paris Tiffany 180mm 50° RKP*"), 67,"0")+
IF(COUNTIF(G140,"*Paris Matte Black 180mm 50° RKP*"), 67,"0")+IF(COUNTIF(G140,"*Paris White 180mm 43° RKP*"), 67,"0")+
IF(COUNTIF(G140,"*Paris Savants Electro Luxe 180mm 43° RKP*"), 213,"0")+
IF(COUNTIF(G140,"*Paris Savants Electro Luxe 165mm 43° RKP*"), 213,"0")+
IF(COUNTIF(G140,"*Paris Savants Electro Luxe 180mm 50° RKP*"), 213,"0")+
IF(COUNTIF(G140,"*Paris Savants Gunmetal Grey 180mm 50° RKP*"), 200,"0")+
IF(COUNTIF(G140,"*Paris Savants Gunmetal Grey 180mm 43° RKP*"), 200,"0")+
IF(COUNTIF(G140,"*Paris Savants Gunmetal Grey 165mm 43° RKP*"), 200,"0")+
IF(COUNTIF(G140,"*Paris Savants Gunmetal grey 165mm 50° RKP*"), 200,"0")+
IF(COUNTIF(G140,"*Independent - Forged Titanium Stg 11 - 169mm*"), 105,"0")+
IF(COUNTIF(H140,"*Orangatang Skiff - 80a 62mm*"), 61,"0")+
IF(COUNTIF(H140,"*Orangatang Skiff - 83a 62mm*"), 61,"0")+
IF(COUNTIF(H140,"*Orangatang Onsen - 100a 58mm*"), 48,"0")+
IF(COUNTIF(H140,"*Zenit The 70's - 78a 70mm*"), 40,"0")+
IF(COUNTIF(H140,"*Zenit the 60's - 78a 60mm*"), 35,"0")+
IF(COUNTIF(H140,"*Orangatang Kilmer - 83a 69mm*"), 69,"0")+
IF(COUNTIF(H140,"*Orangatang Keanu 83a 66mm*"), 64,"0")+
IF(COUNTIF(H140,"*Orangatang Kegels - 83a 80mm*"), 80,"0")+
IF(COUNTIF(H140,"*Orangatang Skiff - 86a 62mm*"), 61,"0")+
IF(COUNTIF(H140,"*Orangatang Keanu 80a 66mm*"), 64,"0")+
IF(COUNTIF(H140,"*Orangatang Keanu 86a 66mm*"), 64,"0")+
IF(COUNTIF(H140,"*Orangatang Kilmer - 80a 69mm*"), 69,"0")+
IF(COUNTIF(H140,"*Orangatang Kegels - 80a 80mm*"), 80,"0")</f>
        <v>384</v>
      </c>
    </row>
    <row r="141" spans="1:9" x14ac:dyDescent="0.2">
      <c r="A141">
        <v>2783</v>
      </c>
      <c r="B141" t="s">
        <v>9</v>
      </c>
      <c r="D141" t="s">
        <v>170</v>
      </c>
      <c r="E141" t="s">
        <v>11</v>
      </c>
      <c r="F141">
        <v>2700</v>
      </c>
      <c r="G141" t="s">
        <v>164</v>
      </c>
      <c r="H141" t="s">
        <v>37</v>
      </c>
      <c r="I141">
        <f>120+IF(COUNTIF(G141,"*Paris Street RAW 169mm TKP*"), 53,"0")+
IF(COUNTIF(G141,"*Paris Black 150mm 50° RKP*"), 65,"0")+
IF(COUNTIF(G141,"*Paris Gold 180mm 43° RKP*"), 67,"0")+
IF(COUNTIF(G141,"*Paris Trucks Matt Kienzle Signature 180mm 50° RKP*"), 69,"0")+
IF(COUNTIF(G141,"*Paris Satin Red 180mm 50° RKP*"), 67,"0")+
IF(COUNTIF(G141,"*Paris Satin Blue 180mm 50° RKP*"), 67,"0")+IF(COUNTIF(G141,"*Paris Tiffany 180mm 50° RKP*"), 67,"0")+
IF(COUNTIF(G141,"*Paris Matte Black 180mm 50° RKP*"), 67,"0")+IF(COUNTIF(G141,"*Paris White 180mm 43° RKP*"), 67,"0")+
IF(COUNTIF(G141,"*Paris Savants Electro Luxe 180mm 43° RKP*"), 213,"0")+
IF(COUNTIF(G141,"*Paris Savants Electro Luxe 165mm 43° RKP*"), 213,"0")+
IF(COUNTIF(G141,"*Paris Savants Electro Luxe 180mm 50° RKP*"), 213,"0")+
IF(COUNTIF(G141,"*Paris Savants Gunmetal Grey 180mm 50° RKP*"), 200,"0")+
IF(COUNTIF(G141,"*Paris Savants Gunmetal Grey 180mm 43° RKP*"), 200,"0")+
IF(COUNTIF(G141,"*Paris Savants Gunmetal Grey 165mm 43° RKP*"), 200,"0")+
IF(COUNTIF(G141,"*Paris Savants Gunmetal grey 165mm 50° RKP*"), 200,"0")+
IF(COUNTIF(G141,"*Independent - Forged Titanium Stg 11 - 169mm*"), 105,"0")+
IF(COUNTIF(H141,"*Orangatang Skiff - 80a 62mm*"), 61,"0")+
IF(COUNTIF(H141,"*Orangatang Skiff - 83a 62mm*"), 61,"0")+
IF(COUNTIF(H141,"*Orangatang Onsen - 100a 58mm*"), 48,"0")+
IF(COUNTIF(H141,"*Zenit The 70's - 78a 70mm*"), 40,"0")+
IF(COUNTIF(H141,"*Zenit the 60's - 78a 60mm*"), 35,"0")+
IF(COUNTIF(H141,"*Orangatang Kilmer - 83a 69mm*"), 69,"0")+
IF(COUNTIF(H141,"*Orangatang Keanu 83a 66mm*"), 64,"0")+
IF(COUNTIF(H141,"*Orangatang Kegels - 83a 80mm*"), 80,"0")+
IF(COUNTIF(H141,"*Orangatang Skiff - 86a 62mm*"), 61,"0")+
IF(COUNTIF(H141,"*Orangatang Keanu 80a 66mm*"), 64,"0")+
IF(COUNTIF(H141,"*Orangatang Keanu 86a 66mm*"), 64,"0")+
IF(COUNTIF(H141,"*Orangatang Kilmer - 80a 69mm*"), 69,"0")+
IF(COUNTIF(H141,"*Orangatang Kegels - 80a 80mm*"), 80,"0")</f>
        <v>384</v>
      </c>
    </row>
    <row r="142" spans="1:9" x14ac:dyDescent="0.2">
      <c r="A142">
        <v>2782</v>
      </c>
      <c r="B142" t="s">
        <v>9</v>
      </c>
      <c r="D142" t="s">
        <v>169</v>
      </c>
      <c r="E142" t="s">
        <v>11</v>
      </c>
      <c r="F142">
        <v>2700</v>
      </c>
      <c r="G142" t="s">
        <v>164</v>
      </c>
      <c r="H142" t="s">
        <v>35</v>
      </c>
      <c r="I142">
        <f>120+IF(COUNTIF(G142,"*Paris Street RAW 169mm TKP*"), 53,"0")+
IF(COUNTIF(G142,"*Paris Black 150mm 50° RKP*"), 65,"0")+
IF(COUNTIF(G142,"*Paris Gold 180mm 43° RKP*"), 67,"0")+
IF(COUNTIF(G142,"*Paris Trucks Matt Kienzle Signature 180mm 50° RKP*"), 69,"0")+
IF(COUNTIF(G142,"*Paris Satin Red 180mm 50° RKP*"), 67,"0")+
IF(COUNTIF(G142,"*Paris Satin Blue 180mm 50° RKP*"), 67,"0")+IF(COUNTIF(G142,"*Paris Tiffany 180mm 50° RKP*"), 67,"0")+
IF(COUNTIF(G142,"*Paris Matte Black 180mm 50° RKP*"), 67,"0")+IF(COUNTIF(G142,"*Paris White 180mm 43° RKP*"), 67,"0")+
IF(COUNTIF(G142,"*Paris Savants Electro Luxe 180mm 43° RKP*"), 213,"0")+
IF(COUNTIF(G142,"*Paris Savants Electro Luxe 165mm 43° RKP*"), 213,"0")+
IF(COUNTIF(G142,"*Paris Savants Electro Luxe 180mm 50° RKP*"), 213,"0")+
IF(COUNTIF(G142,"*Paris Savants Gunmetal Grey 180mm 50° RKP*"), 200,"0")+
IF(COUNTIF(G142,"*Paris Savants Gunmetal Grey 180mm 43° RKP*"), 200,"0")+
IF(COUNTIF(G142,"*Paris Savants Gunmetal Grey 165mm 43° RKP*"), 200,"0")+
IF(COUNTIF(G142,"*Paris Savants Gunmetal grey 165mm 50° RKP*"), 200,"0")+
IF(COUNTIF(G142,"*Independent - Forged Titanium Stg 11 - 169mm*"), 105,"0")+
IF(COUNTIF(H142,"*Orangatang Skiff - 80a 62mm*"), 61,"0")+
IF(COUNTIF(H142,"*Orangatang Skiff - 83a 62mm*"), 61,"0")+
IF(COUNTIF(H142,"*Orangatang Onsen - 100a 58mm*"), 48,"0")+
IF(COUNTIF(H142,"*Zenit The 70's - 78a 70mm*"), 40,"0")+
IF(COUNTIF(H142,"*Zenit the 60's - 78a 60mm*"), 35,"0")+
IF(COUNTIF(H142,"*Orangatang Kilmer - 83a 69mm*"), 69,"0")+
IF(COUNTIF(H142,"*Orangatang Keanu 83a 66mm*"), 64,"0")+
IF(COUNTIF(H142,"*Orangatang Kegels - 83a 80mm*"), 80,"0")+
IF(COUNTIF(H142,"*Orangatang Skiff - 86a 62mm*"), 61,"0")+
IF(COUNTIF(H142,"*Orangatang Keanu 80a 66mm*"), 64,"0")+
IF(COUNTIF(H142,"*Orangatang Keanu 86a 66mm*"), 64,"0")+
IF(COUNTIF(H142,"*Orangatang Kilmer - 80a 69mm*"), 69,"0")+
IF(COUNTIF(H142,"*Orangatang Kegels - 80a 80mm*"), 80,"0")</f>
        <v>389</v>
      </c>
    </row>
    <row r="143" spans="1:9" x14ac:dyDescent="0.2">
      <c r="A143">
        <v>2781</v>
      </c>
      <c r="B143" t="s">
        <v>9</v>
      </c>
      <c r="D143" t="s">
        <v>168</v>
      </c>
      <c r="E143" t="s">
        <v>11</v>
      </c>
      <c r="F143">
        <v>2700</v>
      </c>
      <c r="G143" t="s">
        <v>164</v>
      </c>
      <c r="H143" t="s">
        <v>33</v>
      </c>
      <c r="I143">
        <f>120+IF(COUNTIF(G143,"*Paris Street RAW 169mm TKP*"), 53,"0")+
IF(COUNTIF(G143,"*Paris Black 150mm 50° RKP*"), 65,"0")+
IF(COUNTIF(G143,"*Paris Gold 180mm 43° RKP*"), 67,"0")+
IF(COUNTIF(G143,"*Paris Trucks Matt Kienzle Signature 180mm 50° RKP*"), 69,"0")+
IF(COUNTIF(G143,"*Paris Satin Red 180mm 50° RKP*"), 67,"0")+
IF(COUNTIF(G143,"*Paris Satin Blue 180mm 50° RKP*"), 67,"0")+IF(COUNTIF(G143,"*Paris Tiffany 180mm 50° RKP*"), 67,"0")+
IF(COUNTIF(G143,"*Paris Matte Black 180mm 50° RKP*"), 67,"0")+IF(COUNTIF(G143,"*Paris White 180mm 43° RKP*"), 67,"0")+
IF(COUNTIF(G143,"*Paris Savants Electro Luxe 180mm 43° RKP*"), 213,"0")+
IF(COUNTIF(G143,"*Paris Savants Electro Luxe 165mm 43° RKP*"), 213,"0")+
IF(COUNTIF(G143,"*Paris Savants Electro Luxe 180mm 50° RKP*"), 213,"0")+
IF(COUNTIF(G143,"*Paris Savants Gunmetal Grey 180mm 50° RKP*"), 200,"0")+
IF(COUNTIF(G143,"*Paris Savants Gunmetal Grey 180mm 43° RKP*"), 200,"0")+
IF(COUNTIF(G143,"*Paris Savants Gunmetal Grey 165mm 43° RKP*"), 200,"0")+
IF(COUNTIF(G143,"*Paris Savants Gunmetal grey 165mm 50° RKP*"), 200,"0")+
IF(COUNTIF(G143,"*Independent - Forged Titanium Stg 11 - 169mm*"), 105,"0")+
IF(COUNTIF(H143,"*Orangatang Skiff - 80a 62mm*"), 61,"0")+
IF(COUNTIF(H143,"*Orangatang Skiff - 83a 62mm*"), 61,"0")+
IF(COUNTIF(H143,"*Orangatang Onsen - 100a 58mm*"), 48,"0")+
IF(COUNTIF(H143,"*Zenit The 70's - 78a 70mm*"), 40,"0")+
IF(COUNTIF(H143,"*Zenit the 60's - 78a 60mm*"), 35,"0")+
IF(COUNTIF(H143,"*Orangatang Kilmer - 83a 69mm*"), 69,"0")+
IF(COUNTIF(H143,"*Orangatang Keanu 83a 66mm*"), 64,"0")+
IF(COUNTIF(H143,"*Orangatang Kegels - 83a 80mm*"), 80,"0")+
IF(COUNTIF(H143,"*Orangatang Skiff - 86a 62mm*"), 61,"0")+
IF(COUNTIF(H143,"*Orangatang Keanu 80a 66mm*"), 64,"0")+
IF(COUNTIF(H143,"*Orangatang Keanu 86a 66mm*"), 64,"0")+
IF(COUNTIF(H143,"*Orangatang Kilmer - 80a 69mm*"), 69,"0")+
IF(COUNTIF(H143,"*Orangatang Kegels - 80a 80mm*"), 80,"0")</f>
        <v>389</v>
      </c>
    </row>
    <row r="144" spans="1:9" x14ac:dyDescent="0.2">
      <c r="A144">
        <v>2779</v>
      </c>
      <c r="B144" t="s">
        <v>9</v>
      </c>
      <c r="D144" t="s">
        <v>179</v>
      </c>
      <c r="E144" t="s">
        <v>11</v>
      </c>
      <c r="F144">
        <v>2700</v>
      </c>
      <c r="G144" t="s">
        <v>164</v>
      </c>
      <c r="H144" t="s">
        <v>29</v>
      </c>
      <c r="I144">
        <f>120+IF(COUNTIF(G144,"*Paris Street RAW 169mm TKP*"), 53,"0")+
IF(COUNTIF(G144,"*Paris Black 150mm 50° RKP*"), 65,"0")+
IF(COUNTIF(G144,"*Paris Gold 180mm 43° RKP*"), 67,"0")+
IF(COUNTIF(G144,"*Paris Trucks Matt Kienzle Signature 180mm 50° RKP*"), 69,"0")+
IF(COUNTIF(G144,"*Paris Satin Red 180mm 50° RKP*"), 67,"0")+
IF(COUNTIF(G144,"*Paris Satin Blue 180mm 50° RKP*"), 67,"0")+IF(COUNTIF(G144,"*Paris Tiffany 180mm 50° RKP*"), 67,"0")+
IF(COUNTIF(G144,"*Paris Matte Black 180mm 50° RKP*"), 67,"0")+IF(COUNTIF(G144,"*Paris White 180mm 43° RKP*"), 67,"0")+
IF(COUNTIF(G144,"*Paris Savants Electro Luxe 180mm 43° RKP*"), 213,"0")+
IF(COUNTIF(G144,"*Paris Savants Electro Luxe 165mm 43° RKP*"), 213,"0")+
IF(COUNTIF(G144,"*Paris Savants Electro Luxe 180mm 50° RKP*"), 213,"0")+
IF(COUNTIF(G144,"*Paris Savants Gunmetal Grey 180mm 50° RKP*"), 200,"0")+
IF(COUNTIF(G144,"*Paris Savants Gunmetal Grey 180mm 43° RKP*"), 200,"0")+
IF(COUNTIF(G144,"*Paris Savants Gunmetal Grey 165mm 43° RKP*"), 200,"0")+
IF(COUNTIF(G144,"*Paris Savants Gunmetal grey 165mm 50° RKP*"), 200,"0")+
IF(COUNTIF(G144,"*Independent - Forged Titanium Stg 11 - 169mm*"), 105,"0")+
IF(COUNTIF(H144,"*Orangatang Skiff - 80a 62mm*"), 61,"0")+
IF(COUNTIF(H144,"*Orangatang Skiff - 83a 62mm*"), 61,"0")+
IF(COUNTIF(H144,"*Orangatang Onsen - 100a 58mm*"), 48,"0")+
IF(COUNTIF(H144,"*Zenit The 70's - 78a 70mm*"), 40,"0")+
IF(COUNTIF(H144,"*Zenit the 60's - 78a 60mm*"), 35,"0")+
IF(COUNTIF(H144,"*Orangatang Kilmer - 83a 69mm*"), 69,"0")+
IF(COUNTIF(H144,"*Orangatang Keanu 83a 66mm*"), 64,"0")+
IF(COUNTIF(H144,"*Orangatang Kegels - 83a 80mm*"), 80,"0")+
IF(COUNTIF(H144,"*Orangatang Skiff - 86a 62mm*"), 61,"0")+
IF(COUNTIF(H144,"*Orangatang Keanu 80a 66mm*"), 64,"0")+
IF(COUNTIF(H144,"*Orangatang Keanu 86a 66mm*"), 64,"0")+
IF(COUNTIF(H144,"*Orangatang Kilmer - 80a 69mm*"), 69,"0")+
IF(COUNTIF(H144,"*Orangatang Kegels - 80a 80mm*"), 80,"0")</f>
        <v>400</v>
      </c>
    </row>
    <row r="145" spans="1:9" x14ac:dyDescent="0.2">
      <c r="A145">
        <v>2778</v>
      </c>
      <c r="B145" t="s">
        <v>9</v>
      </c>
      <c r="D145" t="s">
        <v>178</v>
      </c>
      <c r="E145" t="s">
        <v>11</v>
      </c>
      <c r="F145">
        <v>2700</v>
      </c>
      <c r="G145" t="s">
        <v>175</v>
      </c>
      <c r="H145" t="s">
        <v>17</v>
      </c>
      <c r="I145">
        <f>120+IF(COUNTIF(G145,"*Paris Street RAW 169mm TKP*"), 53,"0")+
IF(COUNTIF(G145,"*Paris Black 150mm 50° RKP*"), 65,"0")+
IF(COUNTIF(G145,"*Paris Gold 180mm 43° RKP*"), 67,"0")+
IF(COUNTIF(G145,"*Paris Trucks Matt Kienzle Signature 180mm 50° RKP*"), 69,"0")+
IF(COUNTIF(G145,"*Paris Satin Red 180mm 50° RKP*"), 67,"0")+
IF(COUNTIF(G145,"*Paris Satin Blue 180mm 50° RKP*"), 67,"0")+IF(COUNTIF(G145,"*Paris Tiffany 180mm 50° RKP*"), 67,"0")+
IF(COUNTIF(G145,"*Paris Matte Black 180mm 50° RKP*"), 67,"0")+IF(COUNTIF(G145,"*Paris White 180mm 43° RKP*"), 67,"0")+
IF(COUNTIF(G145,"*Paris Savants Electro Luxe 180mm 43° RKP*"), 213,"0")+
IF(COUNTIF(G145,"*Paris Savants Electro Luxe 165mm 43° RKP*"), 213,"0")+
IF(COUNTIF(G145,"*Paris Savants Electro Luxe 180mm 50° RKP*"), 213,"0")+
IF(COUNTIF(G145,"*Paris Savants Gunmetal Grey 180mm 50° RKP*"), 200,"0")+
IF(COUNTIF(G145,"*Paris Savants Gunmetal Grey 180mm 43° RKP*"), 200,"0")+
IF(COUNTIF(G145,"*Paris Savants Gunmetal Grey 165mm 43° RKP*"), 200,"0")+
IF(COUNTIF(G145,"*Paris Savants Gunmetal grey 165mm 50° RKP*"), 200,"0")+
IF(COUNTIF(G145,"*Independent - Forged Titanium Stg 11 - 169mm*"), 105,"0")+
IF(COUNTIF(H145,"*Orangatang Skiff - 80a 62mm*"), 61,"0")+
IF(COUNTIF(H145,"*Orangatang Skiff - 83a 62mm*"), 61,"0")+
IF(COUNTIF(H145,"*Orangatang Onsen - 100a 58mm*"), 48,"0")+
IF(COUNTIF(H145,"*Zenit The 70's - 78a 70mm*"), 40,"0")+
IF(COUNTIF(H145,"*Zenit the 60's - 78a 60mm*"), 35,"0")+
IF(COUNTIF(H145,"*Orangatang Kilmer - 83a 69mm*"), 69,"0")+
IF(COUNTIF(H145,"*Orangatang Keanu 83a 66mm*"), 64,"0")+
IF(COUNTIF(H145,"*Orangatang Kegels - 83a 80mm*"), 80,"0")+
IF(COUNTIF(H145,"*Orangatang Skiff - 86a 62mm*"), 61,"0")+
IF(COUNTIF(H145,"*Orangatang Keanu 80a 66mm*"), 64,"0")+
IF(COUNTIF(H145,"*Orangatang Keanu 86a 66mm*"), 64,"0")+
IF(COUNTIF(H145,"*Orangatang Kilmer - 80a 69mm*"), 69,"0")+
IF(COUNTIF(H145,"*Orangatang Kegels - 80a 80mm*"), 80,"0")</f>
        <v>360</v>
      </c>
    </row>
    <row r="146" spans="1:9" x14ac:dyDescent="0.2">
      <c r="A146">
        <v>2777</v>
      </c>
      <c r="B146" t="s">
        <v>9</v>
      </c>
      <c r="D146" t="s">
        <v>177</v>
      </c>
      <c r="E146" t="s">
        <v>11</v>
      </c>
      <c r="F146">
        <v>2700</v>
      </c>
      <c r="G146" t="s">
        <v>175</v>
      </c>
      <c r="H146" t="s">
        <v>15</v>
      </c>
      <c r="I146">
        <f>120+IF(COUNTIF(G146,"*Paris Street RAW 169mm TKP*"), 53,"0")+
IF(COUNTIF(G146,"*Paris Black 150mm 50° RKP*"), 65,"0")+
IF(COUNTIF(G146,"*Paris Gold 180mm 43° RKP*"), 67,"0")+
IF(COUNTIF(G146,"*Paris Trucks Matt Kienzle Signature 180mm 50° RKP*"), 69,"0")+
IF(COUNTIF(G146,"*Paris Satin Red 180mm 50° RKP*"), 67,"0")+
IF(COUNTIF(G146,"*Paris Satin Blue 180mm 50° RKP*"), 67,"0")+IF(COUNTIF(G146,"*Paris Tiffany 180mm 50° RKP*"), 67,"0")+
IF(COUNTIF(G146,"*Paris Matte Black 180mm 50° RKP*"), 67,"0")+IF(COUNTIF(G146,"*Paris White 180mm 43° RKP*"), 67,"0")+
IF(COUNTIF(G146,"*Paris Savants Electro Luxe 180mm 43° RKP*"), 213,"0")+
IF(COUNTIF(G146,"*Paris Savants Electro Luxe 165mm 43° RKP*"), 213,"0")+
IF(COUNTIF(G146,"*Paris Savants Electro Luxe 180mm 50° RKP*"), 213,"0")+
IF(COUNTIF(G146,"*Paris Savants Gunmetal Grey 180mm 50° RKP*"), 200,"0")+
IF(COUNTIF(G146,"*Paris Savants Gunmetal Grey 180mm 43° RKP*"), 200,"0")+
IF(COUNTIF(G146,"*Paris Savants Gunmetal Grey 165mm 43° RKP*"), 200,"0")+
IF(COUNTIF(G146,"*Paris Savants Gunmetal grey 165mm 50° RKP*"), 200,"0")+
IF(COUNTIF(G146,"*Independent - Forged Titanium Stg 11 - 169mm*"), 105,"0")+
IF(COUNTIF(H146,"*Orangatang Skiff - 80a 62mm*"), 61,"0")+
IF(COUNTIF(H146,"*Orangatang Skiff - 83a 62mm*"), 61,"0")+
IF(COUNTIF(H146,"*Orangatang Onsen - 100a 58mm*"), 48,"0")+
IF(COUNTIF(H146,"*Zenit The 70's - 78a 70mm*"), 40,"0")+
IF(COUNTIF(H146,"*Zenit the 60's - 78a 60mm*"), 35,"0")+
IF(COUNTIF(H146,"*Orangatang Kilmer - 83a 69mm*"), 69,"0")+
IF(COUNTIF(H146,"*Orangatang Keanu 83a 66mm*"), 64,"0")+
IF(COUNTIF(H146,"*Orangatang Kegels - 83a 80mm*"), 80,"0")+
IF(COUNTIF(H146,"*Orangatang Skiff - 86a 62mm*"), 61,"0")+
IF(COUNTIF(H146,"*Orangatang Keanu 80a 66mm*"), 64,"0")+
IF(COUNTIF(H146,"*Orangatang Keanu 86a 66mm*"), 64,"0")+
IF(COUNTIF(H146,"*Orangatang Kilmer - 80a 69mm*"), 69,"0")+
IF(COUNTIF(H146,"*Orangatang Kegels - 80a 80mm*"), 80,"0")</f>
        <v>355</v>
      </c>
    </row>
    <row r="147" spans="1:9" x14ac:dyDescent="0.2">
      <c r="A147">
        <v>2776</v>
      </c>
      <c r="B147" t="s">
        <v>9</v>
      </c>
      <c r="D147" t="s">
        <v>176</v>
      </c>
      <c r="E147" t="s">
        <v>11</v>
      </c>
      <c r="F147">
        <v>2700</v>
      </c>
      <c r="G147" t="s">
        <v>175</v>
      </c>
      <c r="H147" t="s">
        <v>13</v>
      </c>
      <c r="I147">
        <f>120+IF(COUNTIF(G147,"*Paris Street RAW 169mm TKP*"), 53,"0")+
IF(COUNTIF(G147,"*Paris Black 150mm 50° RKP*"), 65,"0")+
IF(COUNTIF(G147,"*Paris Gold 180mm 43° RKP*"), 67,"0")+
IF(COUNTIF(G147,"*Paris Trucks Matt Kienzle Signature 180mm 50° RKP*"), 69,"0")+
IF(COUNTIF(G147,"*Paris Satin Red 180mm 50° RKP*"), 67,"0")+
IF(COUNTIF(G147,"*Paris Satin Blue 180mm 50° RKP*"), 67,"0")+IF(COUNTIF(G147,"*Paris Tiffany 180mm 50° RKP*"), 67,"0")+
IF(COUNTIF(G147,"*Paris Matte Black 180mm 50° RKP*"), 67,"0")+IF(COUNTIF(G147,"*Paris White 180mm 43° RKP*"), 67,"0")+
IF(COUNTIF(G147,"*Paris Savants Electro Luxe 180mm 43° RKP*"), 213,"0")+
IF(COUNTIF(G147,"*Paris Savants Electro Luxe 165mm 43° RKP*"), 213,"0")+
IF(COUNTIF(G147,"*Paris Savants Electro Luxe 180mm 50° RKP*"), 213,"0")+
IF(COUNTIF(G147,"*Paris Savants Gunmetal Grey 180mm 50° RKP*"), 200,"0")+
IF(COUNTIF(G147,"*Paris Savants Gunmetal Grey 180mm 43° RKP*"), 200,"0")+
IF(COUNTIF(G147,"*Paris Savants Gunmetal Grey 165mm 43° RKP*"), 200,"0")+
IF(COUNTIF(G147,"*Paris Savants Gunmetal grey 165mm 50° RKP*"), 200,"0")+
IF(COUNTIF(G147,"*Independent - Forged Titanium Stg 11 - 169mm*"), 105,"0")+
IF(COUNTIF(H147,"*Orangatang Skiff - 80a 62mm*"), 61,"0")+
IF(COUNTIF(H147,"*Orangatang Skiff - 83a 62mm*"), 61,"0")+
IF(COUNTIF(H147,"*Orangatang Onsen - 100a 58mm*"), 48,"0")+
IF(COUNTIF(H147,"*Zenit The 70's - 78a 70mm*"), 40,"0")+
IF(COUNTIF(H147,"*Zenit the 60's - 78a 60mm*"), 35,"0")+
IF(COUNTIF(H147,"*Orangatang Kilmer - 83a 69mm*"), 69,"0")+
IF(COUNTIF(H147,"*Orangatang Keanu 83a 66mm*"), 64,"0")+
IF(COUNTIF(H147,"*Orangatang Kegels - 83a 80mm*"), 80,"0")+
IF(COUNTIF(H147,"*Orangatang Skiff - 86a 62mm*"), 61,"0")+
IF(COUNTIF(H147,"*Orangatang Keanu 80a 66mm*"), 64,"0")+
IF(COUNTIF(H147,"*Orangatang Keanu 86a 66mm*"), 64,"0")+
IF(COUNTIF(H147,"*Orangatang Kilmer - 80a 69mm*"), 69,"0")+
IF(COUNTIF(H147,"*Orangatang Kegels - 80a 80mm*"), 80,"0")</f>
        <v>368</v>
      </c>
    </row>
    <row r="148" spans="1:9" x14ac:dyDescent="0.2">
      <c r="A148">
        <v>2775</v>
      </c>
      <c r="B148" t="s">
        <v>9</v>
      </c>
      <c r="D148" t="s">
        <v>174</v>
      </c>
      <c r="E148" t="s">
        <v>11</v>
      </c>
      <c r="F148">
        <v>2700</v>
      </c>
      <c r="G148" t="s">
        <v>175</v>
      </c>
      <c r="H148" t="s">
        <v>27</v>
      </c>
      <c r="I148">
        <f>120+IF(COUNTIF(G148,"*Paris Street RAW 169mm TKP*"), 53,"0")+
IF(COUNTIF(G148,"*Paris Black 150mm 50° RKP*"), 65,"0")+
IF(COUNTIF(G148,"*Paris Gold 180mm 43° RKP*"), 67,"0")+
IF(COUNTIF(G148,"*Paris Trucks Matt Kienzle Signature 180mm 50° RKP*"), 69,"0")+
IF(COUNTIF(G148,"*Paris Satin Red 180mm 50° RKP*"), 67,"0")+
IF(COUNTIF(G148,"*Paris Satin Blue 180mm 50° RKP*"), 67,"0")+IF(COUNTIF(G148,"*Paris Tiffany 180mm 50° RKP*"), 67,"0")+
IF(COUNTIF(G148,"*Paris Matte Black 180mm 50° RKP*"), 67,"0")+IF(COUNTIF(G148,"*Paris White 180mm 43° RKP*"), 67,"0")+
IF(COUNTIF(G148,"*Paris Savants Electro Luxe 180mm 43° RKP*"), 213,"0")+
IF(COUNTIF(G148,"*Paris Savants Electro Luxe 165mm 43° RKP*"), 213,"0")+
IF(COUNTIF(G148,"*Paris Savants Electro Luxe 180mm 50° RKP*"), 213,"0")+
IF(COUNTIF(G148,"*Paris Savants Gunmetal Grey 180mm 50° RKP*"), 200,"0")+
IF(COUNTIF(G148,"*Paris Savants Gunmetal Grey 180mm 43° RKP*"), 200,"0")+
IF(COUNTIF(G148,"*Paris Savants Gunmetal Grey 165mm 43° RKP*"), 200,"0")+
IF(COUNTIF(G148,"*Paris Savants Gunmetal grey 165mm 50° RKP*"), 200,"0")+
IF(COUNTIF(G148,"*Independent - Forged Titanium Stg 11 - 169mm*"), 105,"0")+
IF(COUNTIF(H148,"*Orangatang Skiff - 80a 62mm*"), 61,"0")+
IF(COUNTIF(H148,"*Orangatang Skiff - 83a 62mm*"), 61,"0")+
IF(COUNTIF(H148,"*Orangatang Onsen - 100a 58mm*"), 48,"0")+
IF(COUNTIF(H148,"*Zenit The 70's - 78a 70mm*"), 40,"0")+
IF(COUNTIF(H148,"*Zenit the 60's - 78a 60mm*"), 35,"0")+
IF(COUNTIF(H148,"*Orangatang Kilmer - 83a 69mm*"), 69,"0")+
IF(COUNTIF(H148,"*Orangatang Keanu 83a 66mm*"), 64,"0")+
IF(COUNTIF(H148,"*Orangatang Kegels - 83a 80mm*"), 80,"0")+
IF(COUNTIF(H148,"*Orangatang Skiff - 86a 62mm*"), 61,"0")+
IF(COUNTIF(H148,"*Orangatang Keanu 80a 66mm*"), 64,"0")+
IF(COUNTIF(H148,"*Orangatang Keanu 86a 66mm*"), 64,"0")+
IF(COUNTIF(H148,"*Orangatang Kilmer - 80a 69mm*"), 69,"0")+
IF(COUNTIF(H148,"*Orangatang Kegels - 80a 80mm*"), 80,"0")</f>
        <v>381</v>
      </c>
    </row>
    <row r="149" spans="1:9" x14ac:dyDescent="0.2">
      <c r="A149">
        <v>2774</v>
      </c>
      <c r="B149" t="s">
        <v>9</v>
      </c>
      <c r="D149" t="s">
        <v>183</v>
      </c>
      <c r="E149" t="s">
        <v>11</v>
      </c>
      <c r="F149">
        <v>2700</v>
      </c>
      <c r="G149" t="s">
        <v>175</v>
      </c>
      <c r="H149" t="s">
        <v>25</v>
      </c>
      <c r="I149">
        <f>120+IF(COUNTIF(G149,"*Paris Street RAW 169mm TKP*"), 53,"0")+
IF(COUNTIF(G149,"*Paris Black 150mm 50° RKP*"), 65,"0")+
IF(COUNTIF(G149,"*Paris Gold 180mm 43° RKP*"), 67,"0")+
IF(COUNTIF(G149,"*Paris Trucks Matt Kienzle Signature 180mm 50° RKP*"), 69,"0")+
IF(COUNTIF(G149,"*Paris Satin Red 180mm 50° RKP*"), 67,"0")+
IF(COUNTIF(G149,"*Paris Satin Blue 180mm 50° RKP*"), 67,"0")+IF(COUNTIF(G149,"*Paris Tiffany 180mm 50° RKP*"), 67,"0")+
IF(COUNTIF(G149,"*Paris Matte Black 180mm 50° RKP*"), 67,"0")+IF(COUNTIF(G149,"*Paris White 180mm 43° RKP*"), 67,"0")+
IF(COUNTIF(G149,"*Paris Savants Electro Luxe 180mm 43° RKP*"), 213,"0")+
IF(COUNTIF(G149,"*Paris Savants Electro Luxe 165mm 43° RKP*"), 213,"0")+
IF(COUNTIF(G149,"*Paris Savants Electro Luxe 180mm 50° RKP*"), 213,"0")+
IF(COUNTIF(G149,"*Paris Savants Gunmetal Grey 180mm 50° RKP*"), 200,"0")+
IF(COUNTIF(G149,"*Paris Savants Gunmetal Grey 180mm 43° RKP*"), 200,"0")+
IF(COUNTIF(G149,"*Paris Savants Gunmetal Grey 165mm 43° RKP*"), 200,"0")+
IF(COUNTIF(G149,"*Paris Savants Gunmetal grey 165mm 50° RKP*"), 200,"0")+
IF(COUNTIF(G149,"*Independent - Forged Titanium Stg 11 - 169mm*"), 105,"0")+
IF(COUNTIF(H149,"*Orangatang Skiff - 80a 62mm*"), 61,"0")+
IF(COUNTIF(H149,"*Orangatang Skiff - 83a 62mm*"), 61,"0")+
IF(COUNTIF(H149,"*Orangatang Onsen - 100a 58mm*"), 48,"0")+
IF(COUNTIF(H149,"*Zenit The 70's - 78a 70mm*"), 40,"0")+
IF(COUNTIF(H149,"*Zenit the 60's - 78a 60mm*"), 35,"0")+
IF(COUNTIF(H149,"*Orangatang Kilmer - 83a 69mm*"), 69,"0")+
IF(COUNTIF(H149,"*Orangatang Keanu 83a 66mm*"), 64,"0")+
IF(COUNTIF(H149,"*Orangatang Kegels - 83a 80mm*"), 80,"0")+
IF(COUNTIF(H149,"*Orangatang Skiff - 86a 62mm*"), 61,"0")+
IF(COUNTIF(H149,"*Orangatang Keanu 80a 66mm*"), 64,"0")+
IF(COUNTIF(H149,"*Orangatang Keanu 86a 66mm*"), 64,"0")+
IF(COUNTIF(H149,"*Orangatang Kilmer - 80a 69mm*"), 69,"0")+
IF(COUNTIF(H149,"*Orangatang Kegels - 80a 80mm*"), 80,"0")</f>
        <v>381</v>
      </c>
    </row>
    <row r="150" spans="1:9" x14ac:dyDescent="0.2">
      <c r="A150">
        <v>2773</v>
      </c>
      <c r="B150" t="s">
        <v>9</v>
      </c>
      <c r="D150" t="s">
        <v>182</v>
      </c>
      <c r="E150" t="s">
        <v>11</v>
      </c>
      <c r="F150">
        <v>2700</v>
      </c>
      <c r="G150" t="s">
        <v>175</v>
      </c>
      <c r="H150" t="s">
        <v>23</v>
      </c>
      <c r="I150">
        <f>120+IF(COUNTIF(G150,"*Paris Street RAW 169mm TKP*"), 53,"0")+
IF(COUNTIF(G150,"*Paris Black 150mm 50° RKP*"), 65,"0")+
IF(COUNTIF(G150,"*Paris Gold 180mm 43° RKP*"), 67,"0")+
IF(COUNTIF(G150,"*Paris Trucks Matt Kienzle Signature 180mm 50° RKP*"), 69,"0")+
IF(COUNTIF(G150,"*Paris Satin Red 180mm 50° RKP*"), 67,"0")+
IF(COUNTIF(G150,"*Paris Satin Blue 180mm 50° RKP*"), 67,"0")+IF(COUNTIF(G150,"*Paris Tiffany 180mm 50° RKP*"), 67,"0")+
IF(COUNTIF(G150,"*Paris Matte Black 180mm 50° RKP*"), 67,"0")+IF(COUNTIF(G150,"*Paris White 180mm 43° RKP*"), 67,"0")+
IF(COUNTIF(G150,"*Paris Savants Electro Luxe 180mm 43° RKP*"), 213,"0")+
IF(COUNTIF(G150,"*Paris Savants Electro Luxe 165mm 43° RKP*"), 213,"0")+
IF(COUNTIF(G150,"*Paris Savants Electro Luxe 180mm 50° RKP*"), 213,"0")+
IF(COUNTIF(G150,"*Paris Savants Gunmetal Grey 180mm 50° RKP*"), 200,"0")+
IF(COUNTIF(G150,"*Paris Savants Gunmetal Grey 180mm 43° RKP*"), 200,"0")+
IF(COUNTIF(G150,"*Paris Savants Gunmetal Grey 165mm 43° RKP*"), 200,"0")+
IF(COUNTIF(G150,"*Paris Savants Gunmetal grey 165mm 50° RKP*"), 200,"0")+
IF(COUNTIF(G150,"*Independent - Forged Titanium Stg 11 - 169mm*"), 105,"0")+
IF(COUNTIF(H150,"*Orangatang Skiff - 80a 62mm*"), 61,"0")+
IF(COUNTIF(H150,"*Orangatang Skiff - 83a 62mm*"), 61,"0")+
IF(COUNTIF(H150,"*Orangatang Onsen - 100a 58mm*"), 48,"0")+
IF(COUNTIF(H150,"*Zenit The 70's - 78a 70mm*"), 40,"0")+
IF(COUNTIF(H150,"*Zenit the 60's - 78a 60mm*"), 35,"0")+
IF(COUNTIF(H150,"*Orangatang Kilmer - 83a 69mm*"), 69,"0")+
IF(COUNTIF(H150,"*Orangatang Keanu 83a 66mm*"), 64,"0")+
IF(COUNTIF(H150,"*Orangatang Kegels - 83a 80mm*"), 80,"0")+
IF(COUNTIF(H150,"*Orangatang Skiff - 86a 62mm*"), 61,"0")+
IF(COUNTIF(H150,"*Orangatang Keanu 80a 66mm*"), 64,"0")+
IF(COUNTIF(H150,"*Orangatang Keanu 86a 66mm*"), 64,"0")+
IF(COUNTIF(H150,"*Orangatang Kilmer - 80a 69mm*"), 69,"0")+
IF(COUNTIF(H150,"*Orangatang Kegels - 80a 80mm*"), 80,"0")</f>
        <v>381</v>
      </c>
    </row>
    <row r="151" spans="1:9" x14ac:dyDescent="0.2">
      <c r="A151">
        <v>2772</v>
      </c>
      <c r="B151" t="s">
        <v>9</v>
      </c>
      <c r="D151" t="s">
        <v>181</v>
      </c>
      <c r="E151" t="s">
        <v>11</v>
      </c>
      <c r="F151">
        <v>2700</v>
      </c>
      <c r="G151" t="s">
        <v>175</v>
      </c>
      <c r="H151" t="s">
        <v>21</v>
      </c>
      <c r="I151">
        <f>120+IF(COUNTIF(G151,"*Paris Street RAW 169mm TKP*"), 53,"0")+
IF(COUNTIF(G151,"*Paris Black 150mm 50° RKP*"), 65,"0")+
IF(COUNTIF(G151,"*Paris Gold 180mm 43° RKP*"), 67,"0")+
IF(COUNTIF(G151,"*Paris Trucks Matt Kienzle Signature 180mm 50° RKP*"), 69,"0")+
IF(COUNTIF(G151,"*Paris Satin Red 180mm 50° RKP*"), 67,"0")+
IF(COUNTIF(G151,"*Paris Satin Blue 180mm 50° RKP*"), 67,"0")+IF(COUNTIF(G151,"*Paris Tiffany 180mm 50° RKP*"), 67,"0")+
IF(COUNTIF(G151,"*Paris Matte Black 180mm 50° RKP*"), 67,"0")+IF(COUNTIF(G151,"*Paris White 180mm 43° RKP*"), 67,"0")+
IF(COUNTIF(G151,"*Paris Savants Electro Luxe 180mm 43° RKP*"), 213,"0")+
IF(COUNTIF(G151,"*Paris Savants Electro Luxe 165mm 43° RKP*"), 213,"0")+
IF(COUNTIF(G151,"*Paris Savants Electro Luxe 180mm 50° RKP*"), 213,"0")+
IF(COUNTIF(G151,"*Paris Savants Gunmetal Grey 180mm 50° RKP*"), 200,"0")+
IF(COUNTIF(G151,"*Paris Savants Gunmetal Grey 180mm 43° RKP*"), 200,"0")+
IF(COUNTIF(G151,"*Paris Savants Gunmetal Grey 165mm 43° RKP*"), 200,"0")+
IF(COUNTIF(G151,"*Paris Savants Gunmetal grey 165mm 50° RKP*"), 200,"0")+
IF(COUNTIF(G151,"*Independent - Forged Titanium Stg 11 - 169mm*"), 105,"0")+
IF(COUNTIF(H151,"*Orangatang Skiff - 80a 62mm*"), 61,"0")+
IF(COUNTIF(H151,"*Orangatang Skiff - 83a 62mm*"), 61,"0")+
IF(COUNTIF(H151,"*Orangatang Onsen - 100a 58mm*"), 48,"0")+
IF(COUNTIF(H151,"*Zenit The 70's - 78a 70mm*"), 40,"0")+
IF(COUNTIF(H151,"*Zenit the 60's - 78a 60mm*"), 35,"0")+
IF(COUNTIF(H151,"*Orangatang Kilmer - 83a 69mm*"), 69,"0")+
IF(COUNTIF(H151,"*Orangatang Keanu 83a 66mm*"), 64,"0")+
IF(COUNTIF(H151,"*Orangatang Kegels - 83a 80mm*"), 80,"0")+
IF(COUNTIF(H151,"*Orangatang Skiff - 86a 62mm*"), 61,"0")+
IF(COUNTIF(H151,"*Orangatang Keanu 80a 66mm*"), 64,"0")+
IF(COUNTIF(H151,"*Orangatang Keanu 86a 66mm*"), 64,"0")+
IF(COUNTIF(H151,"*Orangatang Kilmer - 80a 69mm*"), 69,"0")+
IF(COUNTIF(H151,"*Orangatang Kegels - 80a 80mm*"), 80,"0")</f>
        <v>384</v>
      </c>
    </row>
    <row r="152" spans="1:9" x14ac:dyDescent="0.2">
      <c r="A152">
        <v>2771</v>
      </c>
      <c r="B152" t="s">
        <v>9</v>
      </c>
      <c r="D152" t="s">
        <v>180</v>
      </c>
      <c r="E152" t="s">
        <v>11</v>
      </c>
      <c r="F152">
        <v>2700</v>
      </c>
      <c r="G152" t="s">
        <v>175</v>
      </c>
      <c r="H152" t="s">
        <v>19</v>
      </c>
      <c r="I152">
        <f>120+IF(COUNTIF(G152,"*Paris Street RAW 169mm TKP*"), 53,"0")+
IF(COUNTIF(G152,"*Paris Black 150mm 50° RKP*"), 65,"0")+
IF(COUNTIF(G152,"*Paris Gold 180mm 43° RKP*"), 67,"0")+
IF(COUNTIF(G152,"*Paris Trucks Matt Kienzle Signature 180mm 50° RKP*"), 69,"0")+
IF(COUNTIF(G152,"*Paris Satin Red 180mm 50° RKP*"), 67,"0")+
IF(COUNTIF(G152,"*Paris Satin Blue 180mm 50° RKP*"), 67,"0")+IF(COUNTIF(G152,"*Paris Tiffany 180mm 50° RKP*"), 67,"0")+
IF(COUNTIF(G152,"*Paris Matte Black 180mm 50° RKP*"), 67,"0")+IF(COUNTIF(G152,"*Paris White 180mm 43° RKP*"), 67,"0")+
IF(COUNTIF(G152,"*Paris Savants Electro Luxe 180mm 43° RKP*"), 213,"0")+
IF(COUNTIF(G152,"*Paris Savants Electro Luxe 165mm 43° RKP*"), 213,"0")+
IF(COUNTIF(G152,"*Paris Savants Electro Luxe 180mm 50° RKP*"), 213,"0")+
IF(COUNTIF(G152,"*Paris Savants Gunmetal Grey 180mm 50° RKP*"), 200,"0")+
IF(COUNTIF(G152,"*Paris Savants Gunmetal Grey 180mm 43° RKP*"), 200,"0")+
IF(COUNTIF(G152,"*Paris Savants Gunmetal Grey 165mm 43° RKP*"), 200,"0")+
IF(COUNTIF(G152,"*Paris Savants Gunmetal grey 165mm 50° RKP*"), 200,"0")+
IF(COUNTIF(G152,"*Independent - Forged Titanium Stg 11 - 169mm*"), 105,"0")+
IF(COUNTIF(H152,"*Orangatang Skiff - 80a 62mm*"), 61,"0")+
IF(COUNTIF(H152,"*Orangatang Skiff - 83a 62mm*"), 61,"0")+
IF(COUNTIF(H152,"*Orangatang Onsen - 100a 58mm*"), 48,"0")+
IF(COUNTIF(H152,"*Zenit The 70's - 78a 70mm*"), 40,"0")+
IF(COUNTIF(H152,"*Zenit the 60's - 78a 60mm*"), 35,"0")+
IF(COUNTIF(H152,"*Orangatang Kilmer - 83a 69mm*"), 69,"0")+
IF(COUNTIF(H152,"*Orangatang Keanu 83a 66mm*"), 64,"0")+
IF(COUNTIF(H152,"*Orangatang Kegels - 83a 80mm*"), 80,"0")+
IF(COUNTIF(H152,"*Orangatang Skiff - 86a 62mm*"), 61,"0")+
IF(COUNTIF(H152,"*Orangatang Keanu 80a 66mm*"), 64,"0")+
IF(COUNTIF(H152,"*Orangatang Keanu 86a 66mm*"), 64,"0")+
IF(COUNTIF(H152,"*Orangatang Kilmer - 80a 69mm*"), 69,"0")+
IF(COUNTIF(H152,"*Orangatang Kegels - 80a 80mm*"), 80,"0")</f>
        <v>384</v>
      </c>
    </row>
    <row r="153" spans="1:9" x14ac:dyDescent="0.2">
      <c r="A153">
        <v>2770</v>
      </c>
      <c r="B153" t="s">
        <v>9</v>
      </c>
      <c r="D153" t="s">
        <v>191</v>
      </c>
      <c r="E153" t="s">
        <v>11</v>
      </c>
      <c r="F153">
        <v>2700</v>
      </c>
      <c r="G153" t="s">
        <v>175</v>
      </c>
      <c r="H153" t="s">
        <v>37</v>
      </c>
      <c r="I153">
        <f>120+IF(COUNTIF(G153,"*Paris Street RAW 169mm TKP*"), 53,"0")+
IF(COUNTIF(G153,"*Paris Black 150mm 50° RKP*"), 65,"0")+
IF(COUNTIF(G153,"*Paris Gold 180mm 43° RKP*"), 67,"0")+
IF(COUNTIF(G153,"*Paris Trucks Matt Kienzle Signature 180mm 50° RKP*"), 69,"0")+
IF(COUNTIF(G153,"*Paris Satin Red 180mm 50° RKP*"), 67,"0")+
IF(COUNTIF(G153,"*Paris Satin Blue 180mm 50° RKP*"), 67,"0")+IF(COUNTIF(G153,"*Paris Tiffany 180mm 50° RKP*"), 67,"0")+
IF(COUNTIF(G153,"*Paris Matte Black 180mm 50° RKP*"), 67,"0")+IF(COUNTIF(G153,"*Paris White 180mm 43° RKP*"), 67,"0")+
IF(COUNTIF(G153,"*Paris Savants Electro Luxe 180mm 43° RKP*"), 213,"0")+
IF(COUNTIF(G153,"*Paris Savants Electro Luxe 165mm 43° RKP*"), 213,"0")+
IF(COUNTIF(G153,"*Paris Savants Electro Luxe 180mm 50° RKP*"), 213,"0")+
IF(COUNTIF(G153,"*Paris Savants Gunmetal Grey 180mm 50° RKP*"), 200,"0")+
IF(COUNTIF(G153,"*Paris Savants Gunmetal Grey 180mm 43° RKP*"), 200,"0")+
IF(COUNTIF(G153,"*Paris Savants Gunmetal Grey 165mm 43° RKP*"), 200,"0")+
IF(COUNTIF(G153,"*Paris Savants Gunmetal grey 165mm 50° RKP*"), 200,"0")+
IF(COUNTIF(G153,"*Independent - Forged Titanium Stg 11 - 169mm*"), 105,"0")+
IF(COUNTIF(H153,"*Orangatang Skiff - 80a 62mm*"), 61,"0")+
IF(COUNTIF(H153,"*Orangatang Skiff - 83a 62mm*"), 61,"0")+
IF(COUNTIF(H153,"*Orangatang Onsen - 100a 58mm*"), 48,"0")+
IF(COUNTIF(H153,"*Zenit The 70's - 78a 70mm*"), 40,"0")+
IF(COUNTIF(H153,"*Zenit the 60's - 78a 60mm*"), 35,"0")+
IF(COUNTIF(H153,"*Orangatang Kilmer - 83a 69mm*"), 69,"0")+
IF(COUNTIF(H153,"*Orangatang Keanu 83a 66mm*"), 64,"0")+
IF(COUNTIF(H153,"*Orangatang Kegels - 83a 80mm*"), 80,"0")+
IF(COUNTIF(H153,"*Orangatang Skiff - 86a 62mm*"), 61,"0")+
IF(COUNTIF(H153,"*Orangatang Keanu 80a 66mm*"), 64,"0")+
IF(COUNTIF(H153,"*Orangatang Keanu 86a 66mm*"), 64,"0")+
IF(COUNTIF(H153,"*Orangatang Kilmer - 80a 69mm*"), 69,"0")+
IF(COUNTIF(H153,"*Orangatang Kegels - 80a 80mm*"), 80,"0")</f>
        <v>384</v>
      </c>
    </row>
    <row r="154" spans="1:9" x14ac:dyDescent="0.2">
      <c r="A154">
        <v>2769</v>
      </c>
      <c r="B154" t="s">
        <v>9</v>
      </c>
      <c r="D154" t="s">
        <v>190</v>
      </c>
      <c r="E154" t="s">
        <v>11</v>
      </c>
      <c r="F154">
        <v>2700</v>
      </c>
      <c r="G154" t="s">
        <v>175</v>
      </c>
      <c r="H154" t="s">
        <v>35</v>
      </c>
      <c r="I154">
        <f>120+IF(COUNTIF(G154,"*Paris Street RAW 169mm TKP*"), 53,"0")+
IF(COUNTIF(G154,"*Paris Black 150mm 50° RKP*"), 65,"0")+
IF(COUNTIF(G154,"*Paris Gold 180mm 43° RKP*"), 67,"0")+
IF(COUNTIF(G154,"*Paris Trucks Matt Kienzle Signature 180mm 50° RKP*"), 69,"0")+
IF(COUNTIF(G154,"*Paris Satin Red 180mm 50° RKP*"), 67,"0")+
IF(COUNTIF(G154,"*Paris Satin Blue 180mm 50° RKP*"), 67,"0")+IF(COUNTIF(G154,"*Paris Tiffany 180mm 50° RKP*"), 67,"0")+
IF(COUNTIF(G154,"*Paris Matte Black 180mm 50° RKP*"), 67,"0")+IF(COUNTIF(G154,"*Paris White 180mm 43° RKP*"), 67,"0")+
IF(COUNTIF(G154,"*Paris Savants Electro Luxe 180mm 43° RKP*"), 213,"0")+
IF(COUNTIF(G154,"*Paris Savants Electro Luxe 165mm 43° RKP*"), 213,"0")+
IF(COUNTIF(G154,"*Paris Savants Electro Luxe 180mm 50° RKP*"), 213,"0")+
IF(COUNTIF(G154,"*Paris Savants Gunmetal Grey 180mm 50° RKP*"), 200,"0")+
IF(COUNTIF(G154,"*Paris Savants Gunmetal Grey 180mm 43° RKP*"), 200,"0")+
IF(COUNTIF(G154,"*Paris Savants Gunmetal Grey 165mm 43° RKP*"), 200,"0")+
IF(COUNTIF(G154,"*Paris Savants Gunmetal grey 165mm 50° RKP*"), 200,"0")+
IF(COUNTIF(G154,"*Independent - Forged Titanium Stg 11 - 169mm*"), 105,"0")+
IF(COUNTIF(H154,"*Orangatang Skiff - 80a 62mm*"), 61,"0")+
IF(COUNTIF(H154,"*Orangatang Skiff - 83a 62mm*"), 61,"0")+
IF(COUNTIF(H154,"*Orangatang Onsen - 100a 58mm*"), 48,"0")+
IF(COUNTIF(H154,"*Zenit The 70's - 78a 70mm*"), 40,"0")+
IF(COUNTIF(H154,"*Zenit the 60's - 78a 60mm*"), 35,"0")+
IF(COUNTIF(H154,"*Orangatang Kilmer - 83a 69mm*"), 69,"0")+
IF(COUNTIF(H154,"*Orangatang Keanu 83a 66mm*"), 64,"0")+
IF(COUNTIF(H154,"*Orangatang Kegels - 83a 80mm*"), 80,"0")+
IF(COUNTIF(H154,"*Orangatang Skiff - 86a 62mm*"), 61,"0")+
IF(COUNTIF(H154,"*Orangatang Keanu 80a 66mm*"), 64,"0")+
IF(COUNTIF(H154,"*Orangatang Keanu 86a 66mm*"), 64,"0")+
IF(COUNTIF(H154,"*Orangatang Kilmer - 80a 69mm*"), 69,"0")+
IF(COUNTIF(H154,"*Orangatang Kegels - 80a 80mm*"), 80,"0")</f>
        <v>389</v>
      </c>
    </row>
    <row r="155" spans="1:9" x14ac:dyDescent="0.2">
      <c r="A155">
        <v>2768</v>
      </c>
      <c r="B155" t="s">
        <v>9</v>
      </c>
      <c r="D155" t="s">
        <v>189</v>
      </c>
      <c r="E155" t="s">
        <v>11</v>
      </c>
      <c r="F155">
        <v>2700</v>
      </c>
      <c r="G155" t="s">
        <v>175</v>
      </c>
      <c r="H155" t="s">
        <v>33</v>
      </c>
      <c r="I155">
        <f>120+IF(COUNTIF(G155,"*Paris Street RAW 169mm TKP*"), 53,"0")+
IF(COUNTIF(G155,"*Paris Black 150mm 50° RKP*"), 65,"0")+
IF(COUNTIF(G155,"*Paris Gold 180mm 43° RKP*"), 67,"0")+
IF(COUNTIF(G155,"*Paris Trucks Matt Kienzle Signature 180mm 50° RKP*"), 69,"0")+
IF(COUNTIF(G155,"*Paris Satin Red 180mm 50° RKP*"), 67,"0")+
IF(COUNTIF(G155,"*Paris Satin Blue 180mm 50° RKP*"), 67,"0")+IF(COUNTIF(G155,"*Paris Tiffany 180mm 50° RKP*"), 67,"0")+
IF(COUNTIF(G155,"*Paris Matte Black 180mm 50° RKP*"), 67,"0")+IF(COUNTIF(G155,"*Paris White 180mm 43° RKP*"), 67,"0")+
IF(COUNTIF(G155,"*Paris Savants Electro Luxe 180mm 43° RKP*"), 213,"0")+
IF(COUNTIF(G155,"*Paris Savants Electro Luxe 165mm 43° RKP*"), 213,"0")+
IF(COUNTIF(G155,"*Paris Savants Electro Luxe 180mm 50° RKP*"), 213,"0")+
IF(COUNTIF(G155,"*Paris Savants Gunmetal Grey 180mm 50° RKP*"), 200,"0")+
IF(COUNTIF(G155,"*Paris Savants Gunmetal Grey 180mm 43° RKP*"), 200,"0")+
IF(COUNTIF(G155,"*Paris Savants Gunmetal Grey 165mm 43° RKP*"), 200,"0")+
IF(COUNTIF(G155,"*Paris Savants Gunmetal grey 165mm 50° RKP*"), 200,"0")+
IF(COUNTIF(G155,"*Independent - Forged Titanium Stg 11 - 169mm*"), 105,"0")+
IF(COUNTIF(H155,"*Orangatang Skiff - 80a 62mm*"), 61,"0")+
IF(COUNTIF(H155,"*Orangatang Skiff - 83a 62mm*"), 61,"0")+
IF(COUNTIF(H155,"*Orangatang Onsen - 100a 58mm*"), 48,"0")+
IF(COUNTIF(H155,"*Zenit The 70's - 78a 70mm*"), 40,"0")+
IF(COUNTIF(H155,"*Zenit the 60's - 78a 60mm*"), 35,"0")+
IF(COUNTIF(H155,"*Orangatang Kilmer - 83a 69mm*"), 69,"0")+
IF(COUNTIF(H155,"*Orangatang Keanu 83a 66mm*"), 64,"0")+
IF(COUNTIF(H155,"*Orangatang Kegels - 83a 80mm*"), 80,"0")+
IF(COUNTIF(H155,"*Orangatang Skiff - 86a 62mm*"), 61,"0")+
IF(COUNTIF(H155,"*Orangatang Keanu 80a 66mm*"), 64,"0")+
IF(COUNTIF(H155,"*Orangatang Keanu 86a 66mm*"), 64,"0")+
IF(COUNTIF(H155,"*Orangatang Kilmer - 80a 69mm*"), 69,"0")+
IF(COUNTIF(H155,"*Orangatang Kegels - 80a 80mm*"), 80,"0")</f>
        <v>389</v>
      </c>
    </row>
    <row r="156" spans="1:9" x14ac:dyDescent="0.2">
      <c r="A156">
        <v>2767</v>
      </c>
      <c r="B156" t="s">
        <v>9</v>
      </c>
      <c r="D156" t="s">
        <v>188</v>
      </c>
      <c r="E156" t="s">
        <v>11</v>
      </c>
      <c r="F156">
        <v>2700</v>
      </c>
      <c r="G156" t="s">
        <v>175</v>
      </c>
      <c r="H156" t="s">
        <v>31</v>
      </c>
      <c r="I156">
        <f>120+IF(COUNTIF(G156,"*Paris Street RAW 169mm TKP*"), 53,"0")+
IF(COUNTIF(G156,"*Paris Black 150mm 50° RKP*"), 65,"0")+
IF(COUNTIF(G156,"*Paris Gold 180mm 43° RKP*"), 67,"0")+
IF(COUNTIF(G156,"*Paris Trucks Matt Kienzle Signature 180mm 50° RKP*"), 69,"0")+
IF(COUNTIF(G156,"*Paris Satin Red 180mm 50° RKP*"), 67,"0")+
IF(COUNTIF(G156,"*Paris Satin Blue 180mm 50° RKP*"), 67,"0")+IF(COUNTIF(G156,"*Paris Tiffany 180mm 50° RKP*"), 67,"0")+
IF(COUNTIF(G156,"*Paris Matte Black 180mm 50° RKP*"), 67,"0")+IF(COUNTIF(G156,"*Paris White 180mm 43° RKP*"), 67,"0")+
IF(COUNTIF(G156,"*Paris Savants Electro Luxe 180mm 43° RKP*"), 213,"0")+
IF(COUNTIF(G156,"*Paris Savants Electro Luxe 165mm 43° RKP*"), 213,"0")+
IF(COUNTIF(G156,"*Paris Savants Electro Luxe 180mm 50° RKP*"), 213,"0")+
IF(COUNTIF(G156,"*Paris Savants Gunmetal Grey 180mm 50° RKP*"), 200,"0")+
IF(COUNTIF(G156,"*Paris Savants Gunmetal Grey 180mm 43° RKP*"), 200,"0")+
IF(COUNTIF(G156,"*Paris Savants Gunmetal Grey 165mm 43° RKP*"), 200,"0")+
IF(COUNTIF(G156,"*Paris Savants Gunmetal grey 165mm 50° RKP*"), 200,"0")+
IF(COUNTIF(G156,"*Independent - Forged Titanium Stg 11 - 169mm*"), 105,"0")+
IF(COUNTIF(H156,"*Orangatang Skiff - 80a 62mm*"), 61,"0")+
IF(COUNTIF(H156,"*Orangatang Skiff - 83a 62mm*"), 61,"0")+
IF(COUNTIF(H156,"*Orangatang Onsen - 100a 58mm*"), 48,"0")+
IF(COUNTIF(H156,"*Zenit The 70's - 78a 70mm*"), 40,"0")+
IF(COUNTIF(H156,"*Zenit the 60's - 78a 60mm*"), 35,"0")+
IF(COUNTIF(H156,"*Orangatang Kilmer - 83a 69mm*"), 69,"0")+
IF(COUNTIF(H156,"*Orangatang Keanu 83a 66mm*"), 64,"0")+
IF(COUNTIF(H156,"*Orangatang Kegels - 83a 80mm*"), 80,"0")+
IF(COUNTIF(H156,"*Orangatang Skiff - 86a 62mm*"), 61,"0")+
IF(COUNTIF(H156,"*Orangatang Keanu 80a 66mm*"), 64,"0")+
IF(COUNTIF(H156,"*Orangatang Keanu 86a 66mm*"), 64,"0")+
IF(COUNTIF(H156,"*Orangatang Kilmer - 80a 69mm*"), 69,"0")+
IF(COUNTIF(H156,"*Orangatang Kegels - 80a 80mm*"), 80,"0")</f>
        <v>400</v>
      </c>
    </row>
    <row r="157" spans="1:9" x14ac:dyDescent="0.2">
      <c r="A157">
        <v>2766</v>
      </c>
      <c r="B157" t="s">
        <v>9</v>
      </c>
      <c r="D157" t="s">
        <v>187</v>
      </c>
      <c r="E157" t="s">
        <v>11</v>
      </c>
      <c r="F157">
        <v>2700</v>
      </c>
      <c r="G157" t="s">
        <v>175</v>
      </c>
      <c r="H157" t="s">
        <v>29</v>
      </c>
      <c r="I157">
        <f>120+IF(COUNTIF(G157,"*Paris Street RAW 169mm TKP*"), 53,"0")+
IF(COUNTIF(G157,"*Paris Black 150mm 50° RKP*"), 65,"0")+
IF(COUNTIF(G157,"*Paris Gold 180mm 43° RKP*"), 67,"0")+
IF(COUNTIF(G157,"*Paris Trucks Matt Kienzle Signature 180mm 50° RKP*"), 69,"0")+
IF(COUNTIF(G157,"*Paris Satin Red 180mm 50° RKP*"), 67,"0")+
IF(COUNTIF(G157,"*Paris Satin Blue 180mm 50° RKP*"), 67,"0")+IF(COUNTIF(G157,"*Paris Tiffany 180mm 50° RKP*"), 67,"0")+
IF(COUNTIF(G157,"*Paris Matte Black 180mm 50° RKP*"), 67,"0")+IF(COUNTIF(G157,"*Paris White 180mm 43° RKP*"), 67,"0")+
IF(COUNTIF(G157,"*Paris Savants Electro Luxe 180mm 43° RKP*"), 213,"0")+
IF(COUNTIF(G157,"*Paris Savants Electro Luxe 165mm 43° RKP*"), 213,"0")+
IF(COUNTIF(G157,"*Paris Savants Electro Luxe 180mm 50° RKP*"), 213,"0")+
IF(COUNTIF(G157,"*Paris Savants Gunmetal Grey 180mm 50° RKP*"), 200,"0")+
IF(COUNTIF(G157,"*Paris Savants Gunmetal Grey 180mm 43° RKP*"), 200,"0")+
IF(COUNTIF(G157,"*Paris Savants Gunmetal Grey 165mm 43° RKP*"), 200,"0")+
IF(COUNTIF(G157,"*Paris Savants Gunmetal grey 165mm 50° RKP*"), 200,"0")+
IF(COUNTIF(G157,"*Independent - Forged Titanium Stg 11 - 169mm*"), 105,"0")+
IF(COUNTIF(H157,"*Orangatang Skiff - 80a 62mm*"), 61,"0")+
IF(COUNTIF(H157,"*Orangatang Skiff - 83a 62mm*"), 61,"0")+
IF(COUNTIF(H157,"*Orangatang Onsen - 100a 58mm*"), 48,"0")+
IF(COUNTIF(H157,"*Zenit The 70's - 78a 70mm*"), 40,"0")+
IF(COUNTIF(H157,"*Zenit the 60's - 78a 60mm*"), 35,"0")+
IF(COUNTIF(H157,"*Orangatang Kilmer - 83a 69mm*"), 69,"0")+
IF(COUNTIF(H157,"*Orangatang Keanu 83a 66mm*"), 64,"0")+
IF(COUNTIF(H157,"*Orangatang Kegels - 83a 80mm*"), 80,"0")+
IF(COUNTIF(H157,"*Orangatang Skiff - 86a 62mm*"), 61,"0")+
IF(COUNTIF(H157,"*Orangatang Keanu 80a 66mm*"), 64,"0")+
IF(COUNTIF(H157,"*Orangatang Keanu 86a 66mm*"), 64,"0")+
IF(COUNTIF(H157,"*Orangatang Kilmer - 80a 69mm*"), 69,"0")+
IF(COUNTIF(H157,"*Orangatang Kegels - 80a 80mm*"), 80,"0")</f>
        <v>400</v>
      </c>
    </row>
    <row r="158" spans="1:9" x14ac:dyDescent="0.2">
      <c r="A158">
        <v>2765</v>
      </c>
      <c r="B158" t="s">
        <v>9</v>
      </c>
      <c r="D158" t="s">
        <v>186</v>
      </c>
      <c r="E158" t="s">
        <v>11</v>
      </c>
      <c r="F158">
        <v>2700</v>
      </c>
      <c r="G158" t="s">
        <v>185</v>
      </c>
      <c r="H158" t="s">
        <v>17</v>
      </c>
      <c r="I158">
        <f>120+IF(COUNTIF(G158,"*Paris Street RAW 169mm TKP*"), 53,"0")+
IF(COUNTIF(G158,"*Paris Black 150mm 50° RKP*"), 65,"0")+
IF(COUNTIF(G158,"*Paris Gold 180mm 43° RKP*"), 67,"0")+
IF(COUNTIF(G158,"*Paris Trucks Matt Kienzle Signature 180mm 50° RKP*"), 69,"0")+
IF(COUNTIF(G158,"*Paris Satin Red 180mm 50° RKP*"), 67,"0")+
IF(COUNTIF(G158,"*Paris Satin Blue 180mm 50° RKP*"), 67,"0")+IF(COUNTIF(G158,"*Paris Tiffany 180mm 50° RKP*"), 67,"0")+
IF(COUNTIF(G158,"*Paris Matte Black 180mm 50° RKP*"), 67,"0")+IF(COUNTIF(G158,"*Paris White 180mm 43° RKP*"), 67,"0")+
IF(COUNTIF(G158,"*Paris Savants Electro Luxe 180mm 43° RKP*"), 213,"0")+
IF(COUNTIF(G158,"*Paris Savants Electro Luxe 165mm 43° RKP*"), 213,"0")+
IF(COUNTIF(G158,"*Paris Savants Electro Luxe 180mm 50° RKP*"), 213,"0")+
IF(COUNTIF(G158,"*Paris Savants Gunmetal Grey 180mm 50° RKP*"), 200,"0")+
IF(COUNTIF(G158,"*Paris Savants Gunmetal Grey 180mm 43° RKP*"), 200,"0")+
IF(COUNTIF(G158,"*Paris Savants Gunmetal Grey 165mm 43° RKP*"), 200,"0")+
IF(COUNTIF(G158,"*Paris Savants Gunmetal grey 165mm 50° RKP*"), 200,"0")+
IF(COUNTIF(G158,"*Independent - Forged Titanium Stg 11 - 169mm*"), 105,"0")+
IF(COUNTIF(H158,"*Orangatang Skiff - 80a 62mm*"), 61,"0")+
IF(COUNTIF(H158,"*Orangatang Skiff - 83a 62mm*"), 61,"0")+
IF(COUNTIF(H158,"*Orangatang Onsen - 100a 58mm*"), 48,"0")+
IF(COUNTIF(H158,"*Zenit The 70's - 78a 70mm*"), 40,"0")+
IF(COUNTIF(H158,"*Zenit the 60's - 78a 60mm*"), 35,"0")+
IF(COUNTIF(H158,"*Orangatang Kilmer - 83a 69mm*"), 69,"0")+
IF(COUNTIF(H158,"*Orangatang Keanu 83a 66mm*"), 64,"0")+
IF(COUNTIF(H158,"*Orangatang Kegels - 83a 80mm*"), 80,"0")+
IF(COUNTIF(H158,"*Orangatang Skiff - 86a 62mm*"), 61,"0")+
IF(COUNTIF(H158,"*Orangatang Keanu 80a 66mm*"), 64,"0")+
IF(COUNTIF(H158,"*Orangatang Keanu 86a 66mm*"), 64,"0")+
IF(COUNTIF(H158,"*Orangatang Kilmer - 80a 69mm*"), 69,"0")+
IF(COUNTIF(H158,"*Orangatang Kegels - 80a 80mm*"), 80,"0")</f>
        <v>360</v>
      </c>
    </row>
    <row r="159" spans="1:9" x14ac:dyDescent="0.2">
      <c r="A159">
        <v>2764</v>
      </c>
      <c r="B159" t="s">
        <v>9</v>
      </c>
      <c r="D159" t="s">
        <v>184</v>
      </c>
      <c r="E159" t="s">
        <v>11</v>
      </c>
      <c r="F159">
        <v>2700</v>
      </c>
      <c r="G159" t="s">
        <v>185</v>
      </c>
      <c r="H159" t="s">
        <v>15</v>
      </c>
      <c r="I159">
        <f>120+IF(COUNTIF(G159,"*Paris Street RAW 169mm TKP*"), 53,"0")+
IF(COUNTIF(G159,"*Paris Black 150mm 50° RKP*"), 65,"0")+
IF(COUNTIF(G159,"*Paris Gold 180mm 43° RKP*"), 67,"0")+
IF(COUNTIF(G159,"*Paris Trucks Matt Kienzle Signature 180mm 50° RKP*"), 69,"0")+
IF(COUNTIF(G159,"*Paris Satin Red 180mm 50° RKP*"), 67,"0")+
IF(COUNTIF(G159,"*Paris Satin Blue 180mm 50° RKP*"), 67,"0")+IF(COUNTIF(G159,"*Paris Tiffany 180mm 50° RKP*"), 67,"0")+
IF(COUNTIF(G159,"*Paris Matte Black 180mm 50° RKP*"), 67,"0")+IF(COUNTIF(G159,"*Paris White 180mm 43° RKP*"), 67,"0")+
IF(COUNTIF(G159,"*Paris Savants Electro Luxe 180mm 43° RKP*"), 213,"0")+
IF(COUNTIF(G159,"*Paris Savants Electro Luxe 165mm 43° RKP*"), 213,"0")+
IF(COUNTIF(G159,"*Paris Savants Electro Luxe 180mm 50° RKP*"), 213,"0")+
IF(COUNTIF(G159,"*Paris Savants Gunmetal Grey 180mm 50° RKP*"), 200,"0")+
IF(COUNTIF(G159,"*Paris Savants Gunmetal Grey 180mm 43° RKP*"), 200,"0")+
IF(COUNTIF(G159,"*Paris Savants Gunmetal Grey 165mm 43° RKP*"), 200,"0")+
IF(COUNTIF(G159,"*Paris Savants Gunmetal grey 165mm 50° RKP*"), 200,"0")+
IF(COUNTIF(G159,"*Independent - Forged Titanium Stg 11 - 169mm*"), 105,"0")+
IF(COUNTIF(H159,"*Orangatang Skiff - 80a 62mm*"), 61,"0")+
IF(COUNTIF(H159,"*Orangatang Skiff - 83a 62mm*"), 61,"0")+
IF(COUNTIF(H159,"*Orangatang Onsen - 100a 58mm*"), 48,"0")+
IF(COUNTIF(H159,"*Zenit The 70's - 78a 70mm*"), 40,"0")+
IF(COUNTIF(H159,"*Zenit the 60's - 78a 60mm*"), 35,"0")+
IF(COUNTIF(H159,"*Orangatang Kilmer - 83a 69mm*"), 69,"0")+
IF(COUNTIF(H159,"*Orangatang Keanu 83a 66mm*"), 64,"0")+
IF(COUNTIF(H159,"*Orangatang Kegels - 83a 80mm*"), 80,"0")+
IF(COUNTIF(H159,"*Orangatang Skiff - 86a 62mm*"), 61,"0")+
IF(COUNTIF(H159,"*Orangatang Keanu 80a 66mm*"), 64,"0")+
IF(COUNTIF(H159,"*Orangatang Keanu 86a 66mm*"), 64,"0")+
IF(COUNTIF(H159,"*Orangatang Kilmer - 80a 69mm*"), 69,"0")+
IF(COUNTIF(H159,"*Orangatang Kegels - 80a 80mm*"), 80,"0")</f>
        <v>355</v>
      </c>
    </row>
    <row r="160" spans="1:9" x14ac:dyDescent="0.2">
      <c r="A160">
        <v>2763</v>
      </c>
      <c r="B160" t="s">
        <v>9</v>
      </c>
      <c r="D160" t="s">
        <v>193</v>
      </c>
      <c r="E160" t="s">
        <v>11</v>
      </c>
      <c r="F160">
        <v>2700</v>
      </c>
      <c r="G160" t="s">
        <v>185</v>
      </c>
      <c r="H160" t="s">
        <v>13</v>
      </c>
      <c r="I160">
        <f>120+IF(COUNTIF(G160,"*Paris Street RAW 169mm TKP*"), 53,"0")+
IF(COUNTIF(G160,"*Paris Black 150mm 50° RKP*"), 65,"0")+
IF(COUNTIF(G160,"*Paris Gold 180mm 43° RKP*"), 67,"0")+
IF(COUNTIF(G160,"*Paris Trucks Matt Kienzle Signature 180mm 50° RKP*"), 69,"0")+
IF(COUNTIF(G160,"*Paris Satin Red 180mm 50° RKP*"), 67,"0")+
IF(COUNTIF(G160,"*Paris Satin Blue 180mm 50° RKP*"), 67,"0")+IF(COUNTIF(G160,"*Paris Tiffany 180mm 50° RKP*"), 67,"0")+
IF(COUNTIF(G160,"*Paris Matte Black 180mm 50° RKP*"), 67,"0")+IF(COUNTIF(G160,"*Paris White 180mm 43° RKP*"), 67,"0")+
IF(COUNTIF(G160,"*Paris Savants Electro Luxe 180mm 43° RKP*"), 213,"0")+
IF(COUNTIF(G160,"*Paris Savants Electro Luxe 165mm 43° RKP*"), 213,"0")+
IF(COUNTIF(G160,"*Paris Savants Electro Luxe 180mm 50° RKP*"), 213,"0")+
IF(COUNTIF(G160,"*Paris Savants Gunmetal Grey 180mm 50° RKP*"), 200,"0")+
IF(COUNTIF(G160,"*Paris Savants Gunmetal Grey 180mm 43° RKP*"), 200,"0")+
IF(COUNTIF(G160,"*Paris Savants Gunmetal Grey 165mm 43° RKP*"), 200,"0")+
IF(COUNTIF(G160,"*Paris Savants Gunmetal grey 165mm 50° RKP*"), 200,"0")+
IF(COUNTIF(G160,"*Independent - Forged Titanium Stg 11 - 169mm*"), 105,"0")+
IF(COUNTIF(H160,"*Orangatang Skiff - 80a 62mm*"), 61,"0")+
IF(COUNTIF(H160,"*Orangatang Skiff - 83a 62mm*"), 61,"0")+
IF(COUNTIF(H160,"*Orangatang Onsen - 100a 58mm*"), 48,"0")+
IF(COUNTIF(H160,"*Zenit The 70's - 78a 70mm*"), 40,"0")+
IF(COUNTIF(H160,"*Zenit the 60's - 78a 60mm*"), 35,"0")+
IF(COUNTIF(H160,"*Orangatang Kilmer - 83a 69mm*"), 69,"0")+
IF(COUNTIF(H160,"*Orangatang Keanu 83a 66mm*"), 64,"0")+
IF(COUNTIF(H160,"*Orangatang Kegels - 83a 80mm*"), 80,"0")+
IF(COUNTIF(H160,"*Orangatang Skiff - 86a 62mm*"), 61,"0")+
IF(COUNTIF(H160,"*Orangatang Keanu 80a 66mm*"), 64,"0")+
IF(COUNTIF(H160,"*Orangatang Keanu 86a 66mm*"), 64,"0")+
IF(COUNTIF(H160,"*Orangatang Kilmer - 80a 69mm*"), 69,"0")+
IF(COUNTIF(H160,"*Orangatang Kegels - 80a 80mm*"), 80,"0")</f>
        <v>368</v>
      </c>
    </row>
    <row r="161" spans="1:9" x14ac:dyDescent="0.2">
      <c r="A161">
        <v>2762</v>
      </c>
      <c r="B161" t="s">
        <v>9</v>
      </c>
      <c r="D161" t="s">
        <v>192</v>
      </c>
      <c r="E161" t="s">
        <v>11</v>
      </c>
      <c r="F161">
        <v>2700</v>
      </c>
      <c r="G161" t="s">
        <v>185</v>
      </c>
      <c r="H161" t="s">
        <v>27</v>
      </c>
      <c r="I161">
        <f>120+IF(COUNTIF(G161,"*Paris Street RAW 169mm TKP*"), 53,"0")+
IF(COUNTIF(G161,"*Paris Black 150mm 50° RKP*"), 65,"0")+
IF(COUNTIF(G161,"*Paris Gold 180mm 43° RKP*"), 67,"0")+
IF(COUNTIF(G161,"*Paris Trucks Matt Kienzle Signature 180mm 50° RKP*"), 69,"0")+
IF(COUNTIF(G161,"*Paris Satin Red 180mm 50° RKP*"), 67,"0")+
IF(COUNTIF(G161,"*Paris Satin Blue 180mm 50° RKP*"), 67,"0")+IF(COUNTIF(G161,"*Paris Tiffany 180mm 50° RKP*"), 67,"0")+
IF(COUNTIF(G161,"*Paris Matte Black 180mm 50° RKP*"), 67,"0")+IF(COUNTIF(G161,"*Paris White 180mm 43° RKP*"), 67,"0")+
IF(COUNTIF(G161,"*Paris Savants Electro Luxe 180mm 43° RKP*"), 213,"0")+
IF(COUNTIF(G161,"*Paris Savants Electro Luxe 165mm 43° RKP*"), 213,"0")+
IF(COUNTIF(G161,"*Paris Savants Electro Luxe 180mm 50° RKP*"), 213,"0")+
IF(COUNTIF(G161,"*Paris Savants Gunmetal Grey 180mm 50° RKP*"), 200,"0")+
IF(COUNTIF(G161,"*Paris Savants Gunmetal Grey 180mm 43° RKP*"), 200,"0")+
IF(COUNTIF(G161,"*Paris Savants Gunmetal Grey 165mm 43° RKP*"), 200,"0")+
IF(COUNTIF(G161,"*Paris Savants Gunmetal grey 165mm 50° RKP*"), 200,"0")+
IF(COUNTIF(G161,"*Independent - Forged Titanium Stg 11 - 169mm*"), 105,"0")+
IF(COUNTIF(H161,"*Orangatang Skiff - 80a 62mm*"), 61,"0")+
IF(COUNTIF(H161,"*Orangatang Skiff - 83a 62mm*"), 61,"0")+
IF(COUNTIF(H161,"*Orangatang Onsen - 100a 58mm*"), 48,"0")+
IF(COUNTIF(H161,"*Zenit The 70's - 78a 70mm*"), 40,"0")+
IF(COUNTIF(H161,"*Zenit the 60's - 78a 60mm*"), 35,"0")+
IF(COUNTIF(H161,"*Orangatang Kilmer - 83a 69mm*"), 69,"0")+
IF(COUNTIF(H161,"*Orangatang Keanu 83a 66mm*"), 64,"0")+
IF(COUNTIF(H161,"*Orangatang Kegels - 83a 80mm*"), 80,"0")+
IF(COUNTIF(H161,"*Orangatang Skiff - 86a 62mm*"), 61,"0")+
IF(COUNTIF(H161,"*Orangatang Keanu 80a 66mm*"), 64,"0")+
IF(COUNTIF(H161,"*Orangatang Keanu 86a 66mm*"), 64,"0")+
IF(COUNTIF(H161,"*Orangatang Kilmer - 80a 69mm*"), 69,"0")+
IF(COUNTIF(H161,"*Orangatang Kegels - 80a 80mm*"), 80,"0")</f>
        <v>381</v>
      </c>
    </row>
    <row r="162" spans="1:9" x14ac:dyDescent="0.2">
      <c r="A162">
        <v>2761</v>
      </c>
      <c r="B162" t="s">
        <v>9</v>
      </c>
      <c r="D162" t="s">
        <v>201</v>
      </c>
      <c r="E162" t="s">
        <v>11</v>
      </c>
      <c r="F162">
        <v>2700</v>
      </c>
      <c r="G162" t="s">
        <v>185</v>
      </c>
      <c r="H162" t="s">
        <v>25</v>
      </c>
      <c r="I162">
        <f>120+IF(COUNTIF(G162,"*Paris Street RAW 169mm TKP*"), 53,"0")+
IF(COUNTIF(G162,"*Paris Black 150mm 50° RKP*"), 65,"0")+
IF(COUNTIF(G162,"*Paris Gold 180mm 43° RKP*"), 67,"0")+
IF(COUNTIF(G162,"*Paris Trucks Matt Kienzle Signature 180mm 50° RKP*"), 69,"0")+
IF(COUNTIF(G162,"*Paris Satin Red 180mm 50° RKP*"), 67,"0")+
IF(COUNTIF(G162,"*Paris Satin Blue 180mm 50° RKP*"), 67,"0")+IF(COUNTIF(G162,"*Paris Tiffany 180mm 50° RKP*"), 67,"0")+
IF(COUNTIF(G162,"*Paris Matte Black 180mm 50° RKP*"), 67,"0")+IF(COUNTIF(G162,"*Paris White 180mm 43° RKP*"), 67,"0")+
IF(COUNTIF(G162,"*Paris Savants Electro Luxe 180mm 43° RKP*"), 213,"0")+
IF(COUNTIF(G162,"*Paris Savants Electro Luxe 165mm 43° RKP*"), 213,"0")+
IF(COUNTIF(G162,"*Paris Savants Electro Luxe 180mm 50° RKP*"), 213,"0")+
IF(COUNTIF(G162,"*Paris Savants Gunmetal Grey 180mm 50° RKP*"), 200,"0")+
IF(COUNTIF(G162,"*Paris Savants Gunmetal Grey 180mm 43° RKP*"), 200,"0")+
IF(COUNTIF(G162,"*Paris Savants Gunmetal Grey 165mm 43° RKP*"), 200,"0")+
IF(COUNTIF(G162,"*Paris Savants Gunmetal grey 165mm 50° RKP*"), 200,"0")+
IF(COUNTIF(G162,"*Independent - Forged Titanium Stg 11 - 169mm*"), 105,"0")+
IF(COUNTIF(H162,"*Orangatang Skiff - 80a 62mm*"), 61,"0")+
IF(COUNTIF(H162,"*Orangatang Skiff - 83a 62mm*"), 61,"0")+
IF(COUNTIF(H162,"*Orangatang Onsen - 100a 58mm*"), 48,"0")+
IF(COUNTIF(H162,"*Zenit The 70's - 78a 70mm*"), 40,"0")+
IF(COUNTIF(H162,"*Zenit the 60's - 78a 60mm*"), 35,"0")+
IF(COUNTIF(H162,"*Orangatang Kilmer - 83a 69mm*"), 69,"0")+
IF(COUNTIF(H162,"*Orangatang Keanu 83a 66mm*"), 64,"0")+
IF(COUNTIF(H162,"*Orangatang Kegels - 83a 80mm*"), 80,"0")+
IF(COUNTIF(H162,"*Orangatang Skiff - 86a 62mm*"), 61,"0")+
IF(COUNTIF(H162,"*Orangatang Keanu 80a 66mm*"), 64,"0")+
IF(COUNTIF(H162,"*Orangatang Keanu 86a 66mm*"), 64,"0")+
IF(COUNTIF(H162,"*Orangatang Kilmer - 80a 69mm*"), 69,"0")+
IF(COUNTIF(H162,"*Orangatang Kegels - 80a 80mm*"), 80,"0")</f>
        <v>381</v>
      </c>
    </row>
    <row r="163" spans="1:9" x14ac:dyDescent="0.2">
      <c r="A163">
        <v>2760</v>
      </c>
      <c r="B163" t="s">
        <v>9</v>
      </c>
      <c r="D163" t="s">
        <v>200</v>
      </c>
      <c r="E163" t="s">
        <v>11</v>
      </c>
      <c r="F163">
        <v>2700</v>
      </c>
      <c r="G163" t="s">
        <v>185</v>
      </c>
      <c r="H163" t="s">
        <v>23</v>
      </c>
      <c r="I163">
        <f>120+IF(COUNTIF(G163,"*Paris Street RAW 169mm TKP*"), 53,"0")+
IF(COUNTIF(G163,"*Paris Black 150mm 50° RKP*"), 65,"0")+
IF(COUNTIF(G163,"*Paris Gold 180mm 43° RKP*"), 67,"0")+
IF(COUNTIF(G163,"*Paris Trucks Matt Kienzle Signature 180mm 50° RKP*"), 69,"0")+
IF(COUNTIF(G163,"*Paris Satin Red 180mm 50° RKP*"), 67,"0")+
IF(COUNTIF(G163,"*Paris Satin Blue 180mm 50° RKP*"), 67,"0")+IF(COUNTIF(G163,"*Paris Tiffany 180mm 50° RKP*"), 67,"0")+
IF(COUNTIF(G163,"*Paris Matte Black 180mm 50° RKP*"), 67,"0")+IF(COUNTIF(G163,"*Paris White 180mm 43° RKP*"), 67,"0")+
IF(COUNTIF(G163,"*Paris Savants Electro Luxe 180mm 43° RKP*"), 213,"0")+
IF(COUNTIF(G163,"*Paris Savants Electro Luxe 165mm 43° RKP*"), 213,"0")+
IF(COUNTIF(G163,"*Paris Savants Electro Luxe 180mm 50° RKP*"), 213,"0")+
IF(COUNTIF(G163,"*Paris Savants Gunmetal Grey 180mm 50° RKP*"), 200,"0")+
IF(COUNTIF(G163,"*Paris Savants Gunmetal Grey 180mm 43° RKP*"), 200,"0")+
IF(COUNTIF(G163,"*Paris Savants Gunmetal Grey 165mm 43° RKP*"), 200,"0")+
IF(COUNTIF(G163,"*Paris Savants Gunmetal grey 165mm 50° RKP*"), 200,"0")+
IF(COUNTIF(G163,"*Independent - Forged Titanium Stg 11 - 169mm*"), 105,"0")+
IF(COUNTIF(H163,"*Orangatang Skiff - 80a 62mm*"), 61,"0")+
IF(COUNTIF(H163,"*Orangatang Skiff - 83a 62mm*"), 61,"0")+
IF(COUNTIF(H163,"*Orangatang Onsen - 100a 58mm*"), 48,"0")+
IF(COUNTIF(H163,"*Zenit The 70's - 78a 70mm*"), 40,"0")+
IF(COUNTIF(H163,"*Zenit the 60's - 78a 60mm*"), 35,"0")+
IF(COUNTIF(H163,"*Orangatang Kilmer - 83a 69mm*"), 69,"0")+
IF(COUNTIF(H163,"*Orangatang Keanu 83a 66mm*"), 64,"0")+
IF(COUNTIF(H163,"*Orangatang Kegels - 83a 80mm*"), 80,"0")+
IF(COUNTIF(H163,"*Orangatang Skiff - 86a 62mm*"), 61,"0")+
IF(COUNTIF(H163,"*Orangatang Keanu 80a 66mm*"), 64,"0")+
IF(COUNTIF(H163,"*Orangatang Keanu 86a 66mm*"), 64,"0")+
IF(COUNTIF(H163,"*Orangatang Kilmer - 80a 69mm*"), 69,"0")+
IF(COUNTIF(H163,"*Orangatang Kegels - 80a 80mm*"), 80,"0")</f>
        <v>381</v>
      </c>
    </row>
    <row r="164" spans="1:9" x14ac:dyDescent="0.2">
      <c r="A164">
        <v>2759</v>
      </c>
      <c r="B164" t="s">
        <v>9</v>
      </c>
      <c r="D164" t="s">
        <v>199</v>
      </c>
      <c r="E164" t="s">
        <v>11</v>
      </c>
      <c r="F164">
        <v>2700</v>
      </c>
      <c r="G164" t="s">
        <v>185</v>
      </c>
      <c r="H164" t="s">
        <v>21</v>
      </c>
      <c r="I164">
        <f>120+IF(COUNTIF(G164,"*Paris Street RAW 169mm TKP*"), 53,"0")+
IF(COUNTIF(G164,"*Paris Black 150mm 50° RKP*"), 65,"0")+
IF(COUNTIF(G164,"*Paris Gold 180mm 43° RKP*"), 67,"0")+
IF(COUNTIF(G164,"*Paris Trucks Matt Kienzle Signature 180mm 50° RKP*"), 69,"0")+
IF(COUNTIF(G164,"*Paris Satin Red 180mm 50° RKP*"), 67,"0")+
IF(COUNTIF(G164,"*Paris Satin Blue 180mm 50° RKP*"), 67,"0")+IF(COUNTIF(G164,"*Paris Tiffany 180mm 50° RKP*"), 67,"0")+
IF(COUNTIF(G164,"*Paris Matte Black 180mm 50° RKP*"), 67,"0")+IF(COUNTIF(G164,"*Paris White 180mm 43° RKP*"), 67,"0")+
IF(COUNTIF(G164,"*Paris Savants Electro Luxe 180mm 43° RKP*"), 213,"0")+
IF(COUNTIF(G164,"*Paris Savants Electro Luxe 165mm 43° RKP*"), 213,"0")+
IF(COUNTIF(G164,"*Paris Savants Electro Luxe 180mm 50° RKP*"), 213,"0")+
IF(COUNTIF(G164,"*Paris Savants Gunmetal Grey 180mm 50° RKP*"), 200,"0")+
IF(COUNTIF(G164,"*Paris Savants Gunmetal Grey 180mm 43° RKP*"), 200,"0")+
IF(COUNTIF(G164,"*Paris Savants Gunmetal Grey 165mm 43° RKP*"), 200,"0")+
IF(COUNTIF(G164,"*Paris Savants Gunmetal grey 165mm 50° RKP*"), 200,"0")+
IF(COUNTIF(G164,"*Independent - Forged Titanium Stg 11 - 169mm*"), 105,"0")+
IF(COUNTIF(H164,"*Orangatang Skiff - 80a 62mm*"), 61,"0")+
IF(COUNTIF(H164,"*Orangatang Skiff - 83a 62mm*"), 61,"0")+
IF(COUNTIF(H164,"*Orangatang Onsen - 100a 58mm*"), 48,"0")+
IF(COUNTIF(H164,"*Zenit The 70's - 78a 70mm*"), 40,"0")+
IF(COUNTIF(H164,"*Zenit the 60's - 78a 60mm*"), 35,"0")+
IF(COUNTIF(H164,"*Orangatang Kilmer - 83a 69mm*"), 69,"0")+
IF(COUNTIF(H164,"*Orangatang Keanu 83a 66mm*"), 64,"0")+
IF(COUNTIF(H164,"*Orangatang Kegels - 83a 80mm*"), 80,"0")+
IF(COUNTIF(H164,"*Orangatang Skiff - 86a 62mm*"), 61,"0")+
IF(COUNTIF(H164,"*Orangatang Keanu 80a 66mm*"), 64,"0")+
IF(COUNTIF(H164,"*Orangatang Keanu 86a 66mm*"), 64,"0")+
IF(COUNTIF(H164,"*Orangatang Kilmer - 80a 69mm*"), 69,"0")+
IF(COUNTIF(H164,"*Orangatang Kegels - 80a 80mm*"), 80,"0")</f>
        <v>384</v>
      </c>
    </row>
    <row r="165" spans="1:9" x14ac:dyDescent="0.2">
      <c r="A165">
        <v>2758</v>
      </c>
      <c r="B165" t="s">
        <v>9</v>
      </c>
      <c r="D165" t="s">
        <v>198</v>
      </c>
      <c r="E165" t="s">
        <v>11</v>
      </c>
      <c r="F165">
        <v>2700</v>
      </c>
      <c r="G165" t="s">
        <v>185</v>
      </c>
      <c r="H165" t="s">
        <v>19</v>
      </c>
      <c r="I165">
        <f>120+IF(COUNTIF(G165,"*Paris Street RAW 169mm TKP*"), 53,"0")+
IF(COUNTIF(G165,"*Paris Black 150mm 50° RKP*"), 65,"0")+
IF(COUNTIF(G165,"*Paris Gold 180mm 43° RKP*"), 67,"0")+
IF(COUNTIF(G165,"*Paris Trucks Matt Kienzle Signature 180mm 50° RKP*"), 69,"0")+
IF(COUNTIF(G165,"*Paris Satin Red 180mm 50° RKP*"), 67,"0")+
IF(COUNTIF(G165,"*Paris Satin Blue 180mm 50° RKP*"), 67,"0")+IF(COUNTIF(G165,"*Paris Tiffany 180mm 50° RKP*"), 67,"0")+
IF(COUNTIF(G165,"*Paris Matte Black 180mm 50° RKP*"), 67,"0")+IF(COUNTIF(G165,"*Paris White 180mm 43° RKP*"), 67,"0")+
IF(COUNTIF(G165,"*Paris Savants Electro Luxe 180mm 43° RKP*"), 213,"0")+
IF(COUNTIF(G165,"*Paris Savants Electro Luxe 165mm 43° RKP*"), 213,"0")+
IF(COUNTIF(G165,"*Paris Savants Electro Luxe 180mm 50° RKP*"), 213,"0")+
IF(COUNTIF(G165,"*Paris Savants Gunmetal Grey 180mm 50° RKP*"), 200,"0")+
IF(COUNTIF(G165,"*Paris Savants Gunmetal Grey 180mm 43° RKP*"), 200,"0")+
IF(COUNTIF(G165,"*Paris Savants Gunmetal Grey 165mm 43° RKP*"), 200,"0")+
IF(COUNTIF(G165,"*Paris Savants Gunmetal grey 165mm 50° RKP*"), 200,"0")+
IF(COUNTIF(G165,"*Independent - Forged Titanium Stg 11 - 169mm*"), 105,"0")+
IF(COUNTIF(H165,"*Orangatang Skiff - 80a 62mm*"), 61,"0")+
IF(COUNTIF(H165,"*Orangatang Skiff - 83a 62mm*"), 61,"0")+
IF(COUNTIF(H165,"*Orangatang Onsen - 100a 58mm*"), 48,"0")+
IF(COUNTIF(H165,"*Zenit The 70's - 78a 70mm*"), 40,"0")+
IF(COUNTIF(H165,"*Zenit the 60's - 78a 60mm*"), 35,"0")+
IF(COUNTIF(H165,"*Orangatang Kilmer - 83a 69mm*"), 69,"0")+
IF(COUNTIF(H165,"*Orangatang Keanu 83a 66mm*"), 64,"0")+
IF(COUNTIF(H165,"*Orangatang Kegels - 83a 80mm*"), 80,"0")+
IF(COUNTIF(H165,"*Orangatang Skiff - 86a 62mm*"), 61,"0")+
IF(COUNTIF(H165,"*Orangatang Keanu 80a 66mm*"), 64,"0")+
IF(COUNTIF(H165,"*Orangatang Keanu 86a 66mm*"), 64,"0")+
IF(COUNTIF(H165,"*Orangatang Kilmer - 80a 69mm*"), 69,"0")+
IF(COUNTIF(H165,"*Orangatang Kegels - 80a 80mm*"), 80,"0")</f>
        <v>384</v>
      </c>
    </row>
    <row r="166" spans="1:9" x14ac:dyDescent="0.2">
      <c r="A166">
        <v>2757</v>
      </c>
      <c r="B166" t="s">
        <v>9</v>
      </c>
      <c r="D166" t="s">
        <v>197</v>
      </c>
      <c r="E166" t="s">
        <v>11</v>
      </c>
      <c r="F166">
        <v>2700</v>
      </c>
      <c r="G166" t="s">
        <v>185</v>
      </c>
      <c r="H166" t="s">
        <v>37</v>
      </c>
      <c r="I166">
        <f>120+IF(COUNTIF(G166,"*Paris Street RAW 169mm TKP*"), 53,"0")+
IF(COUNTIF(G166,"*Paris Black 150mm 50° RKP*"), 65,"0")+
IF(COUNTIF(G166,"*Paris Gold 180mm 43° RKP*"), 67,"0")+
IF(COUNTIF(G166,"*Paris Trucks Matt Kienzle Signature 180mm 50° RKP*"), 69,"0")+
IF(COUNTIF(G166,"*Paris Satin Red 180mm 50° RKP*"), 67,"0")+
IF(COUNTIF(G166,"*Paris Satin Blue 180mm 50° RKP*"), 67,"0")+IF(COUNTIF(G166,"*Paris Tiffany 180mm 50° RKP*"), 67,"0")+
IF(COUNTIF(G166,"*Paris Matte Black 180mm 50° RKP*"), 67,"0")+IF(COUNTIF(G166,"*Paris White 180mm 43° RKP*"), 67,"0")+
IF(COUNTIF(G166,"*Paris Savants Electro Luxe 180mm 43° RKP*"), 213,"0")+
IF(COUNTIF(G166,"*Paris Savants Electro Luxe 165mm 43° RKP*"), 213,"0")+
IF(COUNTIF(G166,"*Paris Savants Electro Luxe 180mm 50° RKP*"), 213,"0")+
IF(COUNTIF(G166,"*Paris Savants Gunmetal Grey 180mm 50° RKP*"), 200,"0")+
IF(COUNTIF(G166,"*Paris Savants Gunmetal Grey 180mm 43° RKP*"), 200,"0")+
IF(COUNTIF(G166,"*Paris Savants Gunmetal Grey 165mm 43° RKP*"), 200,"0")+
IF(COUNTIF(G166,"*Paris Savants Gunmetal grey 165mm 50° RKP*"), 200,"0")+
IF(COUNTIF(G166,"*Independent - Forged Titanium Stg 11 - 169mm*"), 105,"0")+
IF(COUNTIF(H166,"*Orangatang Skiff - 80a 62mm*"), 61,"0")+
IF(COUNTIF(H166,"*Orangatang Skiff - 83a 62mm*"), 61,"0")+
IF(COUNTIF(H166,"*Orangatang Onsen - 100a 58mm*"), 48,"0")+
IF(COUNTIF(H166,"*Zenit The 70's - 78a 70mm*"), 40,"0")+
IF(COUNTIF(H166,"*Zenit the 60's - 78a 60mm*"), 35,"0")+
IF(COUNTIF(H166,"*Orangatang Kilmer - 83a 69mm*"), 69,"0")+
IF(COUNTIF(H166,"*Orangatang Keanu 83a 66mm*"), 64,"0")+
IF(COUNTIF(H166,"*Orangatang Kegels - 83a 80mm*"), 80,"0")+
IF(COUNTIF(H166,"*Orangatang Skiff - 86a 62mm*"), 61,"0")+
IF(COUNTIF(H166,"*Orangatang Keanu 80a 66mm*"), 64,"0")+
IF(COUNTIF(H166,"*Orangatang Keanu 86a 66mm*"), 64,"0")+
IF(COUNTIF(H166,"*Orangatang Kilmer - 80a 69mm*"), 69,"0")+
IF(COUNTIF(H166,"*Orangatang Kegels - 80a 80mm*"), 80,"0")</f>
        <v>384</v>
      </c>
    </row>
    <row r="167" spans="1:9" x14ac:dyDescent="0.2">
      <c r="A167">
        <v>2756</v>
      </c>
      <c r="B167" t="s">
        <v>9</v>
      </c>
      <c r="D167" t="s">
        <v>196</v>
      </c>
      <c r="E167" t="s">
        <v>11</v>
      </c>
      <c r="F167">
        <v>2700</v>
      </c>
      <c r="G167" t="s">
        <v>185</v>
      </c>
      <c r="H167" t="s">
        <v>35</v>
      </c>
      <c r="I167">
        <f>120+IF(COUNTIF(G167,"*Paris Street RAW 169mm TKP*"), 53,"0")+
IF(COUNTIF(G167,"*Paris Black 150mm 50° RKP*"), 65,"0")+
IF(COUNTIF(G167,"*Paris Gold 180mm 43° RKP*"), 67,"0")+
IF(COUNTIF(G167,"*Paris Trucks Matt Kienzle Signature 180mm 50° RKP*"), 69,"0")+
IF(COUNTIF(G167,"*Paris Satin Red 180mm 50° RKP*"), 67,"0")+
IF(COUNTIF(G167,"*Paris Satin Blue 180mm 50° RKP*"), 67,"0")+IF(COUNTIF(G167,"*Paris Tiffany 180mm 50° RKP*"), 67,"0")+
IF(COUNTIF(G167,"*Paris Matte Black 180mm 50° RKP*"), 67,"0")+IF(COUNTIF(G167,"*Paris White 180mm 43° RKP*"), 67,"0")+
IF(COUNTIF(G167,"*Paris Savants Electro Luxe 180mm 43° RKP*"), 213,"0")+
IF(COUNTIF(G167,"*Paris Savants Electro Luxe 165mm 43° RKP*"), 213,"0")+
IF(COUNTIF(G167,"*Paris Savants Electro Luxe 180mm 50° RKP*"), 213,"0")+
IF(COUNTIF(G167,"*Paris Savants Gunmetal Grey 180mm 50° RKP*"), 200,"0")+
IF(COUNTIF(G167,"*Paris Savants Gunmetal Grey 180mm 43° RKP*"), 200,"0")+
IF(COUNTIF(G167,"*Paris Savants Gunmetal Grey 165mm 43° RKP*"), 200,"0")+
IF(COUNTIF(G167,"*Paris Savants Gunmetal grey 165mm 50° RKP*"), 200,"0")+
IF(COUNTIF(G167,"*Independent - Forged Titanium Stg 11 - 169mm*"), 105,"0")+
IF(COUNTIF(H167,"*Orangatang Skiff - 80a 62mm*"), 61,"0")+
IF(COUNTIF(H167,"*Orangatang Skiff - 83a 62mm*"), 61,"0")+
IF(COUNTIF(H167,"*Orangatang Onsen - 100a 58mm*"), 48,"0")+
IF(COUNTIF(H167,"*Zenit The 70's - 78a 70mm*"), 40,"0")+
IF(COUNTIF(H167,"*Zenit the 60's - 78a 60mm*"), 35,"0")+
IF(COUNTIF(H167,"*Orangatang Kilmer - 83a 69mm*"), 69,"0")+
IF(COUNTIF(H167,"*Orangatang Keanu 83a 66mm*"), 64,"0")+
IF(COUNTIF(H167,"*Orangatang Kegels - 83a 80mm*"), 80,"0")+
IF(COUNTIF(H167,"*Orangatang Skiff - 86a 62mm*"), 61,"0")+
IF(COUNTIF(H167,"*Orangatang Keanu 80a 66mm*"), 64,"0")+
IF(COUNTIF(H167,"*Orangatang Keanu 86a 66mm*"), 64,"0")+
IF(COUNTIF(H167,"*Orangatang Kilmer - 80a 69mm*"), 69,"0")+
IF(COUNTIF(H167,"*Orangatang Kegels - 80a 80mm*"), 80,"0")</f>
        <v>389</v>
      </c>
    </row>
    <row r="168" spans="1:9" x14ac:dyDescent="0.2">
      <c r="A168">
        <v>2755</v>
      </c>
      <c r="B168" t="s">
        <v>9</v>
      </c>
      <c r="D168" t="s">
        <v>195</v>
      </c>
      <c r="E168" t="s">
        <v>11</v>
      </c>
      <c r="F168">
        <v>2700</v>
      </c>
      <c r="G168" t="s">
        <v>185</v>
      </c>
      <c r="H168" t="s">
        <v>33</v>
      </c>
      <c r="I168">
        <f>120+IF(COUNTIF(G168,"*Paris Street RAW 169mm TKP*"), 53,"0")+
IF(COUNTIF(G168,"*Paris Black 150mm 50° RKP*"), 65,"0")+
IF(COUNTIF(G168,"*Paris Gold 180mm 43° RKP*"), 67,"0")+
IF(COUNTIF(G168,"*Paris Trucks Matt Kienzle Signature 180mm 50° RKP*"), 69,"0")+
IF(COUNTIF(G168,"*Paris Satin Red 180mm 50° RKP*"), 67,"0")+
IF(COUNTIF(G168,"*Paris Satin Blue 180mm 50° RKP*"), 67,"0")+IF(COUNTIF(G168,"*Paris Tiffany 180mm 50° RKP*"), 67,"0")+
IF(COUNTIF(G168,"*Paris Matte Black 180mm 50° RKP*"), 67,"0")+IF(COUNTIF(G168,"*Paris White 180mm 43° RKP*"), 67,"0")+
IF(COUNTIF(G168,"*Paris Savants Electro Luxe 180mm 43° RKP*"), 213,"0")+
IF(COUNTIF(G168,"*Paris Savants Electro Luxe 165mm 43° RKP*"), 213,"0")+
IF(COUNTIF(G168,"*Paris Savants Electro Luxe 180mm 50° RKP*"), 213,"0")+
IF(COUNTIF(G168,"*Paris Savants Gunmetal Grey 180mm 50° RKP*"), 200,"0")+
IF(COUNTIF(G168,"*Paris Savants Gunmetal Grey 180mm 43° RKP*"), 200,"0")+
IF(COUNTIF(G168,"*Paris Savants Gunmetal Grey 165mm 43° RKP*"), 200,"0")+
IF(COUNTIF(G168,"*Paris Savants Gunmetal grey 165mm 50° RKP*"), 200,"0")+
IF(COUNTIF(G168,"*Independent - Forged Titanium Stg 11 - 169mm*"), 105,"0")+
IF(COUNTIF(H168,"*Orangatang Skiff - 80a 62mm*"), 61,"0")+
IF(COUNTIF(H168,"*Orangatang Skiff - 83a 62mm*"), 61,"0")+
IF(COUNTIF(H168,"*Orangatang Onsen - 100a 58mm*"), 48,"0")+
IF(COUNTIF(H168,"*Zenit The 70's - 78a 70mm*"), 40,"0")+
IF(COUNTIF(H168,"*Zenit the 60's - 78a 60mm*"), 35,"0")+
IF(COUNTIF(H168,"*Orangatang Kilmer - 83a 69mm*"), 69,"0")+
IF(COUNTIF(H168,"*Orangatang Keanu 83a 66mm*"), 64,"0")+
IF(COUNTIF(H168,"*Orangatang Kegels - 83a 80mm*"), 80,"0")+
IF(COUNTIF(H168,"*Orangatang Skiff - 86a 62mm*"), 61,"0")+
IF(COUNTIF(H168,"*Orangatang Keanu 80a 66mm*"), 64,"0")+
IF(COUNTIF(H168,"*Orangatang Keanu 86a 66mm*"), 64,"0")+
IF(COUNTIF(H168,"*Orangatang Kilmer - 80a 69mm*"), 69,"0")+
IF(COUNTIF(H168,"*Orangatang Kegels - 80a 80mm*"), 80,"0")</f>
        <v>389</v>
      </c>
    </row>
    <row r="169" spans="1:9" x14ac:dyDescent="0.2">
      <c r="A169">
        <v>2754</v>
      </c>
      <c r="B169" t="s">
        <v>9</v>
      </c>
      <c r="D169" t="s">
        <v>194</v>
      </c>
      <c r="E169" t="s">
        <v>11</v>
      </c>
      <c r="F169">
        <v>2700</v>
      </c>
      <c r="G169" t="s">
        <v>185</v>
      </c>
      <c r="H169" t="s">
        <v>31</v>
      </c>
      <c r="I169">
        <f>120+IF(COUNTIF(G169,"*Paris Street RAW 169mm TKP*"), 53,"0")+
IF(COUNTIF(G169,"*Paris Black 150mm 50° RKP*"), 65,"0")+
IF(COUNTIF(G169,"*Paris Gold 180mm 43° RKP*"), 67,"0")+
IF(COUNTIF(G169,"*Paris Trucks Matt Kienzle Signature 180mm 50° RKP*"), 69,"0")+
IF(COUNTIF(G169,"*Paris Satin Red 180mm 50° RKP*"), 67,"0")+
IF(COUNTIF(G169,"*Paris Satin Blue 180mm 50° RKP*"), 67,"0")+IF(COUNTIF(G169,"*Paris Tiffany 180mm 50° RKP*"), 67,"0")+
IF(COUNTIF(G169,"*Paris Matte Black 180mm 50° RKP*"), 67,"0")+IF(COUNTIF(G169,"*Paris White 180mm 43° RKP*"), 67,"0")+
IF(COUNTIF(G169,"*Paris Savants Electro Luxe 180mm 43° RKP*"), 213,"0")+
IF(COUNTIF(G169,"*Paris Savants Electro Luxe 165mm 43° RKP*"), 213,"0")+
IF(COUNTIF(G169,"*Paris Savants Electro Luxe 180mm 50° RKP*"), 213,"0")+
IF(COUNTIF(G169,"*Paris Savants Gunmetal Grey 180mm 50° RKP*"), 200,"0")+
IF(COUNTIF(G169,"*Paris Savants Gunmetal Grey 180mm 43° RKP*"), 200,"0")+
IF(COUNTIF(G169,"*Paris Savants Gunmetal Grey 165mm 43° RKP*"), 200,"0")+
IF(COUNTIF(G169,"*Paris Savants Gunmetal grey 165mm 50° RKP*"), 200,"0")+
IF(COUNTIF(G169,"*Independent - Forged Titanium Stg 11 - 169mm*"), 105,"0")+
IF(COUNTIF(H169,"*Orangatang Skiff - 80a 62mm*"), 61,"0")+
IF(COUNTIF(H169,"*Orangatang Skiff - 83a 62mm*"), 61,"0")+
IF(COUNTIF(H169,"*Orangatang Onsen - 100a 58mm*"), 48,"0")+
IF(COUNTIF(H169,"*Zenit The 70's - 78a 70mm*"), 40,"0")+
IF(COUNTIF(H169,"*Zenit the 60's - 78a 60mm*"), 35,"0")+
IF(COUNTIF(H169,"*Orangatang Kilmer - 83a 69mm*"), 69,"0")+
IF(COUNTIF(H169,"*Orangatang Keanu 83a 66mm*"), 64,"0")+
IF(COUNTIF(H169,"*Orangatang Kegels - 83a 80mm*"), 80,"0")+
IF(COUNTIF(H169,"*Orangatang Skiff - 86a 62mm*"), 61,"0")+
IF(COUNTIF(H169,"*Orangatang Keanu 80a 66mm*"), 64,"0")+
IF(COUNTIF(H169,"*Orangatang Keanu 86a 66mm*"), 64,"0")+
IF(COUNTIF(H169,"*Orangatang Kilmer - 80a 69mm*"), 69,"0")+
IF(COUNTIF(H169,"*Orangatang Kegels - 80a 80mm*"), 80,"0")</f>
        <v>400</v>
      </c>
    </row>
    <row r="170" spans="1:9" x14ac:dyDescent="0.2">
      <c r="A170">
        <v>2753</v>
      </c>
      <c r="B170" t="s">
        <v>9</v>
      </c>
      <c r="D170" t="s">
        <v>204</v>
      </c>
      <c r="E170" t="s">
        <v>11</v>
      </c>
      <c r="F170">
        <v>2700</v>
      </c>
      <c r="G170" t="s">
        <v>185</v>
      </c>
      <c r="H170" t="s">
        <v>29</v>
      </c>
      <c r="I170">
        <f>120+IF(COUNTIF(G170,"*Paris Street RAW 169mm TKP*"), 53,"0")+
IF(COUNTIF(G170,"*Paris Black 150mm 50° RKP*"), 65,"0")+
IF(COUNTIF(G170,"*Paris Gold 180mm 43° RKP*"), 67,"0")+
IF(COUNTIF(G170,"*Paris Trucks Matt Kienzle Signature 180mm 50° RKP*"), 69,"0")+
IF(COUNTIF(G170,"*Paris Satin Red 180mm 50° RKP*"), 67,"0")+
IF(COUNTIF(G170,"*Paris Satin Blue 180mm 50° RKP*"), 67,"0")+IF(COUNTIF(G170,"*Paris Tiffany 180mm 50° RKP*"), 67,"0")+
IF(COUNTIF(G170,"*Paris Matte Black 180mm 50° RKP*"), 67,"0")+IF(COUNTIF(G170,"*Paris White 180mm 43° RKP*"), 67,"0")+
IF(COUNTIF(G170,"*Paris Savants Electro Luxe 180mm 43° RKP*"), 213,"0")+
IF(COUNTIF(G170,"*Paris Savants Electro Luxe 165mm 43° RKP*"), 213,"0")+
IF(COUNTIF(G170,"*Paris Savants Electro Luxe 180mm 50° RKP*"), 213,"0")+
IF(COUNTIF(G170,"*Paris Savants Gunmetal Grey 180mm 50° RKP*"), 200,"0")+
IF(COUNTIF(G170,"*Paris Savants Gunmetal Grey 180mm 43° RKP*"), 200,"0")+
IF(COUNTIF(G170,"*Paris Savants Gunmetal Grey 165mm 43° RKP*"), 200,"0")+
IF(COUNTIF(G170,"*Paris Savants Gunmetal grey 165mm 50° RKP*"), 200,"0")+
IF(COUNTIF(G170,"*Independent - Forged Titanium Stg 11 - 169mm*"), 105,"0")+
IF(COUNTIF(H170,"*Orangatang Skiff - 80a 62mm*"), 61,"0")+
IF(COUNTIF(H170,"*Orangatang Skiff - 83a 62mm*"), 61,"0")+
IF(COUNTIF(H170,"*Orangatang Onsen - 100a 58mm*"), 48,"0")+
IF(COUNTIF(H170,"*Zenit The 70's - 78a 70mm*"), 40,"0")+
IF(COUNTIF(H170,"*Zenit the 60's - 78a 60mm*"), 35,"0")+
IF(COUNTIF(H170,"*Orangatang Kilmer - 83a 69mm*"), 69,"0")+
IF(COUNTIF(H170,"*Orangatang Keanu 83a 66mm*"), 64,"0")+
IF(COUNTIF(H170,"*Orangatang Kegels - 83a 80mm*"), 80,"0")+
IF(COUNTIF(H170,"*Orangatang Skiff - 86a 62mm*"), 61,"0")+
IF(COUNTIF(H170,"*Orangatang Keanu 80a 66mm*"), 64,"0")+
IF(COUNTIF(H170,"*Orangatang Keanu 86a 66mm*"), 64,"0")+
IF(COUNTIF(H170,"*Orangatang Kilmer - 80a 69mm*"), 69,"0")+
IF(COUNTIF(H170,"*Orangatang Kegels - 80a 80mm*"), 80,"0")</f>
        <v>400</v>
      </c>
    </row>
    <row r="171" spans="1:9" x14ac:dyDescent="0.2">
      <c r="A171">
        <v>2752</v>
      </c>
      <c r="B171" t="s">
        <v>9</v>
      </c>
      <c r="D171" t="s">
        <v>202</v>
      </c>
      <c r="E171" t="s">
        <v>11</v>
      </c>
      <c r="F171">
        <v>2700</v>
      </c>
      <c r="G171" t="s">
        <v>203</v>
      </c>
      <c r="H171" t="s">
        <v>17</v>
      </c>
      <c r="I171">
        <f>120+IF(COUNTIF(G171,"*Paris Street RAW 169mm TKP*"), 53,"0")+
IF(COUNTIF(G171,"*Paris Black 150mm 50° RKP*"), 65,"0")+
IF(COUNTIF(G171,"*Paris Gold 180mm 43° RKP*"), 67,"0")+
IF(COUNTIF(G171,"*Paris Trucks Matt Kienzle Signature 180mm 50° RKP*"), 69,"0")+
IF(COUNTIF(G171,"*Paris Satin Red 180mm 50° RKP*"), 67,"0")+
IF(COUNTIF(G171,"*Paris Satin Blue 180mm 50° RKP*"), 67,"0")+IF(COUNTIF(G171,"*Paris Tiffany 180mm 50° RKP*"), 67,"0")+
IF(COUNTIF(G171,"*Paris Matte Black 180mm 50° RKP*"), 67,"0")+IF(COUNTIF(G171,"*Paris White 180mm 43° RKP*"), 67,"0")+
IF(COUNTIF(G171,"*Paris Savants Electro Luxe 180mm 43° RKP*"), 213,"0")+
IF(COUNTIF(G171,"*Paris Savants Electro Luxe 165mm 43° RKP*"), 213,"0")+
IF(COUNTIF(G171,"*Paris Savants Electro Luxe 180mm 50° RKP*"), 213,"0")+
IF(COUNTIF(G171,"*Paris Savants Gunmetal Grey 180mm 50° RKP*"), 200,"0")+
IF(COUNTIF(G171,"*Paris Savants Gunmetal Grey 180mm 43° RKP*"), 200,"0")+
IF(COUNTIF(G171,"*Paris Savants Gunmetal Grey 165mm 43° RKP*"), 200,"0")+
IF(COUNTIF(G171,"*Paris Savants Gunmetal grey 165mm 50° RKP*"), 200,"0")+
IF(COUNTIF(G171,"*Independent - Forged Titanium Stg 11 - 169mm*"), 105,"0")+
IF(COUNTIF(H171,"*Orangatang Skiff - 80a 62mm*"), 61,"0")+
IF(COUNTIF(H171,"*Orangatang Skiff - 83a 62mm*"), 61,"0")+
IF(COUNTIF(H171,"*Orangatang Onsen - 100a 58mm*"), 48,"0")+
IF(COUNTIF(H171,"*Zenit The 70's - 78a 70mm*"), 40,"0")+
IF(COUNTIF(H171,"*Zenit the 60's - 78a 60mm*"), 35,"0")+
IF(COUNTIF(H171,"*Orangatang Kilmer - 83a 69mm*"), 69,"0")+
IF(COUNTIF(H171,"*Orangatang Keanu 83a 66mm*"), 64,"0")+
IF(COUNTIF(H171,"*Orangatang Kegels - 83a 80mm*"), 80,"0")+
IF(COUNTIF(H171,"*Orangatang Skiff - 86a 62mm*"), 61,"0")+
IF(COUNTIF(H171,"*Orangatang Keanu 80a 66mm*"), 64,"0")+
IF(COUNTIF(H171,"*Orangatang Keanu 86a 66mm*"), 64,"0")+
IF(COUNTIF(H171,"*Orangatang Kilmer - 80a 69mm*"), 69,"0")+
IF(COUNTIF(H171,"*Orangatang Kegels - 80a 80mm*"), 80,"0")</f>
        <v>360</v>
      </c>
    </row>
    <row r="172" spans="1:9" x14ac:dyDescent="0.2">
      <c r="A172">
        <v>2751</v>
      </c>
      <c r="B172" t="s">
        <v>9</v>
      </c>
      <c r="D172" t="s">
        <v>205</v>
      </c>
      <c r="E172" t="s">
        <v>11</v>
      </c>
      <c r="F172">
        <v>2700</v>
      </c>
      <c r="G172" t="s">
        <v>203</v>
      </c>
      <c r="H172" t="s">
        <v>15</v>
      </c>
      <c r="I172">
        <f>120+IF(COUNTIF(G172,"*Paris Street RAW 169mm TKP*"), 53,"0")+
IF(COUNTIF(G172,"*Paris Black 150mm 50° RKP*"), 65,"0")+
IF(COUNTIF(G172,"*Paris Gold 180mm 43° RKP*"), 67,"0")+
IF(COUNTIF(G172,"*Paris Trucks Matt Kienzle Signature 180mm 50° RKP*"), 69,"0")+
IF(COUNTIF(G172,"*Paris Satin Red 180mm 50° RKP*"), 67,"0")+
IF(COUNTIF(G172,"*Paris Satin Blue 180mm 50° RKP*"), 67,"0")+IF(COUNTIF(G172,"*Paris Tiffany 180mm 50° RKP*"), 67,"0")+
IF(COUNTIF(G172,"*Paris Matte Black 180mm 50° RKP*"), 67,"0")+IF(COUNTIF(G172,"*Paris White 180mm 43° RKP*"), 67,"0")+
IF(COUNTIF(G172,"*Paris Savants Electro Luxe 180mm 43° RKP*"), 213,"0")+
IF(COUNTIF(G172,"*Paris Savants Electro Luxe 165mm 43° RKP*"), 213,"0")+
IF(COUNTIF(G172,"*Paris Savants Electro Luxe 180mm 50° RKP*"), 213,"0")+
IF(COUNTIF(G172,"*Paris Savants Gunmetal Grey 180mm 50° RKP*"), 200,"0")+
IF(COUNTIF(G172,"*Paris Savants Gunmetal Grey 180mm 43° RKP*"), 200,"0")+
IF(COUNTIF(G172,"*Paris Savants Gunmetal Grey 165mm 43° RKP*"), 200,"0")+
IF(COUNTIF(G172,"*Paris Savants Gunmetal grey 165mm 50° RKP*"), 200,"0")+
IF(COUNTIF(G172,"*Independent - Forged Titanium Stg 11 - 169mm*"), 105,"0")+
IF(COUNTIF(H172,"*Orangatang Skiff - 80a 62mm*"), 61,"0")+
IF(COUNTIF(H172,"*Orangatang Skiff - 83a 62mm*"), 61,"0")+
IF(COUNTIF(H172,"*Orangatang Onsen - 100a 58mm*"), 48,"0")+
IF(COUNTIF(H172,"*Zenit The 70's - 78a 70mm*"), 40,"0")+
IF(COUNTIF(H172,"*Zenit the 60's - 78a 60mm*"), 35,"0")+
IF(COUNTIF(H172,"*Orangatang Kilmer - 83a 69mm*"), 69,"0")+
IF(COUNTIF(H172,"*Orangatang Keanu 83a 66mm*"), 64,"0")+
IF(COUNTIF(H172,"*Orangatang Kegels - 83a 80mm*"), 80,"0")+
IF(COUNTIF(H172,"*Orangatang Skiff - 86a 62mm*"), 61,"0")+
IF(COUNTIF(H172,"*Orangatang Keanu 80a 66mm*"), 64,"0")+
IF(COUNTIF(H172,"*Orangatang Keanu 86a 66mm*"), 64,"0")+
IF(COUNTIF(H172,"*Orangatang Kilmer - 80a 69mm*"), 69,"0")+
IF(COUNTIF(H172,"*Orangatang Kegels - 80a 80mm*"), 80,"0")</f>
        <v>355</v>
      </c>
    </row>
    <row r="173" spans="1:9" x14ac:dyDescent="0.2">
      <c r="A173">
        <v>2750</v>
      </c>
      <c r="B173" t="s">
        <v>9</v>
      </c>
      <c r="D173" t="s">
        <v>211</v>
      </c>
      <c r="E173" t="s">
        <v>11</v>
      </c>
      <c r="F173">
        <v>2700</v>
      </c>
      <c r="G173" t="s">
        <v>203</v>
      </c>
      <c r="H173" t="s">
        <v>13</v>
      </c>
      <c r="I173">
        <f>120+IF(COUNTIF(G173,"*Paris Street RAW 169mm TKP*"), 53,"0")+
IF(COUNTIF(G173,"*Paris Black 150mm 50° RKP*"), 65,"0")+
IF(COUNTIF(G173,"*Paris Gold 180mm 43° RKP*"), 67,"0")+
IF(COUNTIF(G173,"*Paris Trucks Matt Kienzle Signature 180mm 50° RKP*"), 69,"0")+
IF(COUNTIF(G173,"*Paris Satin Red 180mm 50° RKP*"), 67,"0")+
IF(COUNTIF(G173,"*Paris Satin Blue 180mm 50° RKP*"), 67,"0")+IF(COUNTIF(G173,"*Paris Tiffany 180mm 50° RKP*"), 67,"0")+
IF(COUNTIF(G173,"*Paris Matte Black 180mm 50° RKP*"), 67,"0")+IF(COUNTIF(G173,"*Paris White 180mm 43° RKP*"), 67,"0")+
IF(COUNTIF(G173,"*Paris Savants Electro Luxe 180mm 43° RKP*"), 213,"0")+
IF(COUNTIF(G173,"*Paris Savants Electro Luxe 165mm 43° RKP*"), 213,"0")+
IF(COUNTIF(G173,"*Paris Savants Electro Luxe 180mm 50° RKP*"), 213,"0")+
IF(COUNTIF(G173,"*Paris Savants Gunmetal Grey 180mm 50° RKP*"), 200,"0")+
IF(COUNTIF(G173,"*Paris Savants Gunmetal Grey 180mm 43° RKP*"), 200,"0")+
IF(COUNTIF(G173,"*Paris Savants Gunmetal Grey 165mm 43° RKP*"), 200,"0")+
IF(COUNTIF(G173,"*Paris Savants Gunmetal grey 165mm 50° RKP*"), 200,"0")+
IF(COUNTIF(G173,"*Independent - Forged Titanium Stg 11 - 169mm*"), 105,"0")+
IF(COUNTIF(H173,"*Orangatang Skiff - 80a 62mm*"), 61,"0")+
IF(COUNTIF(H173,"*Orangatang Skiff - 83a 62mm*"), 61,"0")+
IF(COUNTIF(H173,"*Orangatang Onsen - 100a 58mm*"), 48,"0")+
IF(COUNTIF(H173,"*Zenit The 70's - 78a 70mm*"), 40,"0")+
IF(COUNTIF(H173,"*Zenit the 60's - 78a 60mm*"), 35,"0")+
IF(COUNTIF(H173,"*Orangatang Kilmer - 83a 69mm*"), 69,"0")+
IF(COUNTIF(H173,"*Orangatang Keanu 83a 66mm*"), 64,"0")+
IF(COUNTIF(H173,"*Orangatang Kegels - 83a 80mm*"), 80,"0")+
IF(COUNTIF(H173,"*Orangatang Skiff - 86a 62mm*"), 61,"0")+
IF(COUNTIF(H173,"*Orangatang Keanu 80a 66mm*"), 64,"0")+
IF(COUNTIF(H173,"*Orangatang Keanu 86a 66mm*"), 64,"0")+
IF(COUNTIF(H173,"*Orangatang Kilmer - 80a 69mm*"), 69,"0")+
IF(COUNTIF(H173,"*Orangatang Kegels - 80a 80mm*"), 80,"0")</f>
        <v>368</v>
      </c>
    </row>
    <row r="174" spans="1:9" x14ac:dyDescent="0.2">
      <c r="A174">
        <v>2749</v>
      </c>
      <c r="B174" t="s">
        <v>9</v>
      </c>
      <c r="D174" t="s">
        <v>210</v>
      </c>
      <c r="E174" t="s">
        <v>11</v>
      </c>
      <c r="F174">
        <v>2700</v>
      </c>
      <c r="G174" t="s">
        <v>203</v>
      </c>
      <c r="H174" t="s">
        <v>27</v>
      </c>
      <c r="I174">
        <f>120+IF(COUNTIF(G174,"*Paris Street RAW 169mm TKP*"), 53,"0")+
IF(COUNTIF(G174,"*Paris Black 150mm 50° RKP*"), 65,"0")+
IF(COUNTIF(G174,"*Paris Gold 180mm 43° RKP*"), 67,"0")+
IF(COUNTIF(G174,"*Paris Trucks Matt Kienzle Signature 180mm 50° RKP*"), 69,"0")+
IF(COUNTIF(G174,"*Paris Satin Red 180mm 50° RKP*"), 67,"0")+
IF(COUNTIF(G174,"*Paris Satin Blue 180mm 50° RKP*"), 67,"0")+IF(COUNTIF(G174,"*Paris Tiffany 180mm 50° RKP*"), 67,"0")+
IF(COUNTIF(G174,"*Paris Matte Black 180mm 50° RKP*"), 67,"0")+IF(COUNTIF(G174,"*Paris White 180mm 43° RKP*"), 67,"0")+
IF(COUNTIF(G174,"*Paris Savants Electro Luxe 180mm 43° RKP*"), 213,"0")+
IF(COUNTIF(G174,"*Paris Savants Electro Luxe 165mm 43° RKP*"), 213,"0")+
IF(COUNTIF(G174,"*Paris Savants Electro Luxe 180mm 50° RKP*"), 213,"0")+
IF(COUNTIF(G174,"*Paris Savants Gunmetal Grey 180mm 50° RKP*"), 200,"0")+
IF(COUNTIF(G174,"*Paris Savants Gunmetal Grey 180mm 43° RKP*"), 200,"0")+
IF(COUNTIF(G174,"*Paris Savants Gunmetal Grey 165mm 43° RKP*"), 200,"0")+
IF(COUNTIF(G174,"*Paris Savants Gunmetal grey 165mm 50° RKP*"), 200,"0")+
IF(COUNTIF(G174,"*Independent - Forged Titanium Stg 11 - 169mm*"), 105,"0")+
IF(COUNTIF(H174,"*Orangatang Skiff - 80a 62mm*"), 61,"0")+
IF(COUNTIF(H174,"*Orangatang Skiff - 83a 62mm*"), 61,"0")+
IF(COUNTIF(H174,"*Orangatang Onsen - 100a 58mm*"), 48,"0")+
IF(COUNTIF(H174,"*Zenit The 70's - 78a 70mm*"), 40,"0")+
IF(COUNTIF(H174,"*Zenit the 60's - 78a 60mm*"), 35,"0")+
IF(COUNTIF(H174,"*Orangatang Kilmer - 83a 69mm*"), 69,"0")+
IF(COUNTIF(H174,"*Orangatang Keanu 83a 66mm*"), 64,"0")+
IF(COUNTIF(H174,"*Orangatang Kegels - 83a 80mm*"), 80,"0")+
IF(COUNTIF(H174,"*Orangatang Skiff - 86a 62mm*"), 61,"0")+
IF(COUNTIF(H174,"*Orangatang Keanu 80a 66mm*"), 64,"0")+
IF(COUNTIF(H174,"*Orangatang Keanu 86a 66mm*"), 64,"0")+
IF(COUNTIF(H174,"*Orangatang Kilmer - 80a 69mm*"), 69,"0")+
IF(COUNTIF(H174,"*Orangatang Kegels - 80a 80mm*"), 80,"0")</f>
        <v>381</v>
      </c>
    </row>
    <row r="175" spans="1:9" x14ac:dyDescent="0.2">
      <c r="A175">
        <v>2748</v>
      </c>
      <c r="B175" t="s">
        <v>9</v>
      </c>
      <c r="D175" t="s">
        <v>209</v>
      </c>
      <c r="E175" t="s">
        <v>11</v>
      </c>
      <c r="F175">
        <v>2700</v>
      </c>
      <c r="G175" t="s">
        <v>203</v>
      </c>
      <c r="H175" t="s">
        <v>25</v>
      </c>
      <c r="I175">
        <f>120+IF(COUNTIF(G175,"*Paris Street RAW 169mm TKP*"), 53,"0")+
IF(COUNTIF(G175,"*Paris Black 150mm 50° RKP*"), 65,"0")+
IF(COUNTIF(G175,"*Paris Gold 180mm 43° RKP*"), 67,"0")+
IF(COUNTIF(G175,"*Paris Trucks Matt Kienzle Signature 180mm 50° RKP*"), 69,"0")+
IF(COUNTIF(G175,"*Paris Satin Red 180mm 50° RKP*"), 67,"0")+
IF(COUNTIF(G175,"*Paris Satin Blue 180mm 50° RKP*"), 67,"0")+IF(COUNTIF(G175,"*Paris Tiffany 180mm 50° RKP*"), 67,"0")+
IF(COUNTIF(G175,"*Paris Matte Black 180mm 50° RKP*"), 67,"0")+IF(COUNTIF(G175,"*Paris White 180mm 43° RKP*"), 67,"0")+
IF(COUNTIF(G175,"*Paris Savants Electro Luxe 180mm 43° RKP*"), 213,"0")+
IF(COUNTIF(G175,"*Paris Savants Electro Luxe 165mm 43° RKP*"), 213,"0")+
IF(COUNTIF(G175,"*Paris Savants Electro Luxe 180mm 50° RKP*"), 213,"0")+
IF(COUNTIF(G175,"*Paris Savants Gunmetal Grey 180mm 50° RKP*"), 200,"0")+
IF(COUNTIF(G175,"*Paris Savants Gunmetal Grey 180mm 43° RKP*"), 200,"0")+
IF(COUNTIF(G175,"*Paris Savants Gunmetal Grey 165mm 43° RKP*"), 200,"0")+
IF(COUNTIF(G175,"*Paris Savants Gunmetal grey 165mm 50° RKP*"), 200,"0")+
IF(COUNTIF(G175,"*Independent - Forged Titanium Stg 11 - 169mm*"), 105,"0")+
IF(COUNTIF(H175,"*Orangatang Skiff - 80a 62mm*"), 61,"0")+
IF(COUNTIF(H175,"*Orangatang Skiff - 83a 62mm*"), 61,"0")+
IF(COUNTIF(H175,"*Orangatang Onsen - 100a 58mm*"), 48,"0")+
IF(COUNTIF(H175,"*Zenit The 70's - 78a 70mm*"), 40,"0")+
IF(COUNTIF(H175,"*Zenit the 60's - 78a 60mm*"), 35,"0")+
IF(COUNTIF(H175,"*Orangatang Kilmer - 83a 69mm*"), 69,"0")+
IF(COUNTIF(H175,"*Orangatang Keanu 83a 66mm*"), 64,"0")+
IF(COUNTIF(H175,"*Orangatang Kegels - 83a 80mm*"), 80,"0")+
IF(COUNTIF(H175,"*Orangatang Skiff - 86a 62mm*"), 61,"0")+
IF(COUNTIF(H175,"*Orangatang Keanu 80a 66mm*"), 64,"0")+
IF(COUNTIF(H175,"*Orangatang Keanu 86a 66mm*"), 64,"0")+
IF(COUNTIF(H175,"*Orangatang Kilmer - 80a 69mm*"), 69,"0")+
IF(COUNTIF(H175,"*Orangatang Kegels - 80a 80mm*"), 80,"0")</f>
        <v>381</v>
      </c>
    </row>
    <row r="176" spans="1:9" x14ac:dyDescent="0.2">
      <c r="A176">
        <v>2747</v>
      </c>
      <c r="B176" t="s">
        <v>9</v>
      </c>
      <c r="D176" t="s">
        <v>208</v>
      </c>
      <c r="E176" t="s">
        <v>11</v>
      </c>
      <c r="F176">
        <v>2700</v>
      </c>
      <c r="G176" t="s">
        <v>203</v>
      </c>
      <c r="H176" t="s">
        <v>23</v>
      </c>
      <c r="I176">
        <f>120+IF(COUNTIF(G176,"*Paris Street RAW 169mm TKP*"), 53,"0")+
IF(COUNTIF(G176,"*Paris Black 150mm 50° RKP*"), 65,"0")+
IF(COUNTIF(G176,"*Paris Gold 180mm 43° RKP*"), 67,"0")+
IF(COUNTIF(G176,"*Paris Trucks Matt Kienzle Signature 180mm 50° RKP*"), 69,"0")+
IF(COUNTIF(G176,"*Paris Satin Red 180mm 50° RKP*"), 67,"0")+
IF(COUNTIF(G176,"*Paris Satin Blue 180mm 50° RKP*"), 67,"0")+IF(COUNTIF(G176,"*Paris Tiffany 180mm 50° RKP*"), 67,"0")+
IF(COUNTIF(G176,"*Paris Matte Black 180mm 50° RKP*"), 67,"0")+IF(COUNTIF(G176,"*Paris White 180mm 43° RKP*"), 67,"0")+
IF(COUNTIF(G176,"*Paris Savants Electro Luxe 180mm 43° RKP*"), 213,"0")+
IF(COUNTIF(G176,"*Paris Savants Electro Luxe 165mm 43° RKP*"), 213,"0")+
IF(COUNTIF(G176,"*Paris Savants Electro Luxe 180mm 50° RKP*"), 213,"0")+
IF(COUNTIF(G176,"*Paris Savants Gunmetal Grey 180mm 50° RKP*"), 200,"0")+
IF(COUNTIF(G176,"*Paris Savants Gunmetal Grey 180mm 43° RKP*"), 200,"0")+
IF(COUNTIF(G176,"*Paris Savants Gunmetal Grey 165mm 43° RKP*"), 200,"0")+
IF(COUNTIF(G176,"*Paris Savants Gunmetal grey 165mm 50° RKP*"), 200,"0")+
IF(COUNTIF(G176,"*Independent - Forged Titanium Stg 11 - 169mm*"), 105,"0")+
IF(COUNTIF(H176,"*Orangatang Skiff - 80a 62mm*"), 61,"0")+
IF(COUNTIF(H176,"*Orangatang Skiff - 83a 62mm*"), 61,"0")+
IF(COUNTIF(H176,"*Orangatang Onsen - 100a 58mm*"), 48,"0")+
IF(COUNTIF(H176,"*Zenit The 70's - 78a 70mm*"), 40,"0")+
IF(COUNTIF(H176,"*Zenit the 60's - 78a 60mm*"), 35,"0")+
IF(COUNTIF(H176,"*Orangatang Kilmer - 83a 69mm*"), 69,"0")+
IF(COUNTIF(H176,"*Orangatang Keanu 83a 66mm*"), 64,"0")+
IF(COUNTIF(H176,"*Orangatang Kegels - 83a 80mm*"), 80,"0")+
IF(COUNTIF(H176,"*Orangatang Skiff - 86a 62mm*"), 61,"0")+
IF(COUNTIF(H176,"*Orangatang Keanu 80a 66mm*"), 64,"0")+
IF(COUNTIF(H176,"*Orangatang Keanu 86a 66mm*"), 64,"0")+
IF(COUNTIF(H176,"*Orangatang Kilmer - 80a 69mm*"), 69,"0")+
IF(COUNTIF(H176,"*Orangatang Kegels - 80a 80mm*"), 80,"0")</f>
        <v>381</v>
      </c>
    </row>
    <row r="177" spans="1:9" x14ac:dyDescent="0.2">
      <c r="A177">
        <v>2746</v>
      </c>
      <c r="B177" t="s">
        <v>9</v>
      </c>
      <c r="D177" t="s">
        <v>207</v>
      </c>
      <c r="E177" t="s">
        <v>11</v>
      </c>
      <c r="F177">
        <v>2700</v>
      </c>
      <c r="G177" t="s">
        <v>203</v>
      </c>
      <c r="H177" t="s">
        <v>21</v>
      </c>
      <c r="I177">
        <f>120+IF(COUNTIF(G177,"*Paris Street RAW 169mm TKP*"), 53,"0")+
IF(COUNTIF(G177,"*Paris Black 150mm 50° RKP*"), 65,"0")+
IF(COUNTIF(G177,"*Paris Gold 180mm 43° RKP*"), 67,"0")+
IF(COUNTIF(G177,"*Paris Trucks Matt Kienzle Signature 180mm 50° RKP*"), 69,"0")+
IF(COUNTIF(G177,"*Paris Satin Red 180mm 50° RKP*"), 67,"0")+
IF(COUNTIF(G177,"*Paris Satin Blue 180mm 50° RKP*"), 67,"0")+IF(COUNTIF(G177,"*Paris Tiffany 180mm 50° RKP*"), 67,"0")+
IF(COUNTIF(G177,"*Paris Matte Black 180mm 50° RKP*"), 67,"0")+IF(COUNTIF(G177,"*Paris White 180mm 43° RKP*"), 67,"0")+
IF(COUNTIF(G177,"*Paris Savants Electro Luxe 180mm 43° RKP*"), 213,"0")+
IF(COUNTIF(G177,"*Paris Savants Electro Luxe 165mm 43° RKP*"), 213,"0")+
IF(COUNTIF(G177,"*Paris Savants Electro Luxe 180mm 50° RKP*"), 213,"0")+
IF(COUNTIF(G177,"*Paris Savants Gunmetal Grey 180mm 50° RKP*"), 200,"0")+
IF(COUNTIF(G177,"*Paris Savants Gunmetal Grey 180mm 43° RKP*"), 200,"0")+
IF(COUNTIF(G177,"*Paris Savants Gunmetal Grey 165mm 43° RKP*"), 200,"0")+
IF(COUNTIF(G177,"*Paris Savants Gunmetal grey 165mm 50° RKP*"), 200,"0")+
IF(COUNTIF(G177,"*Independent - Forged Titanium Stg 11 - 169mm*"), 105,"0")+
IF(COUNTIF(H177,"*Orangatang Skiff - 80a 62mm*"), 61,"0")+
IF(COUNTIF(H177,"*Orangatang Skiff - 83a 62mm*"), 61,"0")+
IF(COUNTIF(H177,"*Orangatang Onsen - 100a 58mm*"), 48,"0")+
IF(COUNTIF(H177,"*Zenit The 70's - 78a 70mm*"), 40,"0")+
IF(COUNTIF(H177,"*Zenit the 60's - 78a 60mm*"), 35,"0")+
IF(COUNTIF(H177,"*Orangatang Kilmer - 83a 69mm*"), 69,"0")+
IF(COUNTIF(H177,"*Orangatang Keanu 83a 66mm*"), 64,"0")+
IF(COUNTIF(H177,"*Orangatang Kegels - 83a 80mm*"), 80,"0")+
IF(COUNTIF(H177,"*Orangatang Skiff - 86a 62mm*"), 61,"0")+
IF(COUNTIF(H177,"*Orangatang Keanu 80a 66mm*"), 64,"0")+
IF(COUNTIF(H177,"*Orangatang Keanu 86a 66mm*"), 64,"0")+
IF(COUNTIF(H177,"*Orangatang Kilmer - 80a 69mm*"), 69,"0")+
IF(COUNTIF(H177,"*Orangatang Kegels - 80a 80mm*"), 80,"0")</f>
        <v>384</v>
      </c>
    </row>
    <row r="178" spans="1:9" x14ac:dyDescent="0.2">
      <c r="A178">
        <v>2745</v>
      </c>
      <c r="B178" t="s">
        <v>9</v>
      </c>
      <c r="D178" t="s">
        <v>206</v>
      </c>
      <c r="E178" t="s">
        <v>11</v>
      </c>
      <c r="F178">
        <v>2700</v>
      </c>
      <c r="G178" t="s">
        <v>203</v>
      </c>
      <c r="H178" t="s">
        <v>19</v>
      </c>
      <c r="I178">
        <f>120+IF(COUNTIF(G178,"*Paris Street RAW 169mm TKP*"), 53,"0")+
IF(COUNTIF(G178,"*Paris Black 150mm 50° RKP*"), 65,"0")+
IF(COUNTIF(G178,"*Paris Gold 180mm 43° RKP*"), 67,"0")+
IF(COUNTIF(G178,"*Paris Trucks Matt Kienzle Signature 180mm 50° RKP*"), 69,"0")+
IF(COUNTIF(G178,"*Paris Satin Red 180mm 50° RKP*"), 67,"0")+
IF(COUNTIF(G178,"*Paris Satin Blue 180mm 50° RKP*"), 67,"0")+IF(COUNTIF(G178,"*Paris Tiffany 180mm 50° RKP*"), 67,"0")+
IF(COUNTIF(G178,"*Paris Matte Black 180mm 50° RKP*"), 67,"0")+IF(COUNTIF(G178,"*Paris White 180mm 43° RKP*"), 67,"0")+
IF(COUNTIF(G178,"*Paris Savants Electro Luxe 180mm 43° RKP*"), 213,"0")+
IF(COUNTIF(G178,"*Paris Savants Electro Luxe 165mm 43° RKP*"), 213,"0")+
IF(COUNTIF(G178,"*Paris Savants Electro Luxe 180mm 50° RKP*"), 213,"0")+
IF(COUNTIF(G178,"*Paris Savants Gunmetal Grey 180mm 50° RKP*"), 200,"0")+
IF(COUNTIF(G178,"*Paris Savants Gunmetal Grey 180mm 43° RKP*"), 200,"0")+
IF(COUNTIF(G178,"*Paris Savants Gunmetal Grey 165mm 43° RKP*"), 200,"0")+
IF(COUNTIF(G178,"*Paris Savants Gunmetal grey 165mm 50° RKP*"), 200,"0")+
IF(COUNTIF(G178,"*Independent - Forged Titanium Stg 11 - 169mm*"), 105,"0")+
IF(COUNTIF(H178,"*Orangatang Skiff - 80a 62mm*"), 61,"0")+
IF(COUNTIF(H178,"*Orangatang Skiff - 83a 62mm*"), 61,"0")+
IF(COUNTIF(H178,"*Orangatang Onsen - 100a 58mm*"), 48,"0")+
IF(COUNTIF(H178,"*Zenit The 70's - 78a 70mm*"), 40,"0")+
IF(COUNTIF(H178,"*Zenit the 60's - 78a 60mm*"), 35,"0")+
IF(COUNTIF(H178,"*Orangatang Kilmer - 83a 69mm*"), 69,"0")+
IF(COUNTIF(H178,"*Orangatang Keanu 83a 66mm*"), 64,"0")+
IF(COUNTIF(H178,"*Orangatang Kegels - 83a 80mm*"), 80,"0")+
IF(COUNTIF(H178,"*Orangatang Skiff - 86a 62mm*"), 61,"0")+
IF(COUNTIF(H178,"*Orangatang Keanu 80a 66mm*"), 64,"0")+
IF(COUNTIF(H178,"*Orangatang Keanu 86a 66mm*"), 64,"0")+
IF(COUNTIF(H178,"*Orangatang Kilmer - 80a 69mm*"), 69,"0")+
IF(COUNTIF(H178,"*Orangatang Kegels - 80a 80mm*"), 80,"0")</f>
        <v>384</v>
      </c>
    </row>
    <row r="179" spans="1:9" x14ac:dyDescent="0.2">
      <c r="A179">
        <v>2744</v>
      </c>
      <c r="B179" t="s">
        <v>9</v>
      </c>
      <c r="D179" t="s">
        <v>215</v>
      </c>
      <c r="E179" t="s">
        <v>11</v>
      </c>
      <c r="F179">
        <v>2700</v>
      </c>
      <c r="G179" t="s">
        <v>203</v>
      </c>
      <c r="H179" t="s">
        <v>37</v>
      </c>
      <c r="I179">
        <f>120+IF(COUNTIF(G179,"*Paris Street RAW 169mm TKP*"), 53,"0")+
IF(COUNTIF(G179,"*Paris Black 150mm 50° RKP*"), 65,"0")+
IF(COUNTIF(G179,"*Paris Gold 180mm 43° RKP*"), 67,"0")+
IF(COUNTIF(G179,"*Paris Trucks Matt Kienzle Signature 180mm 50° RKP*"), 69,"0")+
IF(COUNTIF(G179,"*Paris Satin Red 180mm 50° RKP*"), 67,"0")+
IF(COUNTIF(G179,"*Paris Satin Blue 180mm 50° RKP*"), 67,"0")+IF(COUNTIF(G179,"*Paris Tiffany 180mm 50° RKP*"), 67,"0")+
IF(COUNTIF(G179,"*Paris Matte Black 180mm 50° RKP*"), 67,"0")+IF(COUNTIF(G179,"*Paris White 180mm 43° RKP*"), 67,"0")+
IF(COUNTIF(G179,"*Paris Savants Electro Luxe 180mm 43° RKP*"), 213,"0")+
IF(COUNTIF(G179,"*Paris Savants Electro Luxe 165mm 43° RKP*"), 213,"0")+
IF(COUNTIF(G179,"*Paris Savants Electro Luxe 180mm 50° RKP*"), 213,"0")+
IF(COUNTIF(G179,"*Paris Savants Gunmetal Grey 180mm 50° RKP*"), 200,"0")+
IF(COUNTIF(G179,"*Paris Savants Gunmetal Grey 180mm 43° RKP*"), 200,"0")+
IF(COUNTIF(G179,"*Paris Savants Gunmetal Grey 165mm 43° RKP*"), 200,"0")+
IF(COUNTIF(G179,"*Paris Savants Gunmetal grey 165mm 50° RKP*"), 200,"0")+
IF(COUNTIF(G179,"*Independent - Forged Titanium Stg 11 - 169mm*"), 105,"0")+
IF(COUNTIF(H179,"*Orangatang Skiff - 80a 62mm*"), 61,"0")+
IF(COUNTIF(H179,"*Orangatang Skiff - 83a 62mm*"), 61,"0")+
IF(COUNTIF(H179,"*Orangatang Onsen - 100a 58mm*"), 48,"0")+
IF(COUNTIF(H179,"*Zenit The 70's - 78a 70mm*"), 40,"0")+
IF(COUNTIF(H179,"*Zenit the 60's - 78a 60mm*"), 35,"0")+
IF(COUNTIF(H179,"*Orangatang Kilmer - 83a 69mm*"), 69,"0")+
IF(COUNTIF(H179,"*Orangatang Keanu 83a 66mm*"), 64,"0")+
IF(COUNTIF(H179,"*Orangatang Kegels - 83a 80mm*"), 80,"0")+
IF(COUNTIF(H179,"*Orangatang Skiff - 86a 62mm*"), 61,"0")+
IF(COUNTIF(H179,"*Orangatang Keanu 80a 66mm*"), 64,"0")+
IF(COUNTIF(H179,"*Orangatang Keanu 86a 66mm*"), 64,"0")+
IF(COUNTIF(H179,"*Orangatang Kilmer - 80a 69mm*"), 69,"0")+
IF(COUNTIF(H179,"*Orangatang Kegels - 80a 80mm*"), 80,"0")</f>
        <v>384</v>
      </c>
    </row>
    <row r="180" spans="1:9" x14ac:dyDescent="0.2">
      <c r="A180">
        <v>2744</v>
      </c>
      <c r="B180" t="s">
        <v>9</v>
      </c>
      <c r="D180" t="s">
        <v>215</v>
      </c>
      <c r="E180" t="s">
        <v>11</v>
      </c>
      <c r="F180">
        <v>2700</v>
      </c>
      <c r="G180" t="s">
        <v>203</v>
      </c>
      <c r="H180" t="s">
        <v>37</v>
      </c>
      <c r="I180">
        <f>120+IF(COUNTIF(G180,"*Paris Street RAW 169mm TKP*"), 53,"0")+
IF(COUNTIF(G180,"*Paris Black 150mm 50° RKP*"), 65,"0")+
IF(COUNTIF(G180,"*Paris Gold 180mm 43° RKP*"), 67,"0")+
IF(COUNTIF(G180,"*Paris Trucks Matt Kienzle Signature 180mm 50° RKP*"), 69,"0")+
IF(COUNTIF(G180,"*Paris Satin Red 180mm 50° RKP*"), 67,"0")+
IF(COUNTIF(G180,"*Paris Satin Blue 180mm 50° RKP*"), 67,"0")+IF(COUNTIF(G180,"*Paris Tiffany 180mm 50° RKP*"), 67,"0")+
IF(COUNTIF(G180,"*Paris Matte Black 180mm 50° RKP*"), 67,"0")+IF(COUNTIF(G180,"*Paris White 180mm 43° RKP*"), 67,"0")+
IF(COUNTIF(G180,"*Paris Savants Electro Luxe 180mm 43° RKP*"), 213,"0")+
IF(COUNTIF(G180,"*Paris Savants Electro Luxe 165mm 43° RKP*"), 213,"0")+
IF(COUNTIF(G180,"*Paris Savants Electro Luxe 180mm 50° RKP*"), 213,"0")+
IF(COUNTIF(G180,"*Paris Savants Gunmetal Grey 180mm 50° RKP*"), 200,"0")+
IF(COUNTIF(G180,"*Paris Savants Gunmetal Grey 180mm 43° RKP*"), 200,"0")+
IF(COUNTIF(G180,"*Paris Savants Gunmetal Grey 165mm 43° RKP*"), 200,"0")+
IF(COUNTIF(G180,"*Paris Savants Gunmetal grey 165mm 50° RKP*"), 200,"0")+
IF(COUNTIF(G180,"*Independent - Forged Titanium Stg 11 - 169mm*"), 105,"0")+
IF(COUNTIF(H180,"*Orangatang Skiff - 80a 62mm*"), 61,"0")+
IF(COUNTIF(H180,"*Orangatang Skiff - 83a 62mm*"), 61,"0")+
IF(COUNTIF(H180,"*Orangatang Onsen - 100a 58mm*"), 48,"0")+
IF(COUNTIF(H180,"*Zenit The 70's - 78a 70mm*"), 40,"0")+
IF(COUNTIF(H180,"*Zenit the 60's - 78a 60mm*"), 35,"0")+
IF(COUNTIF(H180,"*Orangatang Kilmer - 83a 69mm*"), 69,"0")+
IF(COUNTIF(H180,"*Orangatang Keanu 83a 66mm*"), 64,"0")+
IF(COUNTIF(H180,"*Orangatang Kegels - 83a 80mm*"), 80,"0")+
IF(COUNTIF(H180,"*Orangatang Skiff - 86a 62mm*"), 61,"0")+
IF(COUNTIF(H180,"*Orangatang Keanu 80a 66mm*"), 64,"0")+
IF(COUNTIF(H180,"*Orangatang Keanu 86a 66mm*"), 64,"0")+
IF(COUNTIF(H180,"*Orangatang Kilmer - 80a 69mm*"), 69,"0")+
IF(COUNTIF(H180,"*Orangatang Kegels - 80a 80mm*"), 80,"0")</f>
        <v>384</v>
      </c>
    </row>
    <row r="181" spans="1:9" x14ac:dyDescent="0.2">
      <c r="A181">
        <v>2743</v>
      </c>
      <c r="B181" t="s">
        <v>9</v>
      </c>
      <c r="D181" t="s">
        <v>212</v>
      </c>
      <c r="E181" t="s">
        <v>11</v>
      </c>
      <c r="F181">
        <v>2700</v>
      </c>
      <c r="G181" t="s">
        <v>203</v>
      </c>
      <c r="H181" t="s">
        <v>35</v>
      </c>
      <c r="I181">
        <f>120+IF(COUNTIF(G181,"*Paris Street RAW 169mm TKP*"), 53,"0")+
IF(COUNTIF(G181,"*Paris Black 150mm 50° RKP*"), 65,"0")+
IF(COUNTIF(G181,"*Paris Gold 180mm 43° RKP*"), 67,"0")+
IF(COUNTIF(G181,"*Paris Trucks Matt Kienzle Signature 180mm 50° RKP*"), 69,"0")+
IF(COUNTIF(G181,"*Paris Satin Red 180mm 50° RKP*"), 67,"0")+
IF(COUNTIF(G181,"*Paris Satin Blue 180mm 50° RKP*"), 67,"0")+IF(COUNTIF(G181,"*Paris Tiffany 180mm 50° RKP*"), 67,"0")+
IF(COUNTIF(G181,"*Paris Matte Black 180mm 50° RKP*"), 67,"0")+IF(COUNTIF(G181,"*Paris White 180mm 43° RKP*"), 67,"0")+
IF(COUNTIF(G181,"*Paris Savants Electro Luxe 180mm 43° RKP*"), 213,"0")+
IF(COUNTIF(G181,"*Paris Savants Electro Luxe 165mm 43° RKP*"), 213,"0")+
IF(COUNTIF(G181,"*Paris Savants Electro Luxe 180mm 50° RKP*"), 213,"0")+
IF(COUNTIF(G181,"*Paris Savants Gunmetal Grey 180mm 50° RKP*"), 200,"0")+
IF(COUNTIF(G181,"*Paris Savants Gunmetal Grey 180mm 43° RKP*"), 200,"0")+
IF(COUNTIF(G181,"*Paris Savants Gunmetal Grey 165mm 43° RKP*"), 200,"0")+
IF(COUNTIF(G181,"*Paris Savants Gunmetal grey 165mm 50° RKP*"), 200,"0")+
IF(COUNTIF(G181,"*Independent - Forged Titanium Stg 11 - 169mm*"), 105,"0")+
IF(COUNTIF(H181,"*Orangatang Skiff - 80a 62mm*"), 61,"0")+
IF(COUNTIF(H181,"*Orangatang Skiff - 83a 62mm*"), 61,"0")+
IF(COUNTIF(H181,"*Orangatang Onsen - 100a 58mm*"), 48,"0")+
IF(COUNTIF(H181,"*Zenit The 70's - 78a 70mm*"), 40,"0")+
IF(COUNTIF(H181,"*Zenit the 60's - 78a 60mm*"), 35,"0")+
IF(COUNTIF(H181,"*Orangatang Kilmer - 83a 69mm*"), 69,"0")+
IF(COUNTIF(H181,"*Orangatang Keanu 83a 66mm*"), 64,"0")+
IF(COUNTIF(H181,"*Orangatang Kegels - 83a 80mm*"), 80,"0")+
IF(COUNTIF(H181,"*Orangatang Skiff - 86a 62mm*"), 61,"0")+
IF(COUNTIF(H181,"*Orangatang Keanu 80a 66mm*"), 64,"0")+
IF(COUNTIF(H181,"*Orangatang Keanu 86a 66mm*"), 64,"0")+
IF(COUNTIF(H181,"*Orangatang Kilmer - 80a 69mm*"), 69,"0")+
IF(COUNTIF(H181,"*Orangatang Kegels - 80a 80mm*"), 80,"0")</f>
        <v>389</v>
      </c>
    </row>
    <row r="182" spans="1:9" x14ac:dyDescent="0.2">
      <c r="A182">
        <v>2743</v>
      </c>
      <c r="B182" t="s">
        <v>9</v>
      </c>
      <c r="D182" t="s">
        <v>212</v>
      </c>
      <c r="E182" t="s">
        <v>11</v>
      </c>
      <c r="F182">
        <v>2700</v>
      </c>
      <c r="G182" t="s">
        <v>203</v>
      </c>
      <c r="H182" t="s">
        <v>35</v>
      </c>
      <c r="I182">
        <f>120+IF(COUNTIF(G182,"*Paris Street RAW 169mm TKP*"), 53,"0")+
IF(COUNTIF(G182,"*Paris Black 150mm 50° RKP*"), 65,"0")+
IF(COUNTIF(G182,"*Paris Gold 180mm 43° RKP*"), 67,"0")+
IF(COUNTIF(G182,"*Paris Trucks Matt Kienzle Signature 180mm 50° RKP*"), 69,"0")+
IF(COUNTIF(G182,"*Paris Satin Red 180mm 50° RKP*"), 67,"0")+
IF(COUNTIF(G182,"*Paris Satin Blue 180mm 50° RKP*"), 67,"0")+IF(COUNTIF(G182,"*Paris Tiffany 180mm 50° RKP*"), 67,"0")+
IF(COUNTIF(G182,"*Paris Matte Black 180mm 50° RKP*"), 67,"0")+IF(COUNTIF(G182,"*Paris White 180mm 43° RKP*"), 67,"0")+
IF(COUNTIF(G182,"*Paris Savants Electro Luxe 180mm 43° RKP*"), 213,"0")+
IF(COUNTIF(G182,"*Paris Savants Electro Luxe 165mm 43° RKP*"), 213,"0")+
IF(COUNTIF(G182,"*Paris Savants Electro Luxe 180mm 50° RKP*"), 213,"0")+
IF(COUNTIF(G182,"*Paris Savants Gunmetal Grey 180mm 50° RKP*"), 200,"0")+
IF(COUNTIF(G182,"*Paris Savants Gunmetal Grey 180mm 43° RKP*"), 200,"0")+
IF(COUNTIF(G182,"*Paris Savants Gunmetal Grey 165mm 43° RKP*"), 200,"0")+
IF(COUNTIF(G182,"*Paris Savants Gunmetal grey 165mm 50° RKP*"), 200,"0")+
IF(COUNTIF(G182,"*Independent - Forged Titanium Stg 11 - 169mm*"), 105,"0")+
IF(COUNTIF(H182,"*Orangatang Skiff - 80a 62mm*"), 61,"0")+
IF(COUNTIF(H182,"*Orangatang Skiff - 83a 62mm*"), 61,"0")+
IF(COUNTIF(H182,"*Orangatang Onsen - 100a 58mm*"), 48,"0")+
IF(COUNTIF(H182,"*Zenit The 70's - 78a 70mm*"), 40,"0")+
IF(COUNTIF(H182,"*Zenit the 60's - 78a 60mm*"), 35,"0")+
IF(COUNTIF(H182,"*Orangatang Kilmer - 83a 69mm*"), 69,"0")+
IF(COUNTIF(H182,"*Orangatang Keanu 83a 66mm*"), 64,"0")+
IF(COUNTIF(H182,"*Orangatang Kegels - 83a 80mm*"), 80,"0")+
IF(COUNTIF(H182,"*Orangatang Skiff - 86a 62mm*"), 61,"0")+
IF(COUNTIF(H182,"*Orangatang Keanu 80a 66mm*"), 64,"0")+
IF(COUNTIF(H182,"*Orangatang Keanu 86a 66mm*"), 64,"0")+
IF(COUNTIF(H182,"*Orangatang Kilmer - 80a 69mm*"), 69,"0")+
IF(COUNTIF(H182,"*Orangatang Kegels - 80a 80mm*"), 80,"0")</f>
        <v>389</v>
      </c>
    </row>
    <row r="183" spans="1:9" x14ac:dyDescent="0.2">
      <c r="A183">
        <v>2742</v>
      </c>
      <c r="B183" t="s">
        <v>9</v>
      </c>
      <c r="D183" t="s">
        <v>220</v>
      </c>
      <c r="E183" t="s">
        <v>11</v>
      </c>
      <c r="F183">
        <v>2700</v>
      </c>
      <c r="G183" t="s">
        <v>203</v>
      </c>
      <c r="H183" t="s">
        <v>33</v>
      </c>
      <c r="I183">
        <f>120+IF(COUNTIF(G183,"*Paris Street RAW 169mm TKP*"), 53,"0")+
IF(COUNTIF(G183,"*Paris Black 150mm 50° RKP*"), 65,"0")+
IF(COUNTIF(G183,"*Paris Gold 180mm 43° RKP*"), 67,"0")+
IF(COUNTIF(G183,"*Paris Trucks Matt Kienzle Signature 180mm 50° RKP*"), 69,"0")+
IF(COUNTIF(G183,"*Paris Satin Red 180mm 50° RKP*"), 67,"0")+
IF(COUNTIF(G183,"*Paris Satin Blue 180mm 50° RKP*"), 67,"0")+IF(COUNTIF(G183,"*Paris Tiffany 180mm 50° RKP*"), 67,"0")+
IF(COUNTIF(G183,"*Paris Matte Black 180mm 50° RKP*"), 67,"0")+IF(COUNTIF(G183,"*Paris White 180mm 43° RKP*"), 67,"0")+
IF(COUNTIF(G183,"*Paris Savants Electro Luxe 180mm 43° RKP*"), 213,"0")+
IF(COUNTIF(G183,"*Paris Savants Electro Luxe 165mm 43° RKP*"), 213,"0")+
IF(COUNTIF(G183,"*Paris Savants Electro Luxe 180mm 50° RKP*"), 213,"0")+
IF(COUNTIF(G183,"*Paris Savants Gunmetal Grey 180mm 50° RKP*"), 200,"0")+
IF(COUNTIF(G183,"*Paris Savants Gunmetal Grey 180mm 43° RKP*"), 200,"0")+
IF(COUNTIF(G183,"*Paris Savants Gunmetal Grey 165mm 43° RKP*"), 200,"0")+
IF(COUNTIF(G183,"*Paris Savants Gunmetal grey 165mm 50° RKP*"), 200,"0")+
IF(COUNTIF(G183,"*Independent - Forged Titanium Stg 11 - 169mm*"), 105,"0")+
IF(COUNTIF(H183,"*Orangatang Skiff - 80a 62mm*"), 61,"0")+
IF(COUNTIF(H183,"*Orangatang Skiff - 83a 62mm*"), 61,"0")+
IF(COUNTIF(H183,"*Orangatang Onsen - 100a 58mm*"), 48,"0")+
IF(COUNTIF(H183,"*Zenit The 70's - 78a 70mm*"), 40,"0")+
IF(COUNTIF(H183,"*Zenit the 60's - 78a 60mm*"), 35,"0")+
IF(COUNTIF(H183,"*Orangatang Kilmer - 83a 69mm*"), 69,"0")+
IF(COUNTIF(H183,"*Orangatang Keanu 83a 66mm*"), 64,"0")+
IF(COUNTIF(H183,"*Orangatang Kegels - 83a 80mm*"), 80,"0")+
IF(COUNTIF(H183,"*Orangatang Skiff - 86a 62mm*"), 61,"0")+
IF(COUNTIF(H183,"*Orangatang Keanu 80a 66mm*"), 64,"0")+
IF(COUNTIF(H183,"*Orangatang Keanu 86a 66mm*"), 64,"0")+
IF(COUNTIF(H183,"*Orangatang Kilmer - 80a 69mm*"), 69,"0")+
IF(COUNTIF(H183,"*Orangatang Kegels - 80a 80mm*"), 80,"0")</f>
        <v>389</v>
      </c>
    </row>
    <row r="184" spans="1:9" x14ac:dyDescent="0.2">
      <c r="A184">
        <v>2741</v>
      </c>
      <c r="B184" t="s">
        <v>9</v>
      </c>
      <c r="D184" t="s">
        <v>219</v>
      </c>
      <c r="E184" t="s">
        <v>11</v>
      </c>
      <c r="F184">
        <v>2700</v>
      </c>
      <c r="G184" t="s">
        <v>203</v>
      </c>
      <c r="H184" t="s">
        <v>31</v>
      </c>
      <c r="I184">
        <f>120+IF(COUNTIF(G184,"*Paris Street RAW 169mm TKP*"), 53,"0")+
IF(COUNTIF(G184,"*Paris Black 150mm 50° RKP*"), 65,"0")+
IF(COUNTIF(G184,"*Paris Gold 180mm 43° RKP*"), 67,"0")+
IF(COUNTIF(G184,"*Paris Trucks Matt Kienzle Signature 180mm 50° RKP*"), 69,"0")+
IF(COUNTIF(G184,"*Paris Satin Red 180mm 50° RKP*"), 67,"0")+
IF(COUNTIF(G184,"*Paris Satin Blue 180mm 50° RKP*"), 67,"0")+IF(COUNTIF(G184,"*Paris Tiffany 180mm 50° RKP*"), 67,"0")+
IF(COUNTIF(G184,"*Paris Matte Black 180mm 50° RKP*"), 67,"0")+IF(COUNTIF(G184,"*Paris White 180mm 43° RKP*"), 67,"0")+
IF(COUNTIF(G184,"*Paris Savants Electro Luxe 180mm 43° RKP*"), 213,"0")+
IF(COUNTIF(G184,"*Paris Savants Electro Luxe 165mm 43° RKP*"), 213,"0")+
IF(COUNTIF(G184,"*Paris Savants Electro Luxe 180mm 50° RKP*"), 213,"0")+
IF(COUNTIF(G184,"*Paris Savants Gunmetal Grey 180mm 50° RKP*"), 200,"0")+
IF(COUNTIF(G184,"*Paris Savants Gunmetal Grey 180mm 43° RKP*"), 200,"0")+
IF(COUNTIF(G184,"*Paris Savants Gunmetal Grey 165mm 43° RKP*"), 200,"0")+
IF(COUNTIF(G184,"*Paris Savants Gunmetal grey 165mm 50° RKP*"), 200,"0")+
IF(COUNTIF(G184,"*Independent - Forged Titanium Stg 11 - 169mm*"), 105,"0")+
IF(COUNTIF(H184,"*Orangatang Skiff - 80a 62mm*"), 61,"0")+
IF(COUNTIF(H184,"*Orangatang Skiff - 83a 62mm*"), 61,"0")+
IF(COUNTIF(H184,"*Orangatang Onsen - 100a 58mm*"), 48,"0")+
IF(COUNTIF(H184,"*Zenit The 70's - 78a 70mm*"), 40,"0")+
IF(COUNTIF(H184,"*Zenit the 60's - 78a 60mm*"), 35,"0")+
IF(COUNTIF(H184,"*Orangatang Kilmer - 83a 69mm*"), 69,"0")+
IF(COUNTIF(H184,"*Orangatang Keanu 83a 66mm*"), 64,"0")+
IF(COUNTIF(H184,"*Orangatang Kegels - 83a 80mm*"), 80,"0")+
IF(COUNTIF(H184,"*Orangatang Skiff - 86a 62mm*"), 61,"0")+
IF(COUNTIF(H184,"*Orangatang Keanu 80a 66mm*"), 64,"0")+
IF(COUNTIF(H184,"*Orangatang Keanu 86a 66mm*"), 64,"0")+
IF(COUNTIF(H184,"*Orangatang Kilmer - 80a 69mm*"), 69,"0")+
IF(COUNTIF(H184,"*Orangatang Kegels - 80a 80mm*"), 80,"0")</f>
        <v>400</v>
      </c>
    </row>
    <row r="185" spans="1:9" x14ac:dyDescent="0.2">
      <c r="A185">
        <v>2740</v>
      </c>
      <c r="B185" t="s">
        <v>9</v>
      </c>
      <c r="D185" t="s">
        <v>218</v>
      </c>
      <c r="E185" t="s">
        <v>11</v>
      </c>
      <c r="F185">
        <v>2700</v>
      </c>
      <c r="G185" t="s">
        <v>203</v>
      </c>
      <c r="H185" t="s">
        <v>29</v>
      </c>
      <c r="I185">
        <f>120+IF(COUNTIF(G185,"*Paris Street RAW 169mm TKP*"), 53,"0")+
IF(COUNTIF(G185,"*Paris Black 150mm 50° RKP*"), 65,"0")+
IF(COUNTIF(G185,"*Paris Gold 180mm 43° RKP*"), 67,"0")+
IF(COUNTIF(G185,"*Paris Trucks Matt Kienzle Signature 180mm 50° RKP*"), 69,"0")+
IF(COUNTIF(G185,"*Paris Satin Red 180mm 50° RKP*"), 67,"0")+
IF(COUNTIF(G185,"*Paris Satin Blue 180mm 50° RKP*"), 67,"0")+IF(COUNTIF(G185,"*Paris Tiffany 180mm 50° RKP*"), 67,"0")+
IF(COUNTIF(G185,"*Paris Matte Black 180mm 50° RKP*"), 67,"0")+IF(COUNTIF(G185,"*Paris White 180mm 43° RKP*"), 67,"0")+
IF(COUNTIF(G185,"*Paris Savants Electro Luxe 180mm 43° RKP*"), 213,"0")+
IF(COUNTIF(G185,"*Paris Savants Electro Luxe 165mm 43° RKP*"), 213,"0")+
IF(COUNTIF(G185,"*Paris Savants Electro Luxe 180mm 50° RKP*"), 213,"0")+
IF(COUNTIF(G185,"*Paris Savants Gunmetal Grey 180mm 50° RKP*"), 200,"0")+
IF(COUNTIF(G185,"*Paris Savants Gunmetal Grey 180mm 43° RKP*"), 200,"0")+
IF(COUNTIF(G185,"*Paris Savants Gunmetal Grey 165mm 43° RKP*"), 200,"0")+
IF(COUNTIF(G185,"*Paris Savants Gunmetal grey 165mm 50° RKP*"), 200,"0")+
IF(COUNTIF(G185,"*Independent - Forged Titanium Stg 11 - 169mm*"), 105,"0")+
IF(COUNTIF(H185,"*Orangatang Skiff - 80a 62mm*"), 61,"0")+
IF(COUNTIF(H185,"*Orangatang Skiff - 83a 62mm*"), 61,"0")+
IF(COUNTIF(H185,"*Orangatang Onsen - 100a 58mm*"), 48,"0")+
IF(COUNTIF(H185,"*Zenit The 70's - 78a 70mm*"), 40,"0")+
IF(COUNTIF(H185,"*Zenit the 60's - 78a 60mm*"), 35,"0")+
IF(COUNTIF(H185,"*Orangatang Kilmer - 83a 69mm*"), 69,"0")+
IF(COUNTIF(H185,"*Orangatang Keanu 83a 66mm*"), 64,"0")+
IF(COUNTIF(H185,"*Orangatang Kegels - 83a 80mm*"), 80,"0")+
IF(COUNTIF(H185,"*Orangatang Skiff - 86a 62mm*"), 61,"0")+
IF(COUNTIF(H185,"*Orangatang Keanu 80a 66mm*"), 64,"0")+
IF(COUNTIF(H185,"*Orangatang Keanu 86a 66mm*"), 64,"0")+
IF(COUNTIF(H185,"*Orangatang Kilmer - 80a 69mm*"), 69,"0")+
IF(COUNTIF(H185,"*Orangatang Kegels - 80a 80mm*"), 80,"0")</f>
        <v>400</v>
      </c>
    </row>
    <row r="186" spans="1:9" x14ac:dyDescent="0.2">
      <c r="A186">
        <v>2739</v>
      </c>
      <c r="B186" t="s">
        <v>9</v>
      </c>
      <c r="D186" t="s">
        <v>217</v>
      </c>
      <c r="E186" t="s">
        <v>11</v>
      </c>
      <c r="F186">
        <v>2700</v>
      </c>
      <c r="G186" t="s">
        <v>214</v>
      </c>
      <c r="H186" t="s">
        <v>17</v>
      </c>
      <c r="I186">
        <f>120+IF(COUNTIF(G186,"*Paris Street RAW 169mm TKP*"), 53,"0")+
IF(COUNTIF(G186,"*Paris Black 150mm 50° RKP*"), 65,"0")+
IF(COUNTIF(G186,"*Paris Gold 180mm 43° RKP*"), 67,"0")+
IF(COUNTIF(G186,"*Paris Trucks Matt Kienzle Signature 180mm 50° RKP*"), 69,"0")+
IF(COUNTIF(G186,"*Paris Satin Red 180mm 50° RKP*"), 67,"0")+
IF(COUNTIF(G186,"*Paris Satin Blue 180mm 50° RKP*"), 67,"0")+IF(COUNTIF(G186,"*Paris Tiffany 180mm 50° RKP*"), 67,"0")+
IF(COUNTIF(G186,"*Paris Matte Black 180mm 50° RKP*"), 67,"0")+IF(COUNTIF(G186,"*Paris White 180mm 43° RKP*"), 67,"0")+
IF(COUNTIF(G186,"*Paris Savants Electro Luxe 180mm 43° RKP*"), 213,"0")+
IF(COUNTIF(G186,"*Paris Savants Electro Luxe 165mm 43° RKP*"), 213,"0")+
IF(COUNTIF(G186,"*Paris Savants Electro Luxe 180mm 50° RKP*"), 213,"0")+
IF(COUNTIF(G186,"*Paris Savants Gunmetal Grey 180mm 50° RKP*"), 200,"0")+
IF(COUNTIF(G186,"*Paris Savants Gunmetal Grey 180mm 43° RKP*"), 200,"0")+
IF(COUNTIF(G186,"*Paris Savants Gunmetal Grey 165mm 43° RKP*"), 200,"0")+
IF(COUNTIF(G186,"*Paris Savants Gunmetal grey 165mm 50° RKP*"), 200,"0")+
IF(COUNTIF(G186,"*Independent - Forged Titanium Stg 11 - 169mm*"), 105,"0")+
IF(COUNTIF(H186,"*Orangatang Skiff - 80a 62mm*"), 61,"0")+
IF(COUNTIF(H186,"*Orangatang Skiff - 83a 62mm*"), 61,"0")+
IF(COUNTIF(H186,"*Orangatang Onsen - 100a 58mm*"), 48,"0")+
IF(COUNTIF(H186,"*Zenit The 70's - 78a 70mm*"), 40,"0")+
IF(COUNTIF(H186,"*Zenit the 60's - 78a 60mm*"), 35,"0")+
IF(COUNTIF(H186,"*Orangatang Kilmer - 83a 69mm*"), 69,"0")+
IF(COUNTIF(H186,"*Orangatang Keanu 83a 66mm*"), 64,"0")+
IF(COUNTIF(H186,"*Orangatang Kegels - 83a 80mm*"), 80,"0")+
IF(COUNTIF(H186,"*Orangatang Skiff - 86a 62mm*"), 61,"0")+
IF(COUNTIF(H186,"*Orangatang Keanu 80a 66mm*"), 64,"0")+
IF(COUNTIF(H186,"*Orangatang Keanu 86a 66mm*"), 64,"0")+
IF(COUNTIF(H186,"*Orangatang Kilmer - 80a 69mm*"), 69,"0")+
IF(COUNTIF(H186,"*Orangatang Kegels - 80a 80mm*"), 80,"0")</f>
        <v>373</v>
      </c>
    </row>
    <row r="187" spans="1:9" x14ac:dyDescent="0.2">
      <c r="A187">
        <v>2738</v>
      </c>
      <c r="B187" t="s">
        <v>9</v>
      </c>
      <c r="D187" t="s">
        <v>216</v>
      </c>
      <c r="E187" t="s">
        <v>11</v>
      </c>
      <c r="F187">
        <v>2700</v>
      </c>
      <c r="G187" t="s">
        <v>214</v>
      </c>
      <c r="H187" t="s">
        <v>15</v>
      </c>
      <c r="I187">
        <f>120+IF(COUNTIF(G187,"*Paris Street RAW 169mm TKP*"), 53,"0")+
IF(COUNTIF(G187,"*Paris Black 150mm 50° RKP*"), 65,"0")+
IF(COUNTIF(G187,"*Paris Gold 180mm 43° RKP*"), 67,"0")+
IF(COUNTIF(G187,"*Paris Trucks Matt Kienzle Signature 180mm 50° RKP*"), 69,"0")+
IF(COUNTIF(G187,"*Paris Satin Red 180mm 50° RKP*"), 67,"0")+
IF(COUNTIF(G187,"*Paris Satin Blue 180mm 50° RKP*"), 67,"0")+IF(COUNTIF(G187,"*Paris Tiffany 180mm 50° RKP*"), 67,"0")+
IF(COUNTIF(G187,"*Paris Matte Black 180mm 50° RKP*"), 67,"0")+IF(COUNTIF(G187,"*Paris White 180mm 43° RKP*"), 67,"0")+
IF(COUNTIF(G187,"*Paris Savants Electro Luxe 180mm 43° RKP*"), 213,"0")+
IF(COUNTIF(G187,"*Paris Savants Electro Luxe 165mm 43° RKP*"), 213,"0")+
IF(COUNTIF(G187,"*Paris Savants Electro Luxe 180mm 50° RKP*"), 213,"0")+
IF(COUNTIF(G187,"*Paris Savants Gunmetal Grey 180mm 50° RKP*"), 200,"0")+
IF(COUNTIF(G187,"*Paris Savants Gunmetal Grey 180mm 43° RKP*"), 200,"0")+
IF(COUNTIF(G187,"*Paris Savants Gunmetal Grey 165mm 43° RKP*"), 200,"0")+
IF(COUNTIF(G187,"*Paris Savants Gunmetal grey 165mm 50° RKP*"), 200,"0")+
IF(COUNTIF(G187,"*Independent - Forged Titanium Stg 11 - 169mm*"), 105,"0")+
IF(COUNTIF(H187,"*Orangatang Skiff - 80a 62mm*"), 61,"0")+
IF(COUNTIF(H187,"*Orangatang Skiff - 83a 62mm*"), 61,"0")+
IF(COUNTIF(H187,"*Orangatang Onsen - 100a 58mm*"), 48,"0")+
IF(COUNTIF(H187,"*Zenit The 70's - 78a 70mm*"), 40,"0")+
IF(COUNTIF(H187,"*Zenit the 60's - 78a 60mm*"), 35,"0")+
IF(COUNTIF(H187,"*Orangatang Kilmer - 83a 69mm*"), 69,"0")+
IF(COUNTIF(H187,"*Orangatang Keanu 83a 66mm*"), 64,"0")+
IF(COUNTIF(H187,"*Orangatang Kegels - 83a 80mm*"), 80,"0")+
IF(COUNTIF(H187,"*Orangatang Skiff - 86a 62mm*"), 61,"0")+
IF(COUNTIF(H187,"*Orangatang Keanu 80a 66mm*"), 64,"0")+
IF(COUNTIF(H187,"*Orangatang Keanu 86a 66mm*"), 64,"0")+
IF(COUNTIF(H187,"*Orangatang Kilmer - 80a 69mm*"), 69,"0")+
IF(COUNTIF(H187,"*Orangatang Kegels - 80a 80mm*"), 80,"0")</f>
        <v>368</v>
      </c>
    </row>
    <row r="188" spans="1:9" x14ac:dyDescent="0.2">
      <c r="A188">
        <v>2734</v>
      </c>
      <c r="B188" t="s">
        <v>9</v>
      </c>
      <c r="D188" t="s">
        <v>221</v>
      </c>
      <c r="E188" t="s">
        <v>11</v>
      </c>
      <c r="F188">
        <v>2700</v>
      </c>
      <c r="G188" t="s">
        <v>214</v>
      </c>
      <c r="H188" t="s">
        <v>23</v>
      </c>
      <c r="I188">
        <f>120+IF(COUNTIF(G188,"*Paris Street RAW 169mm TKP*"), 53,"0")+
IF(COUNTIF(G188,"*Paris Black 150mm 50° RKP*"), 65,"0")+
IF(COUNTIF(G188,"*Paris Gold 180mm 43° RKP*"), 67,"0")+
IF(COUNTIF(G188,"*Paris Trucks Matt Kienzle Signature 180mm 50° RKP*"), 69,"0")+
IF(COUNTIF(G188,"*Paris Satin Red 180mm 50° RKP*"), 67,"0")+
IF(COUNTIF(G188,"*Paris Satin Blue 180mm 50° RKP*"), 67,"0")+IF(COUNTIF(G188,"*Paris Tiffany 180mm 50° RKP*"), 67,"0")+
IF(COUNTIF(G188,"*Paris Matte Black 180mm 50° RKP*"), 67,"0")+IF(COUNTIF(G188,"*Paris White 180mm 43° RKP*"), 67,"0")+
IF(COUNTIF(G188,"*Paris Savants Electro Luxe 180mm 43° RKP*"), 213,"0")+
IF(COUNTIF(G188,"*Paris Savants Electro Luxe 165mm 43° RKP*"), 213,"0")+
IF(COUNTIF(G188,"*Paris Savants Electro Luxe 180mm 50° RKP*"), 213,"0")+
IF(COUNTIF(G188,"*Paris Savants Gunmetal Grey 180mm 50° RKP*"), 200,"0")+
IF(COUNTIF(G188,"*Paris Savants Gunmetal Grey 180mm 43° RKP*"), 200,"0")+
IF(COUNTIF(G188,"*Paris Savants Gunmetal Grey 165mm 43° RKP*"), 200,"0")+
IF(COUNTIF(G188,"*Paris Savants Gunmetal grey 165mm 50° RKP*"), 200,"0")+
IF(COUNTIF(G188,"*Independent - Forged Titanium Stg 11 - 169mm*"), 105,"0")+
IF(COUNTIF(H188,"*Orangatang Skiff - 80a 62mm*"), 61,"0")+
IF(COUNTIF(H188,"*Orangatang Skiff - 83a 62mm*"), 61,"0")+
IF(COUNTIF(H188,"*Orangatang Onsen - 100a 58mm*"), 48,"0")+
IF(COUNTIF(H188,"*Zenit The 70's - 78a 70mm*"), 40,"0")+
IF(COUNTIF(H188,"*Zenit the 60's - 78a 60mm*"), 35,"0")+
IF(COUNTIF(H188,"*Orangatang Kilmer - 83a 69mm*"), 69,"0")+
IF(COUNTIF(H188,"*Orangatang Keanu 83a 66mm*"), 64,"0")+
IF(COUNTIF(H188,"*Orangatang Kegels - 83a 80mm*"), 80,"0")+
IF(COUNTIF(H188,"*Orangatang Skiff - 86a 62mm*"), 61,"0")+
IF(COUNTIF(H188,"*Orangatang Keanu 80a 66mm*"), 64,"0")+
IF(COUNTIF(H188,"*Orangatang Keanu 86a 66mm*"), 64,"0")+
IF(COUNTIF(H188,"*Orangatang Kilmer - 80a 69mm*"), 69,"0")+
IF(COUNTIF(H188,"*Orangatang Kegels - 80a 80mm*"), 80,"0")</f>
        <v>394</v>
      </c>
    </row>
    <row r="189" spans="1:9" x14ac:dyDescent="0.2">
      <c r="A189">
        <v>2733</v>
      </c>
      <c r="B189" t="s">
        <v>9</v>
      </c>
      <c r="D189" t="s">
        <v>213</v>
      </c>
      <c r="E189" t="s">
        <v>11</v>
      </c>
      <c r="F189">
        <v>2700</v>
      </c>
      <c r="G189" t="s">
        <v>214</v>
      </c>
      <c r="H189" t="s">
        <v>21</v>
      </c>
      <c r="I189">
        <f>120+IF(COUNTIF(G189,"*Paris Street RAW 169mm TKP*"), 53,"0")+
IF(COUNTIF(G189,"*Paris Black 150mm 50° RKP*"), 65,"0")+
IF(COUNTIF(G189,"*Paris Gold 180mm 43° RKP*"), 67,"0")+
IF(COUNTIF(G189,"*Paris Trucks Matt Kienzle Signature 180mm 50° RKP*"), 69,"0")+
IF(COUNTIF(G189,"*Paris Satin Red 180mm 50° RKP*"), 67,"0")+
IF(COUNTIF(G189,"*Paris Satin Blue 180mm 50° RKP*"), 67,"0")+IF(COUNTIF(G189,"*Paris Tiffany 180mm 50° RKP*"), 67,"0")+
IF(COUNTIF(G189,"*Paris Matte Black 180mm 50° RKP*"), 67,"0")+IF(COUNTIF(G189,"*Paris White 180mm 43° RKP*"), 67,"0")+
IF(COUNTIF(G189,"*Paris Savants Electro Luxe 180mm 43° RKP*"), 213,"0")+
IF(COUNTIF(G189,"*Paris Savants Electro Luxe 165mm 43° RKP*"), 213,"0")+
IF(COUNTIF(G189,"*Paris Savants Electro Luxe 180mm 50° RKP*"), 213,"0")+
IF(COUNTIF(G189,"*Paris Savants Gunmetal Grey 180mm 50° RKP*"), 200,"0")+
IF(COUNTIF(G189,"*Paris Savants Gunmetal Grey 180mm 43° RKP*"), 200,"0")+
IF(COUNTIF(G189,"*Paris Savants Gunmetal Grey 165mm 43° RKP*"), 200,"0")+
IF(COUNTIF(G189,"*Paris Savants Gunmetal grey 165mm 50° RKP*"), 200,"0")+
IF(COUNTIF(G189,"*Independent - Forged Titanium Stg 11 - 169mm*"), 105,"0")+
IF(COUNTIF(H189,"*Orangatang Skiff - 80a 62mm*"), 61,"0")+
IF(COUNTIF(H189,"*Orangatang Skiff - 83a 62mm*"), 61,"0")+
IF(COUNTIF(H189,"*Orangatang Onsen - 100a 58mm*"), 48,"0")+
IF(COUNTIF(H189,"*Zenit The 70's - 78a 70mm*"), 40,"0")+
IF(COUNTIF(H189,"*Zenit the 60's - 78a 60mm*"), 35,"0")+
IF(COUNTIF(H189,"*Orangatang Kilmer - 83a 69mm*"), 69,"0")+
IF(COUNTIF(H189,"*Orangatang Keanu 83a 66mm*"), 64,"0")+
IF(COUNTIF(H189,"*Orangatang Kegels - 83a 80mm*"), 80,"0")+
IF(COUNTIF(H189,"*Orangatang Skiff - 86a 62mm*"), 61,"0")+
IF(COUNTIF(H189,"*Orangatang Keanu 80a 66mm*"), 64,"0")+
IF(COUNTIF(H189,"*Orangatang Keanu 86a 66mm*"), 64,"0")+
IF(COUNTIF(H189,"*Orangatang Kilmer - 80a 69mm*"), 69,"0")+
IF(COUNTIF(H189,"*Orangatang Kegels - 80a 80mm*"), 80,"0")</f>
        <v>397</v>
      </c>
    </row>
    <row r="190" spans="1:9" x14ac:dyDescent="0.2">
      <c r="A190">
        <v>2733</v>
      </c>
      <c r="B190" t="s">
        <v>9</v>
      </c>
      <c r="D190" t="s">
        <v>213</v>
      </c>
      <c r="E190" t="s">
        <v>11</v>
      </c>
      <c r="F190">
        <v>2700</v>
      </c>
      <c r="G190" t="s">
        <v>214</v>
      </c>
      <c r="H190" t="s">
        <v>21</v>
      </c>
      <c r="I190">
        <f>120+IF(COUNTIF(G190,"*Paris Street RAW 169mm TKP*"), 53,"0")+
IF(COUNTIF(G190,"*Paris Black 150mm 50° RKP*"), 65,"0")+
IF(COUNTIF(G190,"*Paris Gold 180mm 43° RKP*"), 67,"0")+
IF(COUNTIF(G190,"*Paris Trucks Matt Kienzle Signature 180mm 50° RKP*"), 69,"0")+
IF(COUNTIF(G190,"*Paris Satin Red 180mm 50° RKP*"), 67,"0")+
IF(COUNTIF(G190,"*Paris Satin Blue 180mm 50° RKP*"), 67,"0")+IF(COUNTIF(G190,"*Paris Tiffany 180mm 50° RKP*"), 67,"0")+
IF(COUNTIF(G190,"*Paris Matte Black 180mm 50° RKP*"), 67,"0")+IF(COUNTIF(G190,"*Paris White 180mm 43° RKP*"), 67,"0")+
IF(COUNTIF(G190,"*Paris Savants Electro Luxe 180mm 43° RKP*"), 213,"0")+
IF(COUNTIF(G190,"*Paris Savants Electro Luxe 165mm 43° RKP*"), 213,"0")+
IF(COUNTIF(G190,"*Paris Savants Electro Luxe 180mm 50° RKP*"), 213,"0")+
IF(COUNTIF(G190,"*Paris Savants Gunmetal Grey 180mm 50° RKP*"), 200,"0")+
IF(COUNTIF(G190,"*Paris Savants Gunmetal Grey 180mm 43° RKP*"), 200,"0")+
IF(COUNTIF(G190,"*Paris Savants Gunmetal Grey 165mm 43° RKP*"), 200,"0")+
IF(COUNTIF(G190,"*Paris Savants Gunmetal grey 165mm 50° RKP*"), 200,"0")+
IF(COUNTIF(G190,"*Independent - Forged Titanium Stg 11 - 169mm*"), 105,"0")+
IF(COUNTIF(H190,"*Orangatang Skiff - 80a 62mm*"), 61,"0")+
IF(COUNTIF(H190,"*Orangatang Skiff - 83a 62mm*"), 61,"0")+
IF(COUNTIF(H190,"*Orangatang Onsen - 100a 58mm*"), 48,"0")+
IF(COUNTIF(H190,"*Zenit The 70's - 78a 70mm*"), 40,"0")+
IF(COUNTIF(H190,"*Zenit the 60's - 78a 60mm*"), 35,"0")+
IF(COUNTIF(H190,"*Orangatang Kilmer - 83a 69mm*"), 69,"0")+
IF(COUNTIF(H190,"*Orangatang Keanu 83a 66mm*"), 64,"0")+
IF(COUNTIF(H190,"*Orangatang Kegels - 83a 80mm*"), 80,"0")+
IF(COUNTIF(H190,"*Orangatang Skiff - 86a 62mm*"), 61,"0")+
IF(COUNTIF(H190,"*Orangatang Keanu 80a 66mm*"), 64,"0")+
IF(COUNTIF(H190,"*Orangatang Keanu 86a 66mm*"), 64,"0")+
IF(COUNTIF(H190,"*Orangatang Kilmer - 80a 69mm*"), 69,"0")+
IF(COUNTIF(H190,"*Orangatang Kegels - 80a 80mm*"), 80,"0")</f>
        <v>397</v>
      </c>
    </row>
    <row r="191" spans="1:9" x14ac:dyDescent="0.2">
      <c r="A191">
        <v>2732</v>
      </c>
      <c r="B191" t="s">
        <v>9</v>
      </c>
      <c r="D191" t="s">
        <v>233</v>
      </c>
      <c r="E191" t="s">
        <v>11</v>
      </c>
      <c r="F191">
        <v>2700</v>
      </c>
      <c r="G191" t="s">
        <v>214</v>
      </c>
      <c r="H191" t="s">
        <v>19</v>
      </c>
      <c r="I191">
        <f>120+IF(COUNTIF(G191,"*Paris Street RAW 169mm TKP*"), 53,"0")+
IF(COUNTIF(G191,"*Paris Black 150mm 50° RKP*"), 65,"0")+
IF(COUNTIF(G191,"*Paris Gold 180mm 43° RKP*"), 67,"0")+
IF(COUNTIF(G191,"*Paris Trucks Matt Kienzle Signature 180mm 50° RKP*"), 69,"0")+
IF(COUNTIF(G191,"*Paris Satin Red 180mm 50° RKP*"), 67,"0")+
IF(COUNTIF(G191,"*Paris Satin Blue 180mm 50° RKP*"), 67,"0")+IF(COUNTIF(G191,"*Paris Tiffany 180mm 50° RKP*"), 67,"0")+
IF(COUNTIF(G191,"*Paris Matte Black 180mm 50° RKP*"), 67,"0")+IF(COUNTIF(G191,"*Paris White 180mm 43° RKP*"), 67,"0")+
IF(COUNTIF(G191,"*Paris Savants Electro Luxe 180mm 43° RKP*"), 213,"0")+
IF(COUNTIF(G191,"*Paris Savants Electro Luxe 165mm 43° RKP*"), 213,"0")+
IF(COUNTIF(G191,"*Paris Savants Electro Luxe 180mm 50° RKP*"), 213,"0")+
IF(COUNTIF(G191,"*Paris Savants Gunmetal Grey 180mm 50° RKP*"), 200,"0")+
IF(COUNTIF(G191,"*Paris Savants Gunmetal Grey 180mm 43° RKP*"), 200,"0")+
IF(COUNTIF(G191,"*Paris Savants Gunmetal Grey 165mm 43° RKP*"), 200,"0")+
IF(COUNTIF(G191,"*Paris Savants Gunmetal grey 165mm 50° RKP*"), 200,"0")+
IF(COUNTIF(G191,"*Independent - Forged Titanium Stg 11 - 169mm*"), 105,"0")+
IF(COUNTIF(H191,"*Orangatang Skiff - 80a 62mm*"), 61,"0")+
IF(COUNTIF(H191,"*Orangatang Skiff - 83a 62mm*"), 61,"0")+
IF(COUNTIF(H191,"*Orangatang Onsen - 100a 58mm*"), 48,"0")+
IF(COUNTIF(H191,"*Zenit The 70's - 78a 70mm*"), 40,"0")+
IF(COUNTIF(H191,"*Zenit the 60's - 78a 60mm*"), 35,"0")+
IF(COUNTIF(H191,"*Orangatang Kilmer - 83a 69mm*"), 69,"0")+
IF(COUNTIF(H191,"*Orangatang Keanu 83a 66mm*"), 64,"0")+
IF(COUNTIF(H191,"*Orangatang Kegels - 83a 80mm*"), 80,"0")+
IF(COUNTIF(H191,"*Orangatang Skiff - 86a 62mm*"), 61,"0")+
IF(COUNTIF(H191,"*Orangatang Keanu 80a 66mm*"), 64,"0")+
IF(COUNTIF(H191,"*Orangatang Keanu 86a 66mm*"), 64,"0")+
IF(COUNTIF(H191,"*Orangatang Kilmer - 80a 69mm*"), 69,"0")+
IF(COUNTIF(H191,"*Orangatang Kegels - 80a 80mm*"), 80,"0")</f>
        <v>397</v>
      </c>
    </row>
    <row r="192" spans="1:9" x14ac:dyDescent="0.2">
      <c r="A192">
        <v>2731</v>
      </c>
      <c r="B192" t="s">
        <v>9</v>
      </c>
      <c r="D192" t="s">
        <v>231</v>
      </c>
      <c r="E192" t="s">
        <v>11</v>
      </c>
      <c r="F192">
        <v>2700</v>
      </c>
      <c r="G192" t="s">
        <v>214</v>
      </c>
      <c r="H192" t="s">
        <v>37</v>
      </c>
      <c r="I192">
        <f>120+IF(COUNTIF(G192,"*Paris Street RAW 169mm TKP*"), 53,"0")+
IF(COUNTIF(G192,"*Paris Black 150mm 50° RKP*"), 65,"0")+
IF(COUNTIF(G192,"*Paris Gold 180mm 43° RKP*"), 67,"0")+
IF(COUNTIF(G192,"*Paris Trucks Matt Kienzle Signature 180mm 50° RKP*"), 69,"0")+
IF(COUNTIF(G192,"*Paris Satin Red 180mm 50° RKP*"), 67,"0")+
IF(COUNTIF(G192,"*Paris Satin Blue 180mm 50° RKP*"), 67,"0")+IF(COUNTIF(G192,"*Paris Tiffany 180mm 50° RKP*"), 67,"0")+
IF(COUNTIF(G192,"*Paris Matte Black 180mm 50° RKP*"), 67,"0")+IF(COUNTIF(G192,"*Paris White 180mm 43° RKP*"), 67,"0")+
IF(COUNTIF(G192,"*Paris Savants Electro Luxe 180mm 43° RKP*"), 213,"0")+
IF(COUNTIF(G192,"*Paris Savants Electro Luxe 165mm 43° RKP*"), 213,"0")+
IF(COUNTIF(G192,"*Paris Savants Electro Luxe 180mm 50° RKP*"), 213,"0")+
IF(COUNTIF(G192,"*Paris Savants Gunmetal Grey 180mm 50° RKP*"), 200,"0")+
IF(COUNTIF(G192,"*Paris Savants Gunmetal Grey 180mm 43° RKP*"), 200,"0")+
IF(COUNTIF(G192,"*Paris Savants Gunmetal Grey 165mm 43° RKP*"), 200,"0")+
IF(COUNTIF(G192,"*Paris Savants Gunmetal grey 165mm 50° RKP*"), 200,"0")+
IF(COUNTIF(G192,"*Independent - Forged Titanium Stg 11 - 169mm*"), 105,"0")+
IF(COUNTIF(H192,"*Orangatang Skiff - 80a 62mm*"), 61,"0")+
IF(COUNTIF(H192,"*Orangatang Skiff - 83a 62mm*"), 61,"0")+
IF(COUNTIF(H192,"*Orangatang Onsen - 100a 58mm*"), 48,"0")+
IF(COUNTIF(H192,"*Zenit The 70's - 78a 70mm*"), 40,"0")+
IF(COUNTIF(H192,"*Zenit the 60's - 78a 60mm*"), 35,"0")+
IF(COUNTIF(H192,"*Orangatang Kilmer - 83a 69mm*"), 69,"0")+
IF(COUNTIF(H192,"*Orangatang Keanu 83a 66mm*"), 64,"0")+
IF(COUNTIF(H192,"*Orangatang Kegels - 83a 80mm*"), 80,"0")+
IF(COUNTIF(H192,"*Orangatang Skiff - 86a 62mm*"), 61,"0")+
IF(COUNTIF(H192,"*Orangatang Keanu 80a 66mm*"), 64,"0")+
IF(COUNTIF(H192,"*Orangatang Keanu 86a 66mm*"), 64,"0")+
IF(COUNTIF(H192,"*Orangatang Kilmer - 80a 69mm*"), 69,"0")+
IF(COUNTIF(H192,"*Orangatang Kegels - 80a 80mm*"), 80,"0")</f>
        <v>397</v>
      </c>
    </row>
    <row r="193" spans="1:9" x14ac:dyDescent="0.2">
      <c r="A193">
        <v>2731</v>
      </c>
      <c r="B193" t="s">
        <v>9</v>
      </c>
      <c r="D193" t="s">
        <v>231</v>
      </c>
      <c r="E193" t="s">
        <v>11</v>
      </c>
      <c r="F193">
        <v>2700</v>
      </c>
      <c r="G193" t="s">
        <v>214</v>
      </c>
      <c r="H193" t="s">
        <v>37</v>
      </c>
      <c r="I193">
        <f>120+IF(COUNTIF(G193,"*Paris Street RAW 169mm TKP*"), 53,"0")+
IF(COUNTIF(G193,"*Paris Black 150mm 50° RKP*"), 65,"0")+
IF(COUNTIF(G193,"*Paris Gold 180mm 43° RKP*"), 67,"0")+
IF(COUNTIF(G193,"*Paris Trucks Matt Kienzle Signature 180mm 50° RKP*"), 69,"0")+
IF(COUNTIF(G193,"*Paris Satin Red 180mm 50° RKP*"), 67,"0")+
IF(COUNTIF(G193,"*Paris Satin Blue 180mm 50° RKP*"), 67,"0")+IF(COUNTIF(G193,"*Paris Tiffany 180mm 50° RKP*"), 67,"0")+
IF(COUNTIF(G193,"*Paris Matte Black 180mm 50° RKP*"), 67,"0")+IF(COUNTIF(G193,"*Paris White 180mm 43° RKP*"), 67,"0")+
IF(COUNTIF(G193,"*Paris Savants Electro Luxe 180mm 43° RKP*"), 213,"0")+
IF(COUNTIF(G193,"*Paris Savants Electro Luxe 165mm 43° RKP*"), 213,"0")+
IF(COUNTIF(G193,"*Paris Savants Electro Luxe 180mm 50° RKP*"), 213,"0")+
IF(COUNTIF(G193,"*Paris Savants Gunmetal Grey 180mm 50° RKP*"), 200,"0")+
IF(COUNTIF(G193,"*Paris Savants Gunmetal Grey 180mm 43° RKP*"), 200,"0")+
IF(COUNTIF(G193,"*Paris Savants Gunmetal Grey 165mm 43° RKP*"), 200,"0")+
IF(COUNTIF(G193,"*Paris Savants Gunmetal grey 165mm 50° RKP*"), 200,"0")+
IF(COUNTIF(G193,"*Independent - Forged Titanium Stg 11 - 169mm*"), 105,"0")+
IF(COUNTIF(H193,"*Orangatang Skiff - 80a 62mm*"), 61,"0")+
IF(COUNTIF(H193,"*Orangatang Skiff - 83a 62mm*"), 61,"0")+
IF(COUNTIF(H193,"*Orangatang Onsen - 100a 58mm*"), 48,"0")+
IF(COUNTIF(H193,"*Zenit The 70's - 78a 70mm*"), 40,"0")+
IF(COUNTIF(H193,"*Zenit the 60's - 78a 60mm*"), 35,"0")+
IF(COUNTIF(H193,"*Orangatang Kilmer - 83a 69mm*"), 69,"0")+
IF(COUNTIF(H193,"*Orangatang Keanu 83a 66mm*"), 64,"0")+
IF(COUNTIF(H193,"*Orangatang Kegels - 83a 80mm*"), 80,"0")+
IF(COUNTIF(H193,"*Orangatang Skiff - 86a 62mm*"), 61,"0")+
IF(COUNTIF(H193,"*Orangatang Keanu 80a 66mm*"), 64,"0")+
IF(COUNTIF(H193,"*Orangatang Keanu 86a 66mm*"), 64,"0")+
IF(COUNTIF(H193,"*Orangatang Kilmer - 80a 69mm*"), 69,"0")+
IF(COUNTIF(H193,"*Orangatang Kegels - 80a 80mm*"), 80,"0")</f>
        <v>397</v>
      </c>
    </row>
    <row r="194" spans="1:9" x14ac:dyDescent="0.2">
      <c r="A194">
        <v>2730</v>
      </c>
      <c r="B194" t="s">
        <v>9</v>
      </c>
      <c r="D194" t="s">
        <v>229</v>
      </c>
      <c r="E194" t="s">
        <v>11</v>
      </c>
      <c r="F194">
        <v>2700</v>
      </c>
      <c r="G194" t="s">
        <v>214</v>
      </c>
      <c r="H194" t="s">
        <v>35</v>
      </c>
      <c r="I194">
        <f>120+IF(COUNTIF(G194,"*Paris Street RAW 169mm TKP*"), 53,"0")+
IF(COUNTIF(G194,"*Paris Black 150mm 50° RKP*"), 65,"0")+
IF(COUNTIF(G194,"*Paris Gold 180mm 43° RKP*"), 67,"0")+
IF(COUNTIF(G194,"*Paris Trucks Matt Kienzle Signature 180mm 50° RKP*"), 69,"0")+
IF(COUNTIF(G194,"*Paris Satin Red 180mm 50° RKP*"), 67,"0")+
IF(COUNTIF(G194,"*Paris Satin Blue 180mm 50° RKP*"), 67,"0")+IF(COUNTIF(G194,"*Paris Tiffany 180mm 50° RKP*"), 67,"0")+
IF(COUNTIF(G194,"*Paris Matte Black 180mm 50° RKP*"), 67,"0")+IF(COUNTIF(G194,"*Paris White 180mm 43° RKP*"), 67,"0")+
IF(COUNTIF(G194,"*Paris Savants Electro Luxe 180mm 43° RKP*"), 213,"0")+
IF(COUNTIF(G194,"*Paris Savants Electro Luxe 165mm 43° RKP*"), 213,"0")+
IF(COUNTIF(G194,"*Paris Savants Electro Luxe 180mm 50° RKP*"), 213,"0")+
IF(COUNTIF(G194,"*Paris Savants Gunmetal Grey 180mm 50° RKP*"), 200,"0")+
IF(COUNTIF(G194,"*Paris Savants Gunmetal Grey 180mm 43° RKP*"), 200,"0")+
IF(COUNTIF(G194,"*Paris Savants Gunmetal Grey 165mm 43° RKP*"), 200,"0")+
IF(COUNTIF(G194,"*Paris Savants Gunmetal grey 165mm 50° RKP*"), 200,"0")+
IF(COUNTIF(G194,"*Independent - Forged Titanium Stg 11 - 169mm*"), 105,"0")+
IF(COUNTIF(H194,"*Orangatang Skiff - 80a 62mm*"), 61,"0")+
IF(COUNTIF(H194,"*Orangatang Skiff - 83a 62mm*"), 61,"0")+
IF(COUNTIF(H194,"*Orangatang Onsen - 100a 58mm*"), 48,"0")+
IF(COUNTIF(H194,"*Zenit The 70's - 78a 70mm*"), 40,"0")+
IF(COUNTIF(H194,"*Zenit the 60's - 78a 60mm*"), 35,"0")+
IF(COUNTIF(H194,"*Orangatang Kilmer - 83a 69mm*"), 69,"0")+
IF(COUNTIF(H194,"*Orangatang Keanu 83a 66mm*"), 64,"0")+
IF(COUNTIF(H194,"*Orangatang Kegels - 83a 80mm*"), 80,"0")+
IF(COUNTIF(H194,"*Orangatang Skiff - 86a 62mm*"), 61,"0")+
IF(COUNTIF(H194,"*Orangatang Keanu 80a 66mm*"), 64,"0")+
IF(COUNTIF(H194,"*Orangatang Keanu 86a 66mm*"), 64,"0")+
IF(COUNTIF(H194,"*Orangatang Kilmer - 80a 69mm*"), 69,"0")+
IF(COUNTIF(H194,"*Orangatang Kegels - 80a 80mm*"), 80,"0")</f>
        <v>402</v>
      </c>
    </row>
    <row r="195" spans="1:9" x14ac:dyDescent="0.2">
      <c r="A195">
        <v>2729</v>
      </c>
      <c r="B195" t="s">
        <v>9</v>
      </c>
      <c r="D195" t="s">
        <v>228</v>
      </c>
      <c r="E195" t="s">
        <v>11</v>
      </c>
      <c r="F195">
        <v>2700</v>
      </c>
      <c r="G195" t="s">
        <v>214</v>
      </c>
      <c r="H195" t="s">
        <v>33</v>
      </c>
      <c r="I195">
        <f>120+IF(COUNTIF(G195,"*Paris Street RAW 169mm TKP*"), 53,"0")+
IF(COUNTIF(G195,"*Paris Black 150mm 50° RKP*"), 65,"0")+
IF(COUNTIF(G195,"*Paris Gold 180mm 43° RKP*"), 67,"0")+
IF(COUNTIF(G195,"*Paris Trucks Matt Kienzle Signature 180mm 50° RKP*"), 69,"0")+
IF(COUNTIF(G195,"*Paris Satin Red 180mm 50° RKP*"), 67,"0")+
IF(COUNTIF(G195,"*Paris Satin Blue 180mm 50° RKP*"), 67,"0")+IF(COUNTIF(G195,"*Paris Tiffany 180mm 50° RKP*"), 67,"0")+
IF(COUNTIF(G195,"*Paris Matte Black 180mm 50° RKP*"), 67,"0")+IF(COUNTIF(G195,"*Paris White 180mm 43° RKP*"), 67,"0")+
IF(COUNTIF(G195,"*Paris Savants Electro Luxe 180mm 43° RKP*"), 213,"0")+
IF(COUNTIF(G195,"*Paris Savants Electro Luxe 165mm 43° RKP*"), 213,"0")+
IF(COUNTIF(G195,"*Paris Savants Electro Luxe 180mm 50° RKP*"), 213,"0")+
IF(COUNTIF(G195,"*Paris Savants Gunmetal Grey 180mm 50° RKP*"), 200,"0")+
IF(COUNTIF(G195,"*Paris Savants Gunmetal Grey 180mm 43° RKP*"), 200,"0")+
IF(COUNTIF(G195,"*Paris Savants Gunmetal Grey 165mm 43° RKP*"), 200,"0")+
IF(COUNTIF(G195,"*Paris Savants Gunmetal grey 165mm 50° RKP*"), 200,"0")+
IF(COUNTIF(G195,"*Independent - Forged Titanium Stg 11 - 169mm*"), 105,"0")+
IF(COUNTIF(H195,"*Orangatang Skiff - 80a 62mm*"), 61,"0")+
IF(COUNTIF(H195,"*Orangatang Skiff - 83a 62mm*"), 61,"0")+
IF(COUNTIF(H195,"*Orangatang Onsen - 100a 58mm*"), 48,"0")+
IF(COUNTIF(H195,"*Zenit The 70's - 78a 70mm*"), 40,"0")+
IF(COUNTIF(H195,"*Zenit the 60's - 78a 60mm*"), 35,"0")+
IF(COUNTIF(H195,"*Orangatang Kilmer - 83a 69mm*"), 69,"0")+
IF(COUNTIF(H195,"*Orangatang Keanu 83a 66mm*"), 64,"0")+
IF(COUNTIF(H195,"*Orangatang Kegels - 83a 80mm*"), 80,"0")+
IF(COUNTIF(H195,"*Orangatang Skiff - 86a 62mm*"), 61,"0")+
IF(COUNTIF(H195,"*Orangatang Keanu 80a 66mm*"), 64,"0")+
IF(COUNTIF(H195,"*Orangatang Keanu 86a 66mm*"), 64,"0")+
IF(COUNTIF(H195,"*Orangatang Kilmer - 80a 69mm*"), 69,"0")+
IF(COUNTIF(H195,"*Orangatang Kegels - 80a 80mm*"), 80,"0")</f>
        <v>402</v>
      </c>
    </row>
    <row r="196" spans="1:9" x14ac:dyDescent="0.2">
      <c r="A196">
        <v>2728</v>
      </c>
      <c r="B196" t="s">
        <v>9</v>
      </c>
      <c r="D196" t="s">
        <v>227</v>
      </c>
      <c r="E196" t="s">
        <v>11</v>
      </c>
      <c r="F196">
        <v>2700</v>
      </c>
      <c r="G196" t="s">
        <v>214</v>
      </c>
      <c r="H196" t="s">
        <v>31</v>
      </c>
      <c r="I196">
        <f>120+IF(COUNTIF(G196,"*Paris Street RAW 169mm TKP*"), 53,"0")+
IF(COUNTIF(G196,"*Paris Black 150mm 50° RKP*"), 65,"0")+
IF(COUNTIF(G196,"*Paris Gold 180mm 43° RKP*"), 67,"0")+
IF(COUNTIF(G196,"*Paris Trucks Matt Kienzle Signature 180mm 50° RKP*"), 69,"0")+
IF(COUNTIF(G196,"*Paris Satin Red 180mm 50° RKP*"), 67,"0")+
IF(COUNTIF(G196,"*Paris Satin Blue 180mm 50° RKP*"), 67,"0")+IF(COUNTIF(G196,"*Paris Tiffany 180mm 50° RKP*"), 67,"0")+
IF(COUNTIF(G196,"*Paris Matte Black 180mm 50° RKP*"), 67,"0")+IF(COUNTIF(G196,"*Paris White 180mm 43° RKP*"), 67,"0")+
IF(COUNTIF(G196,"*Paris Savants Electro Luxe 180mm 43° RKP*"), 213,"0")+
IF(COUNTIF(G196,"*Paris Savants Electro Luxe 165mm 43° RKP*"), 213,"0")+
IF(COUNTIF(G196,"*Paris Savants Electro Luxe 180mm 50° RKP*"), 213,"0")+
IF(COUNTIF(G196,"*Paris Savants Gunmetal Grey 180mm 50° RKP*"), 200,"0")+
IF(COUNTIF(G196,"*Paris Savants Gunmetal Grey 180mm 43° RKP*"), 200,"0")+
IF(COUNTIF(G196,"*Paris Savants Gunmetal Grey 165mm 43° RKP*"), 200,"0")+
IF(COUNTIF(G196,"*Paris Savants Gunmetal grey 165mm 50° RKP*"), 200,"0")+
IF(COUNTIF(G196,"*Independent - Forged Titanium Stg 11 - 169mm*"), 105,"0")+
IF(COUNTIF(H196,"*Orangatang Skiff - 80a 62mm*"), 61,"0")+
IF(COUNTIF(H196,"*Orangatang Skiff - 83a 62mm*"), 61,"0")+
IF(COUNTIF(H196,"*Orangatang Onsen - 100a 58mm*"), 48,"0")+
IF(COUNTIF(H196,"*Zenit The 70's - 78a 70mm*"), 40,"0")+
IF(COUNTIF(H196,"*Zenit the 60's - 78a 60mm*"), 35,"0")+
IF(COUNTIF(H196,"*Orangatang Kilmer - 83a 69mm*"), 69,"0")+
IF(COUNTIF(H196,"*Orangatang Keanu 83a 66mm*"), 64,"0")+
IF(COUNTIF(H196,"*Orangatang Kegels - 83a 80mm*"), 80,"0")+
IF(COUNTIF(H196,"*Orangatang Skiff - 86a 62mm*"), 61,"0")+
IF(COUNTIF(H196,"*Orangatang Keanu 80a 66mm*"), 64,"0")+
IF(COUNTIF(H196,"*Orangatang Keanu 86a 66mm*"), 64,"0")+
IF(COUNTIF(H196,"*Orangatang Kilmer - 80a 69mm*"), 69,"0")+
IF(COUNTIF(H196,"*Orangatang Kegels - 80a 80mm*"), 80,"0")</f>
        <v>413</v>
      </c>
    </row>
    <row r="197" spans="1:9" x14ac:dyDescent="0.2">
      <c r="A197">
        <v>2727</v>
      </c>
      <c r="B197" t="s">
        <v>9</v>
      </c>
      <c r="D197" t="s">
        <v>226</v>
      </c>
      <c r="E197" t="s">
        <v>11</v>
      </c>
      <c r="F197">
        <v>2700</v>
      </c>
      <c r="G197" t="s">
        <v>214</v>
      </c>
      <c r="H197" t="s">
        <v>29</v>
      </c>
      <c r="I197">
        <f>120+IF(COUNTIF(G197,"*Paris Street RAW 169mm TKP*"), 53,"0")+
IF(COUNTIF(G197,"*Paris Black 150mm 50° RKP*"), 65,"0")+
IF(COUNTIF(G197,"*Paris Gold 180mm 43° RKP*"), 67,"0")+
IF(COUNTIF(G197,"*Paris Trucks Matt Kienzle Signature 180mm 50° RKP*"), 69,"0")+
IF(COUNTIF(G197,"*Paris Satin Red 180mm 50° RKP*"), 67,"0")+
IF(COUNTIF(G197,"*Paris Satin Blue 180mm 50° RKP*"), 67,"0")+IF(COUNTIF(G197,"*Paris Tiffany 180mm 50° RKP*"), 67,"0")+
IF(COUNTIF(G197,"*Paris Matte Black 180mm 50° RKP*"), 67,"0")+IF(COUNTIF(G197,"*Paris White 180mm 43° RKP*"), 67,"0")+
IF(COUNTIF(G197,"*Paris Savants Electro Luxe 180mm 43° RKP*"), 213,"0")+
IF(COUNTIF(G197,"*Paris Savants Electro Luxe 165mm 43° RKP*"), 213,"0")+
IF(COUNTIF(G197,"*Paris Savants Electro Luxe 180mm 50° RKP*"), 213,"0")+
IF(COUNTIF(G197,"*Paris Savants Gunmetal Grey 180mm 50° RKP*"), 200,"0")+
IF(COUNTIF(G197,"*Paris Savants Gunmetal Grey 180mm 43° RKP*"), 200,"0")+
IF(COUNTIF(G197,"*Paris Savants Gunmetal Grey 165mm 43° RKP*"), 200,"0")+
IF(COUNTIF(G197,"*Paris Savants Gunmetal grey 165mm 50° RKP*"), 200,"0")+
IF(COUNTIF(G197,"*Independent - Forged Titanium Stg 11 - 169mm*"), 105,"0")+
IF(COUNTIF(H197,"*Orangatang Skiff - 80a 62mm*"), 61,"0")+
IF(COUNTIF(H197,"*Orangatang Skiff - 83a 62mm*"), 61,"0")+
IF(COUNTIF(H197,"*Orangatang Onsen - 100a 58mm*"), 48,"0")+
IF(COUNTIF(H197,"*Zenit The 70's - 78a 70mm*"), 40,"0")+
IF(COUNTIF(H197,"*Zenit the 60's - 78a 60mm*"), 35,"0")+
IF(COUNTIF(H197,"*Orangatang Kilmer - 83a 69mm*"), 69,"0")+
IF(COUNTIF(H197,"*Orangatang Keanu 83a 66mm*"), 64,"0")+
IF(COUNTIF(H197,"*Orangatang Kegels - 83a 80mm*"), 80,"0")+
IF(COUNTIF(H197,"*Orangatang Skiff - 86a 62mm*"), 61,"0")+
IF(COUNTIF(H197,"*Orangatang Keanu 80a 66mm*"), 64,"0")+
IF(COUNTIF(H197,"*Orangatang Keanu 86a 66mm*"), 64,"0")+
IF(COUNTIF(H197,"*Orangatang Kilmer - 80a 69mm*"), 69,"0")+
IF(COUNTIF(H197,"*Orangatang Kegels - 80a 80mm*"), 80,"0")</f>
        <v>413</v>
      </c>
    </row>
    <row r="198" spans="1:9" x14ac:dyDescent="0.2">
      <c r="A198">
        <v>2726</v>
      </c>
      <c r="B198" t="s">
        <v>9</v>
      </c>
      <c r="D198" t="s">
        <v>225</v>
      </c>
      <c r="E198" t="s">
        <v>11</v>
      </c>
      <c r="F198">
        <v>2700</v>
      </c>
      <c r="G198" t="s">
        <v>223</v>
      </c>
      <c r="H198" t="s">
        <v>17</v>
      </c>
      <c r="I198">
        <f>120+IF(COUNTIF(G198,"*Paris Street RAW 169mm TKP*"), 53,"0")+
IF(COUNTIF(G198,"*Paris Black 150mm 50° RKP*"), 65,"0")+
IF(COUNTIF(G198,"*Paris Gold 180mm 43° RKP*"), 67,"0")+
IF(COUNTIF(G198,"*Paris Trucks Matt Kienzle Signature 180mm 50° RKP*"), 69,"0")+
IF(COUNTIF(G198,"*Paris Satin Red 180mm 50° RKP*"), 67,"0")+
IF(COUNTIF(G198,"*Paris Satin Blue 180mm 50° RKP*"), 67,"0")+IF(COUNTIF(G198,"*Paris Tiffany 180mm 50° RKP*"), 67,"0")+
IF(COUNTIF(G198,"*Paris Matte Black 180mm 50° RKP*"), 67,"0")+IF(COUNTIF(G198,"*Paris White 180mm 43° RKP*"), 67,"0")+
IF(COUNTIF(G198,"*Paris Savants Electro Luxe 180mm 43° RKP*"), 213,"0")+
IF(COUNTIF(G198,"*Paris Savants Electro Luxe 165mm 43° RKP*"), 213,"0")+
IF(COUNTIF(G198,"*Paris Savants Electro Luxe 180mm 50° RKP*"), 213,"0")+
IF(COUNTIF(G198,"*Paris Savants Gunmetal Grey 180mm 50° RKP*"), 200,"0")+
IF(COUNTIF(G198,"*Paris Savants Gunmetal Grey 180mm 43° RKP*"), 200,"0")+
IF(COUNTIF(G198,"*Paris Savants Gunmetal Grey 165mm 43° RKP*"), 200,"0")+
IF(COUNTIF(G198,"*Paris Savants Gunmetal grey 165mm 50° RKP*"), 200,"0")+
IF(COUNTIF(G198,"*Independent - Forged Titanium Stg 11 - 169mm*"), 105,"0")+
IF(COUNTIF(H198,"*Orangatang Skiff - 80a 62mm*"), 61,"0")+
IF(COUNTIF(H198,"*Orangatang Skiff - 83a 62mm*"), 61,"0")+
IF(COUNTIF(H198,"*Orangatang Onsen - 100a 58mm*"), 48,"0")+
IF(COUNTIF(H198,"*Zenit The 70's - 78a 70mm*"), 40,"0")+
IF(COUNTIF(H198,"*Zenit the 60's - 78a 60mm*"), 35,"0")+
IF(COUNTIF(H198,"*Orangatang Kilmer - 83a 69mm*"), 69,"0")+
IF(COUNTIF(H198,"*Orangatang Keanu 83a 66mm*"), 64,"0")+
IF(COUNTIF(H198,"*Orangatang Kegels - 83a 80mm*"), 80,"0")+
IF(COUNTIF(H198,"*Orangatang Skiff - 86a 62mm*"), 61,"0")+
IF(COUNTIF(H198,"*Orangatang Keanu 80a 66mm*"), 64,"0")+
IF(COUNTIF(H198,"*Orangatang Keanu 86a 66mm*"), 64,"0")+
IF(COUNTIF(H198,"*Orangatang Kilmer - 80a 69mm*"), 69,"0")+
IF(COUNTIF(H198,"*Orangatang Kegels - 80a 80mm*"), 80,"0")</f>
        <v>373</v>
      </c>
    </row>
    <row r="199" spans="1:9" x14ac:dyDescent="0.2">
      <c r="A199">
        <v>2725</v>
      </c>
      <c r="B199" t="s">
        <v>9</v>
      </c>
      <c r="D199" t="s">
        <v>224</v>
      </c>
      <c r="E199" t="s">
        <v>11</v>
      </c>
      <c r="F199">
        <v>2700</v>
      </c>
      <c r="G199" t="s">
        <v>223</v>
      </c>
      <c r="H199" t="s">
        <v>15</v>
      </c>
      <c r="I199">
        <f>120+IF(COUNTIF(G199,"*Paris Street RAW 169mm TKP*"), 53,"0")+
IF(COUNTIF(G199,"*Paris Black 150mm 50° RKP*"), 65,"0")+
IF(COUNTIF(G199,"*Paris Gold 180mm 43° RKP*"), 67,"0")+
IF(COUNTIF(G199,"*Paris Trucks Matt Kienzle Signature 180mm 50° RKP*"), 69,"0")+
IF(COUNTIF(G199,"*Paris Satin Red 180mm 50° RKP*"), 67,"0")+
IF(COUNTIF(G199,"*Paris Satin Blue 180mm 50° RKP*"), 67,"0")+IF(COUNTIF(G199,"*Paris Tiffany 180mm 50° RKP*"), 67,"0")+
IF(COUNTIF(G199,"*Paris Matte Black 180mm 50° RKP*"), 67,"0")+IF(COUNTIF(G199,"*Paris White 180mm 43° RKP*"), 67,"0")+
IF(COUNTIF(G199,"*Paris Savants Electro Luxe 180mm 43° RKP*"), 213,"0")+
IF(COUNTIF(G199,"*Paris Savants Electro Luxe 165mm 43° RKP*"), 213,"0")+
IF(COUNTIF(G199,"*Paris Savants Electro Luxe 180mm 50° RKP*"), 213,"0")+
IF(COUNTIF(G199,"*Paris Savants Gunmetal Grey 180mm 50° RKP*"), 200,"0")+
IF(COUNTIF(G199,"*Paris Savants Gunmetal Grey 180mm 43° RKP*"), 200,"0")+
IF(COUNTIF(G199,"*Paris Savants Gunmetal Grey 165mm 43° RKP*"), 200,"0")+
IF(COUNTIF(G199,"*Paris Savants Gunmetal grey 165mm 50° RKP*"), 200,"0")+
IF(COUNTIF(G199,"*Independent - Forged Titanium Stg 11 - 169mm*"), 105,"0")+
IF(COUNTIF(H199,"*Orangatang Skiff - 80a 62mm*"), 61,"0")+
IF(COUNTIF(H199,"*Orangatang Skiff - 83a 62mm*"), 61,"0")+
IF(COUNTIF(H199,"*Orangatang Onsen - 100a 58mm*"), 48,"0")+
IF(COUNTIF(H199,"*Zenit The 70's - 78a 70mm*"), 40,"0")+
IF(COUNTIF(H199,"*Zenit the 60's - 78a 60mm*"), 35,"0")+
IF(COUNTIF(H199,"*Orangatang Kilmer - 83a 69mm*"), 69,"0")+
IF(COUNTIF(H199,"*Orangatang Keanu 83a 66mm*"), 64,"0")+
IF(COUNTIF(H199,"*Orangatang Kegels - 83a 80mm*"), 80,"0")+
IF(COUNTIF(H199,"*Orangatang Skiff - 86a 62mm*"), 61,"0")+
IF(COUNTIF(H199,"*Orangatang Keanu 80a 66mm*"), 64,"0")+
IF(COUNTIF(H199,"*Orangatang Keanu 86a 66mm*"), 64,"0")+
IF(COUNTIF(H199,"*Orangatang Kilmer - 80a 69mm*"), 69,"0")+
IF(COUNTIF(H199,"*Orangatang Kegels - 80a 80mm*"), 80,"0")</f>
        <v>368</v>
      </c>
    </row>
    <row r="200" spans="1:9" x14ac:dyDescent="0.2">
      <c r="A200">
        <v>2724</v>
      </c>
      <c r="B200" t="s">
        <v>9</v>
      </c>
      <c r="D200" t="s">
        <v>222</v>
      </c>
      <c r="E200" t="s">
        <v>11</v>
      </c>
      <c r="F200">
        <v>2700</v>
      </c>
      <c r="G200" t="s">
        <v>223</v>
      </c>
      <c r="H200" t="s">
        <v>13</v>
      </c>
      <c r="I200">
        <f>120+IF(COUNTIF(G200,"*Paris Street RAW 169mm TKP*"), 53,"0")+
IF(COUNTIF(G200,"*Paris Black 150mm 50° RKP*"), 65,"0")+
IF(COUNTIF(G200,"*Paris Gold 180mm 43° RKP*"), 67,"0")+
IF(COUNTIF(G200,"*Paris Trucks Matt Kienzle Signature 180mm 50° RKP*"), 69,"0")+
IF(COUNTIF(G200,"*Paris Satin Red 180mm 50° RKP*"), 67,"0")+
IF(COUNTIF(G200,"*Paris Satin Blue 180mm 50° RKP*"), 67,"0")+IF(COUNTIF(G200,"*Paris Tiffany 180mm 50° RKP*"), 67,"0")+
IF(COUNTIF(G200,"*Paris Matte Black 180mm 50° RKP*"), 67,"0")+IF(COUNTIF(G200,"*Paris White 180mm 43° RKP*"), 67,"0")+
IF(COUNTIF(G200,"*Paris Savants Electro Luxe 180mm 43° RKP*"), 213,"0")+
IF(COUNTIF(G200,"*Paris Savants Electro Luxe 165mm 43° RKP*"), 213,"0")+
IF(COUNTIF(G200,"*Paris Savants Electro Luxe 180mm 50° RKP*"), 213,"0")+
IF(COUNTIF(G200,"*Paris Savants Gunmetal Grey 180mm 50° RKP*"), 200,"0")+
IF(COUNTIF(G200,"*Paris Savants Gunmetal Grey 180mm 43° RKP*"), 200,"0")+
IF(COUNTIF(G200,"*Paris Savants Gunmetal Grey 165mm 43° RKP*"), 200,"0")+
IF(COUNTIF(G200,"*Paris Savants Gunmetal grey 165mm 50° RKP*"), 200,"0")+
IF(COUNTIF(G200,"*Independent - Forged Titanium Stg 11 - 169mm*"), 105,"0")+
IF(COUNTIF(H200,"*Orangatang Skiff - 80a 62mm*"), 61,"0")+
IF(COUNTIF(H200,"*Orangatang Skiff - 83a 62mm*"), 61,"0")+
IF(COUNTIF(H200,"*Orangatang Onsen - 100a 58mm*"), 48,"0")+
IF(COUNTIF(H200,"*Zenit The 70's - 78a 70mm*"), 40,"0")+
IF(COUNTIF(H200,"*Zenit the 60's - 78a 60mm*"), 35,"0")+
IF(COUNTIF(H200,"*Orangatang Kilmer - 83a 69mm*"), 69,"0")+
IF(COUNTIF(H200,"*Orangatang Keanu 83a 66mm*"), 64,"0")+
IF(COUNTIF(H200,"*Orangatang Kegels - 83a 80mm*"), 80,"0")+
IF(COUNTIF(H200,"*Orangatang Skiff - 86a 62mm*"), 61,"0")+
IF(COUNTIF(H200,"*Orangatang Keanu 80a 66mm*"), 64,"0")+
IF(COUNTIF(H200,"*Orangatang Keanu 86a 66mm*"), 64,"0")+
IF(COUNTIF(H200,"*Orangatang Kilmer - 80a 69mm*"), 69,"0")+
IF(COUNTIF(H200,"*Orangatang Kegels - 80a 80mm*"), 80,"0")</f>
        <v>381</v>
      </c>
    </row>
    <row r="201" spans="1:9" x14ac:dyDescent="0.2">
      <c r="A201">
        <v>2721</v>
      </c>
      <c r="B201" t="s">
        <v>9</v>
      </c>
      <c r="D201" t="s">
        <v>232</v>
      </c>
      <c r="E201" t="s">
        <v>11</v>
      </c>
      <c r="F201">
        <v>2700</v>
      </c>
      <c r="G201" t="s">
        <v>223</v>
      </c>
      <c r="H201" t="s">
        <v>23</v>
      </c>
      <c r="I201">
        <f>120+IF(COUNTIF(G201,"*Paris Street RAW 169mm TKP*"), 53,"0")+
IF(COUNTIF(G201,"*Paris Black 150mm 50° RKP*"), 65,"0")+
IF(COUNTIF(G201,"*Paris Gold 180mm 43° RKP*"), 67,"0")+
IF(COUNTIF(G201,"*Paris Trucks Matt Kienzle Signature 180mm 50° RKP*"), 69,"0")+
IF(COUNTIF(G201,"*Paris Satin Red 180mm 50° RKP*"), 67,"0")+
IF(COUNTIF(G201,"*Paris Satin Blue 180mm 50° RKP*"), 67,"0")+IF(COUNTIF(G201,"*Paris Tiffany 180mm 50° RKP*"), 67,"0")+
IF(COUNTIF(G201,"*Paris Matte Black 180mm 50° RKP*"), 67,"0")+IF(COUNTIF(G201,"*Paris White 180mm 43° RKP*"), 67,"0")+
IF(COUNTIF(G201,"*Paris Savants Electro Luxe 180mm 43° RKP*"), 213,"0")+
IF(COUNTIF(G201,"*Paris Savants Electro Luxe 165mm 43° RKP*"), 213,"0")+
IF(COUNTIF(G201,"*Paris Savants Electro Luxe 180mm 50° RKP*"), 213,"0")+
IF(COUNTIF(G201,"*Paris Savants Gunmetal Grey 180mm 50° RKP*"), 200,"0")+
IF(COUNTIF(G201,"*Paris Savants Gunmetal Grey 180mm 43° RKP*"), 200,"0")+
IF(COUNTIF(G201,"*Paris Savants Gunmetal Grey 165mm 43° RKP*"), 200,"0")+
IF(COUNTIF(G201,"*Paris Savants Gunmetal grey 165mm 50° RKP*"), 200,"0")+
IF(COUNTIF(G201,"*Independent - Forged Titanium Stg 11 - 169mm*"), 105,"0")+
IF(COUNTIF(H201,"*Orangatang Skiff - 80a 62mm*"), 61,"0")+
IF(COUNTIF(H201,"*Orangatang Skiff - 83a 62mm*"), 61,"0")+
IF(COUNTIF(H201,"*Orangatang Onsen - 100a 58mm*"), 48,"0")+
IF(COUNTIF(H201,"*Zenit The 70's - 78a 70mm*"), 40,"0")+
IF(COUNTIF(H201,"*Zenit the 60's - 78a 60mm*"), 35,"0")+
IF(COUNTIF(H201,"*Orangatang Kilmer - 83a 69mm*"), 69,"0")+
IF(COUNTIF(H201,"*Orangatang Keanu 83a 66mm*"), 64,"0")+
IF(COUNTIF(H201,"*Orangatang Kegels - 83a 80mm*"), 80,"0")+
IF(COUNTIF(H201,"*Orangatang Skiff - 86a 62mm*"), 61,"0")+
IF(COUNTIF(H201,"*Orangatang Keanu 80a 66mm*"), 64,"0")+
IF(COUNTIF(H201,"*Orangatang Keanu 86a 66mm*"), 64,"0")+
IF(COUNTIF(H201,"*Orangatang Kilmer - 80a 69mm*"), 69,"0")+
IF(COUNTIF(H201,"*Orangatang Kegels - 80a 80mm*"), 80,"0")</f>
        <v>394</v>
      </c>
    </row>
    <row r="202" spans="1:9" x14ac:dyDescent="0.2">
      <c r="A202">
        <v>2721</v>
      </c>
      <c r="B202" t="s">
        <v>9</v>
      </c>
      <c r="D202" t="s">
        <v>232</v>
      </c>
      <c r="E202" t="s">
        <v>11</v>
      </c>
      <c r="F202">
        <v>2700</v>
      </c>
      <c r="G202" t="s">
        <v>223</v>
      </c>
      <c r="H202" t="s">
        <v>23</v>
      </c>
      <c r="I202">
        <f>120+IF(COUNTIF(G202,"*Paris Street RAW 169mm TKP*"), 53,"0")+
IF(COUNTIF(G202,"*Paris Black 150mm 50° RKP*"), 65,"0")+
IF(COUNTIF(G202,"*Paris Gold 180mm 43° RKP*"), 67,"0")+
IF(COUNTIF(G202,"*Paris Trucks Matt Kienzle Signature 180mm 50° RKP*"), 69,"0")+
IF(COUNTIF(G202,"*Paris Satin Red 180mm 50° RKP*"), 67,"0")+
IF(COUNTIF(G202,"*Paris Satin Blue 180mm 50° RKP*"), 67,"0")+IF(COUNTIF(G202,"*Paris Tiffany 180mm 50° RKP*"), 67,"0")+
IF(COUNTIF(G202,"*Paris Matte Black 180mm 50° RKP*"), 67,"0")+IF(COUNTIF(G202,"*Paris White 180mm 43° RKP*"), 67,"0")+
IF(COUNTIF(G202,"*Paris Savants Electro Luxe 180mm 43° RKP*"), 213,"0")+
IF(COUNTIF(G202,"*Paris Savants Electro Luxe 165mm 43° RKP*"), 213,"0")+
IF(COUNTIF(G202,"*Paris Savants Electro Luxe 180mm 50° RKP*"), 213,"0")+
IF(COUNTIF(G202,"*Paris Savants Gunmetal Grey 180mm 50° RKP*"), 200,"0")+
IF(COUNTIF(G202,"*Paris Savants Gunmetal Grey 180mm 43° RKP*"), 200,"0")+
IF(COUNTIF(G202,"*Paris Savants Gunmetal Grey 165mm 43° RKP*"), 200,"0")+
IF(COUNTIF(G202,"*Paris Savants Gunmetal grey 165mm 50° RKP*"), 200,"0")+
IF(COUNTIF(G202,"*Independent - Forged Titanium Stg 11 - 169mm*"), 105,"0")+
IF(COUNTIF(H202,"*Orangatang Skiff - 80a 62mm*"), 61,"0")+
IF(COUNTIF(H202,"*Orangatang Skiff - 83a 62mm*"), 61,"0")+
IF(COUNTIF(H202,"*Orangatang Onsen - 100a 58mm*"), 48,"0")+
IF(COUNTIF(H202,"*Zenit The 70's - 78a 70mm*"), 40,"0")+
IF(COUNTIF(H202,"*Zenit the 60's - 78a 60mm*"), 35,"0")+
IF(COUNTIF(H202,"*Orangatang Kilmer - 83a 69mm*"), 69,"0")+
IF(COUNTIF(H202,"*Orangatang Keanu 83a 66mm*"), 64,"0")+
IF(COUNTIF(H202,"*Orangatang Kegels - 83a 80mm*"), 80,"0")+
IF(COUNTIF(H202,"*Orangatang Skiff - 86a 62mm*"), 61,"0")+
IF(COUNTIF(H202,"*Orangatang Keanu 80a 66mm*"), 64,"0")+
IF(COUNTIF(H202,"*Orangatang Keanu 86a 66mm*"), 64,"0")+
IF(COUNTIF(H202,"*Orangatang Kilmer - 80a 69mm*"), 69,"0")+
IF(COUNTIF(H202,"*Orangatang Kegels - 80a 80mm*"), 80,"0")</f>
        <v>394</v>
      </c>
    </row>
    <row r="203" spans="1:9" x14ac:dyDescent="0.2">
      <c r="A203">
        <v>2720</v>
      </c>
      <c r="B203" t="s">
        <v>9</v>
      </c>
      <c r="D203" t="s">
        <v>230</v>
      </c>
      <c r="E203" t="s">
        <v>11</v>
      </c>
      <c r="F203">
        <v>2700</v>
      </c>
      <c r="G203" t="s">
        <v>223</v>
      </c>
      <c r="H203" t="s">
        <v>21</v>
      </c>
      <c r="I203">
        <f>120+IF(COUNTIF(G203,"*Paris Street RAW 169mm TKP*"), 53,"0")+
IF(COUNTIF(G203,"*Paris Black 150mm 50° RKP*"), 65,"0")+
IF(COUNTIF(G203,"*Paris Gold 180mm 43° RKP*"), 67,"0")+
IF(COUNTIF(G203,"*Paris Trucks Matt Kienzle Signature 180mm 50° RKP*"), 69,"0")+
IF(COUNTIF(G203,"*Paris Satin Red 180mm 50° RKP*"), 67,"0")+
IF(COUNTIF(G203,"*Paris Satin Blue 180mm 50° RKP*"), 67,"0")+IF(COUNTIF(G203,"*Paris Tiffany 180mm 50° RKP*"), 67,"0")+
IF(COUNTIF(G203,"*Paris Matte Black 180mm 50° RKP*"), 67,"0")+IF(COUNTIF(G203,"*Paris White 180mm 43° RKP*"), 67,"0")+
IF(COUNTIF(G203,"*Paris Savants Electro Luxe 180mm 43° RKP*"), 213,"0")+
IF(COUNTIF(G203,"*Paris Savants Electro Luxe 165mm 43° RKP*"), 213,"0")+
IF(COUNTIF(G203,"*Paris Savants Electro Luxe 180mm 50° RKP*"), 213,"0")+
IF(COUNTIF(G203,"*Paris Savants Gunmetal Grey 180mm 50° RKP*"), 200,"0")+
IF(COUNTIF(G203,"*Paris Savants Gunmetal Grey 180mm 43° RKP*"), 200,"0")+
IF(COUNTIF(G203,"*Paris Savants Gunmetal Grey 165mm 43° RKP*"), 200,"0")+
IF(COUNTIF(G203,"*Paris Savants Gunmetal grey 165mm 50° RKP*"), 200,"0")+
IF(COUNTIF(G203,"*Independent - Forged Titanium Stg 11 - 169mm*"), 105,"0")+
IF(COUNTIF(H203,"*Orangatang Skiff - 80a 62mm*"), 61,"0")+
IF(COUNTIF(H203,"*Orangatang Skiff - 83a 62mm*"), 61,"0")+
IF(COUNTIF(H203,"*Orangatang Onsen - 100a 58mm*"), 48,"0")+
IF(COUNTIF(H203,"*Zenit The 70's - 78a 70mm*"), 40,"0")+
IF(COUNTIF(H203,"*Zenit the 60's - 78a 60mm*"), 35,"0")+
IF(COUNTIF(H203,"*Orangatang Kilmer - 83a 69mm*"), 69,"0")+
IF(COUNTIF(H203,"*Orangatang Keanu 83a 66mm*"), 64,"0")+
IF(COUNTIF(H203,"*Orangatang Kegels - 83a 80mm*"), 80,"0")+
IF(COUNTIF(H203,"*Orangatang Skiff - 86a 62mm*"), 61,"0")+
IF(COUNTIF(H203,"*Orangatang Keanu 80a 66mm*"), 64,"0")+
IF(COUNTIF(H203,"*Orangatang Keanu 86a 66mm*"), 64,"0")+
IF(COUNTIF(H203,"*Orangatang Kilmer - 80a 69mm*"), 69,"0")+
IF(COUNTIF(H203,"*Orangatang Kegels - 80a 80mm*"), 80,"0")</f>
        <v>397</v>
      </c>
    </row>
    <row r="204" spans="1:9" x14ac:dyDescent="0.2">
      <c r="A204">
        <v>2719</v>
      </c>
      <c r="B204" t="s">
        <v>9</v>
      </c>
      <c r="D204" t="s">
        <v>245</v>
      </c>
      <c r="E204" t="s">
        <v>11</v>
      </c>
      <c r="F204">
        <v>2700</v>
      </c>
      <c r="G204" t="s">
        <v>223</v>
      </c>
      <c r="H204" t="s">
        <v>19</v>
      </c>
      <c r="I204">
        <f>120+IF(COUNTIF(G204,"*Paris Street RAW 169mm TKP*"), 53,"0")+
IF(COUNTIF(G204,"*Paris Black 150mm 50° RKP*"), 65,"0")+
IF(COUNTIF(G204,"*Paris Gold 180mm 43° RKP*"), 67,"0")+
IF(COUNTIF(G204,"*Paris Trucks Matt Kienzle Signature 180mm 50° RKP*"), 69,"0")+
IF(COUNTIF(G204,"*Paris Satin Red 180mm 50° RKP*"), 67,"0")+
IF(COUNTIF(G204,"*Paris Satin Blue 180mm 50° RKP*"), 67,"0")+IF(COUNTIF(G204,"*Paris Tiffany 180mm 50° RKP*"), 67,"0")+
IF(COUNTIF(G204,"*Paris Matte Black 180mm 50° RKP*"), 67,"0")+IF(COUNTIF(G204,"*Paris White 180mm 43° RKP*"), 67,"0")+
IF(COUNTIF(G204,"*Paris Savants Electro Luxe 180mm 43° RKP*"), 213,"0")+
IF(COUNTIF(G204,"*Paris Savants Electro Luxe 165mm 43° RKP*"), 213,"0")+
IF(COUNTIF(G204,"*Paris Savants Electro Luxe 180mm 50° RKP*"), 213,"0")+
IF(COUNTIF(G204,"*Paris Savants Gunmetal Grey 180mm 50° RKP*"), 200,"0")+
IF(COUNTIF(G204,"*Paris Savants Gunmetal Grey 180mm 43° RKP*"), 200,"0")+
IF(COUNTIF(G204,"*Paris Savants Gunmetal Grey 165mm 43° RKP*"), 200,"0")+
IF(COUNTIF(G204,"*Paris Savants Gunmetal grey 165mm 50° RKP*"), 200,"0")+
IF(COUNTIF(G204,"*Independent - Forged Titanium Stg 11 - 169mm*"), 105,"0")+
IF(COUNTIF(H204,"*Orangatang Skiff - 80a 62mm*"), 61,"0")+
IF(COUNTIF(H204,"*Orangatang Skiff - 83a 62mm*"), 61,"0")+
IF(COUNTIF(H204,"*Orangatang Onsen - 100a 58mm*"), 48,"0")+
IF(COUNTIF(H204,"*Zenit The 70's - 78a 70mm*"), 40,"0")+
IF(COUNTIF(H204,"*Zenit the 60's - 78a 60mm*"), 35,"0")+
IF(COUNTIF(H204,"*Orangatang Kilmer - 83a 69mm*"), 69,"0")+
IF(COUNTIF(H204,"*Orangatang Keanu 83a 66mm*"), 64,"0")+
IF(COUNTIF(H204,"*Orangatang Kegels - 83a 80mm*"), 80,"0")+
IF(COUNTIF(H204,"*Orangatang Skiff - 86a 62mm*"), 61,"0")+
IF(COUNTIF(H204,"*Orangatang Keanu 80a 66mm*"), 64,"0")+
IF(COUNTIF(H204,"*Orangatang Keanu 86a 66mm*"), 64,"0")+
IF(COUNTIF(H204,"*Orangatang Kilmer - 80a 69mm*"), 69,"0")+
IF(COUNTIF(H204,"*Orangatang Kegels - 80a 80mm*"), 80,"0")</f>
        <v>397</v>
      </c>
    </row>
    <row r="205" spans="1:9" x14ac:dyDescent="0.2">
      <c r="A205">
        <v>2718</v>
      </c>
      <c r="B205" t="s">
        <v>9</v>
      </c>
      <c r="D205" t="s">
        <v>243</v>
      </c>
      <c r="E205" t="s">
        <v>11</v>
      </c>
      <c r="F205">
        <v>2700</v>
      </c>
      <c r="G205" t="s">
        <v>223</v>
      </c>
      <c r="H205" t="s">
        <v>37</v>
      </c>
      <c r="I205">
        <f>120+IF(COUNTIF(G205,"*Paris Street RAW 169mm TKP*"), 53,"0")+
IF(COUNTIF(G205,"*Paris Black 150mm 50° RKP*"), 65,"0")+
IF(COUNTIF(G205,"*Paris Gold 180mm 43° RKP*"), 67,"0")+
IF(COUNTIF(G205,"*Paris Trucks Matt Kienzle Signature 180mm 50° RKP*"), 69,"0")+
IF(COUNTIF(G205,"*Paris Satin Red 180mm 50° RKP*"), 67,"0")+
IF(COUNTIF(G205,"*Paris Satin Blue 180mm 50° RKP*"), 67,"0")+IF(COUNTIF(G205,"*Paris Tiffany 180mm 50° RKP*"), 67,"0")+
IF(COUNTIF(G205,"*Paris Matte Black 180mm 50° RKP*"), 67,"0")+IF(COUNTIF(G205,"*Paris White 180mm 43° RKP*"), 67,"0")+
IF(COUNTIF(G205,"*Paris Savants Electro Luxe 180mm 43° RKP*"), 213,"0")+
IF(COUNTIF(G205,"*Paris Savants Electro Luxe 165mm 43° RKP*"), 213,"0")+
IF(COUNTIF(G205,"*Paris Savants Electro Luxe 180mm 50° RKP*"), 213,"0")+
IF(COUNTIF(G205,"*Paris Savants Gunmetal Grey 180mm 50° RKP*"), 200,"0")+
IF(COUNTIF(G205,"*Paris Savants Gunmetal Grey 180mm 43° RKP*"), 200,"0")+
IF(COUNTIF(G205,"*Paris Savants Gunmetal Grey 165mm 43° RKP*"), 200,"0")+
IF(COUNTIF(G205,"*Paris Savants Gunmetal grey 165mm 50° RKP*"), 200,"0")+
IF(COUNTIF(G205,"*Independent - Forged Titanium Stg 11 - 169mm*"), 105,"0")+
IF(COUNTIF(H205,"*Orangatang Skiff - 80a 62mm*"), 61,"0")+
IF(COUNTIF(H205,"*Orangatang Skiff - 83a 62mm*"), 61,"0")+
IF(COUNTIF(H205,"*Orangatang Onsen - 100a 58mm*"), 48,"0")+
IF(COUNTIF(H205,"*Zenit The 70's - 78a 70mm*"), 40,"0")+
IF(COUNTIF(H205,"*Zenit the 60's - 78a 60mm*"), 35,"0")+
IF(COUNTIF(H205,"*Orangatang Kilmer - 83a 69mm*"), 69,"0")+
IF(COUNTIF(H205,"*Orangatang Keanu 83a 66mm*"), 64,"0")+
IF(COUNTIF(H205,"*Orangatang Kegels - 83a 80mm*"), 80,"0")+
IF(COUNTIF(H205,"*Orangatang Skiff - 86a 62mm*"), 61,"0")+
IF(COUNTIF(H205,"*Orangatang Keanu 80a 66mm*"), 64,"0")+
IF(COUNTIF(H205,"*Orangatang Keanu 86a 66mm*"), 64,"0")+
IF(COUNTIF(H205,"*Orangatang Kilmer - 80a 69mm*"), 69,"0")+
IF(COUNTIF(H205,"*Orangatang Kegels - 80a 80mm*"), 80,"0")</f>
        <v>397</v>
      </c>
    </row>
    <row r="206" spans="1:9" x14ac:dyDescent="0.2">
      <c r="A206">
        <v>2717</v>
      </c>
      <c r="B206" t="s">
        <v>9</v>
      </c>
      <c r="D206" t="s">
        <v>241</v>
      </c>
      <c r="E206" t="s">
        <v>11</v>
      </c>
      <c r="F206">
        <v>2700</v>
      </c>
      <c r="G206" t="s">
        <v>223</v>
      </c>
      <c r="H206" t="s">
        <v>35</v>
      </c>
      <c r="I206">
        <f>120+IF(COUNTIF(G206,"*Paris Street RAW 169mm TKP*"), 53,"0")+
IF(COUNTIF(G206,"*Paris Black 150mm 50° RKP*"), 65,"0")+
IF(COUNTIF(G206,"*Paris Gold 180mm 43° RKP*"), 67,"0")+
IF(COUNTIF(G206,"*Paris Trucks Matt Kienzle Signature 180mm 50° RKP*"), 69,"0")+
IF(COUNTIF(G206,"*Paris Satin Red 180mm 50° RKP*"), 67,"0")+
IF(COUNTIF(G206,"*Paris Satin Blue 180mm 50° RKP*"), 67,"0")+IF(COUNTIF(G206,"*Paris Tiffany 180mm 50° RKP*"), 67,"0")+
IF(COUNTIF(G206,"*Paris Matte Black 180mm 50° RKP*"), 67,"0")+IF(COUNTIF(G206,"*Paris White 180mm 43° RKP*"), 67,"0")+
IF(COUNTIF(G206,"*Paris Savants Electro Luxe 180mm 43° RKP*"), 213,"0")+
IF(COUNTIF(G206,"*Paris Savants Electro Luxe 165mm 43° RKP*"), 213,"0")+
IF(COUNTIF(G206,"*Paris Savants Electro Luxe 180mm 50° RKP*"), 213,"0")+
IF(COUNTIF(G206,"*Paris Savants Gunmetal Grey 180mm 50° RKP*"), 200,"0")+
IF(COUNTIF(G206,"*Paris Savants Gunmetal Grey 180mm 43° RKP*"), 200,"0")+
IF(COUNTIF(G206,"*Paris Savants Gunmetal Grey 165mm 43° RKP*"), 200,"0")+
IF(COUNTIF(G206,"*Paris Savants Gunmetal grey 165mm 50° RKP*"), 200,"0")+
IF(COUNTIF(G206,"*Independent - Forged Titanium Stg 11 - 169mm*"), 105,"0")+
IF(COUNTIF(H206,"*Orangatang Skiff - 80a 62mm*"), 61,"0")+
IF(COUNTIF(H206,"*Orangatang Skiff - 83a 62mm*"), 61,"0")+
IF(COUNTIF(H206,"*Orangatang Onsen - 100a 58mm*"), 48,"0")+
IF(COUNTIF(H206,"*Zenit The 70's - 78a 70mm*"), 40,"0")+
IF(COUNTIF(H206,"*Zenit the 60's - 78a 60mm*"), 35,"0")+
IF(COUNTIF(H206,"*Orangatang Kilmer - 83a 69mm*"), 69,"0")+
IF(COUNTIF(H206,"*Orangatang Keanu 83a 66mm*"), 64,"0")+
IF(COUNTIF(H206,"*Orangatang Kegels - 83a 80mm*"), 80,"0")+
IF(COUNTIF(H206,"*Orangatang Skiff - 86a 62mm*"), 61,"0")+
IF(COUNTIF(H206,"*Orangatang Keanu 80a 66mm*"), 64,"0")+
IF(COUNTIF(H206,"*Orangatang Keanu 86a 66mm*"), 64,"0")+
IF(COUNTIF(H206,"*Orangatang Kilmer - 80a 69mm*"), 69,"0")+
IF(COUNTIF(H206,"*Orangatang Kegels - 80a 80mm*"), 80,"0")</f>
        <v>402</v>
      </c>
    </row>
    <row r="207" spans="1:9" x14ac:dyDescent="0.2">
      <c r="A207">
        <v>2716</v>
      </c>
      <c r="B207" t="s">
        <v>9</v>
      </c>
      <c r="D207" t="s">
        <v>240</v>
      </c>
      <c r="E207" t="s">
        <v>11</v>
      </c>
      <c r="F207">
        <v>2700</v>
      </c>
      <c r="G207" t="s">
        <v>223</v>
      </c>
      <c r="H207" t="s">
        <v>33</v>
      </c>
      <c r="I207">
        <f>120+IF(COUNTIF(G207,"*Paris Street RAW 169mm TKP*"), 53,"0")+
IF(COUNTIF(G207,"*Paris Black 150mm 50° RKP*"), 65,"0")+
IF(COUNTIF(G207,"*Paris Gold 180mm 43° RKP*"), 67,"0")+
IF(COUNTIF(G207,"*Paris Trucks Matt Kienzle Signature 180mm 50° RKP*"), 69,"0")+
IF(COUNTIF(G207,"*Paris Satin Red 180mm 50° RKP*"), 67,"0")+
IF(COUNTIF(G207,"*Paris Satin Blue 180mm 50° RKP*"), 67,"0")+IF(COUNTIF(G207,"*Paris Tiffany 180mm 50° RKP*"), 67,"0")+
IF(COUNTIF(G207,"*Paris Matte Black 180mm 50° RKP*"), 67,"0")+IF(COUNTIF(G207,"*Paris White 180mm 43° RKP*"), 67,"0")+
IF(COUNTIF(G207,"*Paris Savants Electro Luxe 180mm 43° RKP*"), 213,"0")+
IF(COUNTIF(G207,"*Paris Savants Electro Luxe 165mm 43° RKP*"), 213,"0")+
IF(COUNTIF(G207,"*Paris Savants Electro Luxe 180mm 50° RKP*"), 213,"0")+
IF(COUNTIF(G207,"*Paris Savants Gunmetal Grey 180mm 50° RKP*"), 200,"0")+
IF(COUNTIF(G207,"*Paris Savants Gunmetal Grey 180mm 43° RKP*"), 200,"0")+
IF(COUNTIF(G207,"*Paris Savants Gunmetal Grey 165mm 43° RKP*"), 200,"0")+
IF(COUNTIF(G207,"*Paris Savants Gunmetal grey 165mm 50° RKP*"), 200,"0")+
IF(COUNTIF(G207,"*Independent - Forged Titanium Stg 11 - 169mm*"), 105,"0")+
IF(COUNTIF(H207,"*Orangatang Skiff - 80a 62mm*"), 61,"0")+
IF(COUNTIF(H207,"*Orangatang Skiff - 83a 62mm*"), 61,"0")+
IF(COUNTIF(H207,"*Orangatang Onsen - 100a 58mm*"), 48,"0")+
IF(COUNTIF(H207,"*Zenit The 70's - 78a 70mm*"), 40,"0")+
IF(COUNTIF(H207,"*Zenit the 60's - 78a 60mm*"), 35,"0")+
IF(COUNTIF(H207,"*Orangatang Kilmer - 83a 69mm*"), 69,"0")+
IF(COUNTIF(H207,"*Orangatang Keanu 83a 66mm*"), 64,"0")+
IF(COUNTIF(H207,"*Orangatang Kegels - 83a 80mm*"), 80,"0")+
IF(COUNTIF(H207,"*Orangatang Skiff - 86a 62mm*"), 61,"0")+
IF(COUNTIF(H207,"*Orangatang Keanu 80a 66mm*"), 64,"0")+
IF(COUNTIF(H207,"*Orangatang Keanu 86a 66mm*"), 64,"0")+
IF(COUNTIF(H207,"*Orangatang Kilmer - 80a 69mm*"), 69,"0")+
IF(COUNTIF(H207,"*Orangatang Kegels - 80a 80mm*"), 80,"0")</f>
        <v>402</v>
      </c>
    </row>
    <row r="208" spans="1:9" x14ac:dyDescent="0.2">
      <c r="A208">
        <v>2715</v>
      </c>
      <c r="B208" t="s">
        <v>9</v>
      </c>
      <c r="D208" t="s">
        <v>239</v>
      </c>
      <c r="E208" t="s">
        <v>11</v>
      </c>
      <c r="F208">
        <v>2700</v>
      </c>
      <c r="G208" t="s">
        <v>223</v>
      </c>
      <c r="H208" t="s">
        <v>31</v>
      </c>
      <c r="I208">
        <f>120+IF(COUNTIF(G208,"*Paris Street RAW 169mm TKP*"), 53,"0")+
IF(COUNTIF(G208,"*Paris Black 150mm 50° RKP*"), 65,"0")+
IF(COUNTIF(G208,"*Paris Gold 180mm 43° RKP*"), 67,"0")+
IF(COUNTIF(G208,"*Paris Trucks Matt Kienzle Signature 180mm 50° RKP*"), 69,"0")+
IF(COUNTIF(G208,"*Paris Satin Red 180mm 50° RKP*"), 67,"0")+
IF(COUNTIF(G208,"*Paris Satin Blue 180mm 50° RKP*"), 67,"0")+IF(COUNTIF(G208,"*Paris Tiffany 180mm 50° RKP*"), 67,"0")+
IF(COUNTIF(G208,"*Paris Matte Black 180mm 50° RKP*"), 67,"0")+IF(COUNTIF(G208,"*Paris White 180mm 43° RKP*"), 67,"0")+
IF(COUNTIF(G208,"*Paris Savants Electro Luxe 180mm 43° RKP*"), 213,"0")+
IF(COUNTIF(G208,"*Paris Savants Electro Luxe 165mm 43° RKP*"), 213,"0")+
IF(COUNTIF(G208,"*Paris Savants Electro Luxe 180mm 50° RKP*"), 213,"0")+
IF(COUNTIF(G208,"*Paris Savants Gunmetal Grey 180mm 50° RKP*"), 200,"0")+
IF(COUNTIF(G208,"*Paris Savants Gunmetal Grey 180mm 43° RKP*"), 200,"0")+
IF(COUNTIF(G208,"*Paris Savants Gunmetal Grey 165mm 43° RKP*"), 200,"0")+
IF(COUNTIF(G208,"*Paris Savants Gunmetal grey 165mm 50° RKP*"), 200,"0")+
IF(COUNTIF(G208,"*Independent - Forged Titanium Stg 11 - 169mm*"), 105,"0")+
IF(COUNTIF(H208,"*Orangatang Skiff - 80a 62mm*"), 61,"0")+
IF(COUNTIF(H208,"*Orangatang Skiff - 83a 62mm*"), 61,"0")+
IF(COUNTIF(H208,"*Orangatang Onsen - 100a 58mm*"), 48,"0")+
IF(COUNTIF(H208,"*Zenit The 70's - 78a 70mm*"), 40,"0")+
IF(COUNTIF(H208,"*Zenit the 60's - 78a 60mm*"), 35,"0")+
IF(COUNTIF(H208,"*Orangatang Kilmer - 83a 69mm*"), 69,"0")+
IF(COUNTIF(H208,"*Orangatang Keanu 83a 66mm*"), 64,"0")+
IF(COUNTIF(H208,"*Orangatang Kegels - 83a 80mm*"), 80,"0")+
IF(COUNTIF(H208,"*Orangatang Skiff - 86a 62mm*"), 61,"0")+
IF(COUNTIF(H208,"*Orangatang Keanu 80a 66mm*"), 64,"0")+
IF(COUNTIF(H208,"*Orangatang Keanu 86a 66mm*"), 64,"0")+
IF(COUNTIF(H208,"*Orangatang Kilmer - 80a 69mm*"), 69,"0")+
IF(COUNTIF(H208,"*Orangatang Kegels - 80a 80mm*"), 80,"0")</f>
        <v>413</v>
      </c>
    </row>
    <row r="209" spans="1:9" x14ac:dyDescent="0.2">
      <c r="A209">
        <v>2714</v>
      </c>
      <c r="B209" t="s">
        <v>9</v>
      </c>
      <c r="D209" t="s">
        <v>238</v>
      </c>
      <c r="E209" t="s">
        <v>11</v>
      </c>
      <c r="F209">
        <v>2700</v>
      </c>
      <c r="G209" t="s">
        <v>223</v>
      </c>
      <c r="H209" t="s">
        <v>29</v>
      </c>
      <c r="I209">
        <f>120+IF(COUNTIF(G209,"*Paris Street RAW 169mm TKP*"), 53,"0")+
IF(COUNTIF(G209,"*Paris Black 150mm 50° RKP*"), 65,"0")+
IF(COUNTIF(G209,"*Paris Gold 180mm 43° RKP*"), 67,"0")+
IF(COUNTIF(G209,"*Paris Trucks Matt Kienzle Signature 180mm 50° RKP*"), 69,"0")+
IF(COUNTIF(G209,"*Paris Satin Red 180mm 50° RKP*"), 67,"0")+
IF(COUNTIF(G209,"*Paris Satin Blue 180mm 50° RKP*"), 67,"0")+IF(COUNTIF(G209,"*Paris Tiffany 180mm 50° RKP*"), 67,"0")+
IF(COUNTIF(G209,"*Paris Matte Black 180mm 50° RKP*"), 67,"0")+IF(COUNTIF(G209,"*Paris White 180mm 43° RKP*"), 67,"0")+
IF(COUNTIF(G209,"*Paris Savants Electro Luxe 180mm 43° RKP*"), 213,"0")+
IF(COUNTIF(G209,"*Paris Savants Electro Luxe 165mm 43° RKP*"), 213,"0")+
IF(COUNTIF(G209,"*Paris Savants Electro Luxe 180mm 50° RKP*"), 213,"0")+
IF(COUNTIF(G209,"*Paris Savants Gunmetal Grey 180mm 50° RKP*"), 200,"0")+
IF(COUNTIF(G209,"*Paris Savants Gunmetal Grey 180mm 43° RKP*"), 200,"0")+
IF(COUNTIF(G209,"*Paris Savants Gunmetal Grey 165mm 43° RKP*"), 200,"0")+
IF(COUNTIF(G209,"*Paris Savants Gunmetal grey 165mm 50° RKP*"), 200,"0")+
IF(COUNTIF(G209,"*Independent - Forged Titanium Stg 11 - 169mm*"), 105,"0")+
IF(COUNTIF(H209,"*Orangatang Skiff - 80a 62mm*"), 61,"0")+
IF(COUNTIF(H209,"*Orangatang Skiff - 83a 62mm*"), 61,"0")+
IF(COUNTIF(H209,"*Orangatang Onsen - 100a 58mm*"), 48,"0")+
IF(COUNTIF(H209,"*Zenit The 70's - 78a 70mm*"), 40,"0")+
IF(COUNTIF(H209,"*Zenit the 60's - 78a 60mm*"), 35,"0")+
IF(COUNTIF(H209,"*Orangatang Kilmer - 83a 69mm*"), 69,"0")+
IF(COUNTIF(H209,"*Orangatang Keanu 83a 66mm*"), 64,"0")+
IF(COUNTIF(H209,"*Orangatang Kegels - 83a 80mm*"), 80,"0")+
IF(COUNTIF(H209,"*Orangatang Skiff - 86a 62mm*"), 61,"0")+
IF(COUNTIF(H209,"*Orangatang Keanu 80a 66mm*"), 64,"0")+
IF(COUNTIF(H209,"*Orangatang Keanu 86a 66mm*"), 64,"0")+
IF(COUNTIF(H209,"*Orangatang Kilmer - 80a 69mm*"), 69,"0")+
IF(COUNTIF(H209,"*Orangatang Kegels - 80a 80mm*"), 80,"0")</f>
        <v>413</v>
      </c>
    </row>
    <row r="210" spans="1:9" x14ac:dyDescent="0.2">
      <c r="A210">
        <v>2713</v>
      </c>
      <c r="B210" t="s">
        <v>9</v>
      </c>
      <c r="D210" t="s">
        <v>237</v>
      </c>
      <c r="E210" t="s">
        <v>11</v>
      </c>
      <c r="F210">
        <v>2700</v>
      </c>
      <c r="G210" t="s">
        <v>235</v>
      </c>
      <c r="H210" t="s">
        <v>17</v>
      </c>
      <c r="I210">
        <f>120+IF(COUNTIF(G210,"*Paris Street RAW 169mm TKP*"), 53,"0")+
IF(COUNTIF(G210,"*Paris Black 150mm 50° RKP*"), 65,"0")+
IF(COUNTIF(G210,"*Paris Gold 180mm 43° RKP*"), 67,"0")+
IF(COUNTIF(G210,"*Paris Trucks Matt Kienzle Signature 180mm 50° RKP*"), 69,"0")+
IF(COUNTIF(G210,"*Paris Satin Red 180mm 50° RKP*"), 67,"0")+
IF(COUNTIF(G210,"*Paris Satin Blue 180mm 50° RKP*"), 67,"0")+IF(COUNTIF(G210,"*Paris Tiffany 180mm 50° RKP*"), 67,"0")+
IF(COUNTIF(G210,"*Paris Matte Black 180mm 50° RKP*"), 67,"0")+IF(COUNTIF(G210,"*Paris White 180mm 43° RKP*"), 67,"0")+
IF(COUNTIF(G210,"*Paris Savants Electro Luxe 180mm 43° RKP*"), 213,"0")+
IF(COUNTIF(G210,"*Paris Savants Electro Luxe 165mm 43° RKP*"), 213,"0")+
IF(COUNTIF(G210,"*Paris Savants Electro Luxe 180mm 50° RKP*"), 213,"0")+
IF(COUNTIF(G210,"*Paris Savants Gunmetal Grey 180mm 50° RKP*"), 200,"0")+
IF(COUNTIF(G210,"*Paris Savants Gunmetal Grey 180mm 43° RKP*"), 200,"0")+
IF(COUNTIF(G210,"*Paris Savants Gunmetal Grey 165mm 43° RKP*"), 200,"0")+
IF(COUNTIF(G210,"*Paris Savants Gunmetal grey 165mm 50° RKP*"), 200,"0")+
IF(COUNTIF(G210,"*Independent - Forged Titanium Stg 11 - 169mm*"), 105,"0")+
IF(COUNTIF(H210,"*Orangatang Skiff - 80a 62mm*"), 61,"0")+
IF(COUNTIF(H210,"*Orangatang Skiff - 83a 62mm*"), 61,"0")+
IF(COUNTIF(H210,"*Orangatang Onsen - 100a 58mm*"), 48,"0")+
IF(COUNTIF(H210,"*Zenit The 70's - 78a 70mm*"), 40,"0")+
IF(COUNTIF(H210,"*Zenit the 60's - 78a 60mm*"), 35,"0")+
IF(COUNTIF(H210,"*Orangatang Kilmer - 83a 69mm*"), 69,"0")+
IF(COUNTIF(H210,"*Orangatang Keanu 83a 66mm*"), 64,"0")+
IF(COUNTIF(H210,"*Orangatang Kegels - 83a 80mm*"), 80,"0")+
IF(COUNTIF(H210,"*Orangatang Skiff - 86a 62mm*"), 61,"0")+
IF(COUNTIF(H210,"*Orangatang Keanu 80a 66mm*"), 64,"0")+
IF(COUNTIF(H210,"*Orangatang Keanu 86a 66mm*"), 64,"0")+
IF(COUNTIF(H210,"*Orangatang Kilmer - 80a 69mm*"), 69,"0")+
IF(COUNTIF(H210,"*Orangatang Kegels - 80a 80mm*"), 80,"0")</f>
        <v>373</v>
      </c>
    </row>
    <row r="211" spans="1:9" x14ac:dyDescent="0.2">
      <c r="A211">
        <v>2712</v>
      </c>
      <c r="B211" t="s">
        <v>9</v>
      </c>
      <c r="D211" t="s">
        <v>236</v>
      </c>
      <c r="E211" t="s">
        <v>11</v>
      </c>
      <c r="F211">
        <v>2700</v>
      </c>
      <c r="G211" t="s">
        <v>235</v>
      </c>
      <c r="H211" t="s">
        <v>15</v>
      </c>
      <c r="I211">
        <f>120+IF(COUNTIF(G211,"*Paris Street RAW 169mm TKP*"), 53,"0")+
IF(COUNTIF(G211,"*Paris Black 150mm 50° RKP*"), 65,"0")+
IF(COUNTIF(G211,"*Paris Gold 180mm 43° RKP*"), 67,"0")+
IF(COUNTIF(G211,"*Paris Trucks Matt Kienzle Signature 180mm 50° RKP*"), 69,"0")+
IF(COUNTIF(G211,"*Paris Satin Red 180mm 50° RKP*"), 67,"0")+
IF(COUNTIF(G211,"*Paris Satin Blue 180mm 50° RKP*"), 67,"0")+IF(COUNTIF(G211,"*Paris Tiffany 180mm 50° RKP*"), 67,"0")+
IF(COUNTIF(G211,"*Paris Matte Black 180mm 50° RKP*"), 67,"0")+IF(COUNTIF(G211,"*Paris White 180mm 43° RKP*"), 67,"0")+
IF(COUNTIF(G211,"*Paris Savants Electro Luxe 180mm 43° RKP*"), 213,"0")+
IF(COUNTIF(G211,"*Paris Savants Electro Luxe 165mm 43° RKP*"), 213,"0")+
IF(COUNTIF(G211,"*Paris Savants Electro Luxe 180mm 50° RKP*"), 213,"0")+
IF(COUNTIF(G211,"*Paris Savants Gunmetal Grey 180mm 50° RKP*"), 200,"0")+
IF(COUNTIF(G211,"*Paris Savants Gunmetal Grey 180mm 43° RKP*"), 200,"0")+
IF(COUNTIF(G211,"*Paris Savants Gunmetal Grey 165mm 43° RKP*"), 200,"0")+
IF(COUNTIF(G211,"*Paris Savants Gunmetal grey 165mm 50° RKP*"), 200,"0")+
IF(COUNTIF(G211,"*Independent - Forged Titanium Stg 11 - 169mm*"), 105,"0")+
IF(COUNTIF(H211,"*Orangatang Skiff - 80a 62mm*"), 61,"0")+
IF(COUNTIF(H211,"*Orangatang Skiff - 83a 62mm*"), 61,"0")+
IF(COUNTIF(H211,"*Orangatang Onsen - 100a 58mm*"), 48,"0")+
IF(COUNTIF(H211,"*Zenit The 70's - 78a 70mm*"), 40,"0")+
IF(COUNTIF(H211,"*Zenit the 60's - 78a 60mm*"), 35,"0")+
IF(COUNTIF(H211,"*Orangatang Kilmer - 83a 69mm*"), 69,"0")+
IF(COUNTIF(H211,"*Orangatang Keanu 83a 66mm*"), 64,"0")+
IF(COUNTIF(H211,"*Orangatang Kegels - 83a 80mm*"), 80,"0")+
IF(COUNTIF(H211,"*Orangatang Skiff - 86a 62mm*"), 61,"0")+
IF(COUNTIF(H211,"*Orangatang Keanu 80a 66mm*"), 64,"0")+
IF(COUNTIF(H211,"*Orangatang Keanu 86a 66mm*"), 64,"0")+
IF(COUNTIF(H211,"*Orangatang Kilmer - 80a 69mm*"), 69,"0")+
IF(COUNTIF(H211,"*Orangatang Kegels - 80a 80mm*"), 80,"0")</f>
        <v>368</v>
      </c>
    </row>
    <row r="212" spans="1:9" x14ac:dyDescent="0.2">
      <c r="A212">
        <v>2711</v>
      </c>
      <c r="B212" t="s">
        <v>9</v>
      </c>
      <c r="D212" t="s">
        <v>234</v>
      </c>
      <c r="E212" t="s">
        <v>11</v>
      </c>
      <c r="F212">
        <v>2700</v>
      </c>
      <c r="G212" t="s">
        <v>235</v>
      </c>
      <c r="H212" t="s">
        <v>13</v>
      </c>
      <c r="I212">
        <f>120+IF(COUNTIF(G212,"*Paris Street RAW 169mm TKP*"), 53,"0")+
IF(COUNTIF(G212,"*Paris Black 150mm 50° RKP*"), 65,"0")+
IF(COUNTIF(G212,"*Paris Gold 180mm 43° RKP*"), 67,"0")+
IF(COUNTIF(G212,"*Paris Trucks Matt Kienzle Signature 180mm 50° RKP*"), 69,"0")+
IF(COUNTIF(G212,"*Paris Satin Red 180mm 50° RKP*"), 67,"0")+
IF(COUNTIF(G212,"*Paris Satin Blue 180mm 50° RKP*"), 67,"0")+IF(COUNTIF(G212,"*Paris Tiffany 180mm 50° RKP*"), 67,"0")+
IF(COUNTIF(G212,"*Paris Matte Black 180mm 50° RKP*"), 67,"0")+IF(COUNTIF(G212,"*Paris White 180mm 43° RKP*"), 67,"0")+
IF(COUNTIF(G212,"*Paris Savants Electro Luxe 180mm 43° RKP*"), 213,"0")+
IF(COUNTIF(G212,"*Paris Savants Electro Luxe 165mm 43° RKP*"), 213,"0")+
IF(COUNTIF(G212,"*Paris Savants Electro Luxe 180mm 50° RKP*"), 213,"0")+
IF(COUNTIF(G212,"*Paris Savants Gunmetal Grey 180mm 50° RKP*"), 200,"0")+
IF(COUNTIF(G212,"*Paris Savants Gunmetal Grey 180mm 43° RKP*"), 200,"0")+
IF(COUNTIF(G212,"*Paris Savants Gunmetal Grey 165mm 43° RKP*"), 200,"0")+
IF(COUNTIF(G212,"*Paris Savants Gunmetal grey 165mm 50° RKP*"), 200,"0")+
IF(COUNTIF(G212,"*Independent - Forged Titanium Stg 11 - 169mm*"), 105,"0")+
IF(COUNTIF(H212,"*Orangatang Skiff - 80a 62mm*"), 61,"0")+
IF(COUNTIF(H212,"*Orangatang Skiff - 83a 62mm*"), 61,"0")+
IF(COUNTIF(H212,"*Orangatang Onsen - 100a 58mm*"), 48,"0")+
IF(COUNTIF(H212,"*Zenit The 70's - 78a 70mm*"), 40,"0")+
IF(COUNTIF(H212,"*Zenit the 60's - 78a 60mm*"), 35,"0")+
IF(COUNTIF(H212,"*Orangatang Kilmer - 83a 69mm*"), 69,"0")+
IF(COUNTIF(H212,"*Orangatang Keanu 83a 66mm*"), 64,"0")+
IF(COUNTIF(H212,"*Orangatang Kegels - 83a 80mm*"), 80,"0")+
IF(COUNTIF(H212,"*Orangatang Skiff - 86a 62mm*"), 61,"0")+
IF(COUNTIF(H212,"*Orangatang Keanu 80a 66mm*"), 64,"0")+
IF(COUNTIF(H212,"*Orangatang Keanu 86a 66mm*"), 64,"0")+
IF(COUNTIF(H212,"*Orangatang Kilmer - 80a 69mm*"), 69,"0")+
IF(COUNTIF(H212,"*Orangatang Kegels - 80a 80mm*"), 80,"0")</f>
        <v>381</v>
      </c>
    </row>
    <row r="213" spans="1:9" x14ac:dyDescent="0.2">
      <c r="A213">
        <v>2710</v>
      </c>
      <c r="B213" t="s">
        <v>9</v>
      </c>
      <c r="D213" t="s">
        <v>247</v>
      </c>
      <c r="E213" t="s">
        <v>11</v>
      </c>
      <c r="F213">
        <v>2700</v>
      </c>
      <c r="G213" t="s">
        <v>235</v>
      </c>
      <c r="H213" t="s">
        <v>27</v>
      </c>
      <c r="I213">
        <f>120+IF(COUNTIF(G213,"*Paris Street RAW 169mm TKP*"), 53,"0")+
IF(COUNTIF(G213,"*Paris Black 150mm 50° RKP*"), 65,"0")+
IF(COUNTIF(G213,"*Paris Gold 180mm 43° RKP*"), 67,"0")+
IF(COUNTIF(G213,"*Paris Trucks Matt Kienzle Signature 180mm 50° RKP*"), 69,"0")+
IF(COUNTIF(G213,"*Paris Satin Red 180mm 50° RKP*"), 67,"0")+
IF(COUNTIF(G213,"*Paris Satin Blue 180mm 50° RKP*"), 67,"0")+IF(COUNTIF(G213,"*Paris Tiffany 180mm 50° RKP*"), 67,"0")+
IF(COUNTIF(G213,"*Paris Matte Black 180mm 50° RKP*"), 67,"0")+IF(COUNTIF(G213,"*Paris White 180mm 43° RKP*"), 67,"0")+
IF(COUNTIF(G213,"*Paris Savants Electro Luxe 180mm 43° RKP*"), 213,"0")+
IF(COUNTIF(G213,"*Paris Savants Electro Luxe 165mm 43° RKP*"), 213,"0")+
IF(COUNTIF(G213,"*Paris Savants Electro Luxe 180mm 50° RKP*"), 213,"0")+
IF(COUNTIF(G213,"*Paris Savants Gunmetal Grey 180mm 50° RKP*"), 200,"0")+
IF(COUNTIF(G213,"*Paris Savants Gunmetal Grey 180mm 43° RKP*"), 200,"0")+
IF(COUNTIF(G213,"*Paris Savants Gunmetal Grey 165mm 43° RKP*"), 200,"0")+
IF(COUNTIF(G213,"*Paris Savants Gunmetal grey 165mm 50° RKP*"), 200,"0")+
IF(COUNTIF(G213,"*Independent - Forged Titanium Stg 11 - 169mm*"), 105,"0")+
IF(COUNTIF(H213,"*Orangatang Skiff - 80a 62mm*"), 61,"0")+
IF(COUNTIF(H213,"*Orangatang Skiff - 83a 62mm*"), 61,"0")+
IF(COUNTIF(H213,"*Orangatang Onsen - 100a 58mm*"), 48,"0")+
IF(COUNTIF(H213,"*Zenit The 70's - 78a 70mm*"), 40,"0")+
IF(COUNTIF(H213,"*Zenit the 60's - 78a 60mm*"), 35,"0")+
IF(COUNTIF(H213,"*Orangatang Kilmer - 83a 69mm*"), 69,"0")+
IF(COUNTIF(H213,"*Orangatang Keanu 83a 66mm*"), 64,"0")+
IF(COUNTIF(H213,"*Orangatang Kegels - 83a 80mm*"), 80,"0")+
IF(COUNTIF(H213,"*Orangatang Skiff - 86a 62mm*"), 61,"0")+
IF(COUNTIF(H213,"*Orangatang Keanu 80a 66mm*"), 64,"0")+
IF(COUNTIF(H213,"*Orangatang Keanu 86a 66mm*"), 64,"0")+
IF(COUNTIF(H213,"*Orangatang Kilmer - 80a 69mm*"), 69,"0")+
IF(COUNTIF(H213,"*Orangatang Kegels - 80a 80mm*"), 80,"0")</f>
        <v>394</v>
      </c>
    </row>
    <row r="214" spans="1:9" x14ac:dyDescent="0.2">
      <c r="A214">
        <v>2709</v>
      </c>
      <c r="B214" t="s">
        <v>9</v>
      </c>
      <c r="D214" t="s">
        <v>246</v>
      </c>
      <c r="E214" t="s">
        <v>11</v>
      </c>
      <c r="F214">
        <v>2700</v>
      </c>
      <c r="G214" t="s">
        <v>235</v>
      </c>
      <c r="H214" t="s">
        <v>25</v>
      </c>
      <c r="I214">
        <f>120+IF(COUNTIF(G214,"*Paris Street RAW 169mm TKP*"), 53,"0")+
IF(COUNTIF(G214,"*Paris Black 150mm 50° RKP*"), 65,"0")+
IF(COUNTIF(G214,"*Paris Gold 180mm 43° RKP*"), 67,"0")+
IF(COUNTIF(G214,"*Paris Trucks Matt Kienzle Signature 180mm 50° RKP*"), 69,"0")+
IF(COUNTIF(G214,"*Paris Satin Red 180mm 50° RKP*"), 67,"0")+
IF(COUNTIF(G214,"*Paris Satin Blue 180mm 50° RKP*"), 67,"0")+IF(COUNTIF(G214,"*Paris Tiffany 180mm 50° RKP*"), 67,"0")+
IF(COUNTIF(G214,"*Paris Matte Black 180mm 50° RKP*"), 67,"0")+IF(COUNTIF(G214,"*Paris White 180mm 43° RKP*"), 67,"0")+
IF(COUNTIF(G214,"*Paris Savants Electro Luxe 180mm 43° RKP*"), 213,"0")+
IF(COUNTIF(G214,"*Paris Savants Electro Luxe 165mm 43° RKP*"), 213,"0")+
IF(COUNTIF(G214,"*Paris Savants Electro Luxe 180mm 50° RKP*"), 213,"0")+
IF(COUNTIF(G214,"*Paris Savants Gunmetal Grey 180mm 50° RKP*"), 200,"0")+
IF(COUNTIF(G214,"*Paris Savants Gunmetal Grey 180mm 43° RKP*"), 200,"0")+
IF(COUNTIF(G214,"*Paris Savants Gunmetal Grey 165mm 43° RKP*"), 200,"0")+
IF(COUNTIF(G214,"*Paris Savants Gunmetal grey 165mm 50° RKP*"), 200,"0")+
IF(COUNTIF(G214,"*Independent - Forged Titanium Stg 11 - 169mm*"), 105,"0")+
IF(COUNTIF(H214,"*Orangatang Skiff - 80a 62mm*"), 61,"0")+
IF(COUNTIF(H214,"*Orangatang Skiff - 83a 62mm*"), 61,"0")+
IF(COUNTIF(H214,"*Orangatang Onsen - 100a 58mm*"), 48,"0")+
IF(COUNTIF(H214,"*Zenit The 70's - 78a 70mm*"), 40,"0")+
IF(COUNTIF(H214,"*Zenit the 60's - 78a 60mm*"), 35,"0")+
IF(COUNTIF(H214,"*Orangatang Kilmer - 83a 69mm*"), 69,"0")+
IF(COUNTIF(H214,"*Orangatang Keanu 83a 66mm*"), 64,"0")+
IF(COUNTIF(H214,"*Orangatang Kegels - 83a 80mm*"), 80,"0")+
IF(COUNTIF(H214,"*Orangatang Skiff - 86a 62mm*"), 61,"0")+
IF(COUNTIF(H214,"*Orangatang Keanu 80a 66mm*"), 64,"0")+
IF(COUNTIF(H214,"*Orangatang Keanu 86a 66mm*"), 64,"0")+
IF(COUNTIF(H214,"*Orangatang Kilmer - 80a 69mm*"), 69,"0")+
IF(COUNTIF(H214,"*Orangatang Kegels - 80a 80mm*"), 80,"0")</f>
        <v>394</v>
      </c>
    </row>
    <row r="215" spans="1:9" x14ac:dyDescent="0.2">
      <c r="A215">
        <v>2708</v>
      </c>
      <c r="B215" t="s">
        <v>9</v>
      </c>
      <c r="D215" t="s">
        <v>244</v>
      </c>
      <c r="E215" t="s">
        <v>11</v>
      </c>
      <c r="F215">
        <v>2700</v>
      </c>
      <c r="G215" t="s">
        <v>235</v>
      </c>
      <c r="H215" t="s">
        <v>23</v>
      </c>
      <c r="I215">
        <f>120+IF(COUNTIF(G215,"*Paris Street RAW 169mm TKP*"), 53,"0")+
IF(COUNTIF(G215,"*Paris Black 150mm 50° RKP*"), 65,"0")+
IF(COUNTIF(G215,"*Paris Gold 180mm 43° RKP*"), 67,"0")+
IF(COUNTIF(G215,"*Paris Trucks Matt Kienzle Signature 180mm 50° RKP*"), 69,"0")+
IF(COUNTIF(G215,"*Paris Satin Red 180mm 50° RKP*"), 67,"0")+
IF(COUNTIF(G215,"*Paris Satin Blue 180mm 50° RKP*"), 67,"0")+IF(COUNTIF(G215,"*Paris Tiffany 180mm 50° RKP*"), 67,"0")+
IF(COUNTIF(G215,"*Paris Matte Black 180mm 50° RKP*"), 67,"0")+IF(COUNTIF(G215,"*Paris White 180mm 43° RKP*"), 67,"0")+
IF(COUNTIF(G215,"*Paris Savants Electro Luxe 180mm 43° RKP*"), 213,"0")+
IF(COUNTIF(G215,"*Paris Savants Electro Luxe 165mm 43° RKP*"), 213,"0")+
IF(COUNTIF(G215,"*Paris Savants Electro Luxe 180mm 50° RKP*"), 213,"0")+
IF(COUNTIF(G215,"*Paris Savants Gunmetal Grey 180mm 50° RKP*"), 200,"0")+
IF(COUNTIF(G215,"*Paris Savants Gunmetal Grey 180mm 43° RKP*"), 200,"0")+
IF(COUNTIF(G215,"*Paris Savants Gunmetal Grey 165mm 43° RKP*"), 200,"0")+
IF(COUNTIF(G215,"*Paris Savants Gunmetal grey 165mm 50° RKP*"), 200,"0")+
IF(COUNTIF(G215,"*Independent - Forged Titanium Stg 11 - 169mm*"), 105,"0")+
IF(COUNTIF(H215,"*Orangatang Skiff - 80a 62mm*"), 61,"0")+
IF(COUNTIF(H215,"*Orangatang Skiff - 83a 62mm*"), 61,"0")+
IF(COUNTIF(H215,"*Orangatang Onsen - 100a 58mm*"), 48,"0")+
IF(COUNTIF(H215,"*Zenit The 70's - 78a 70mm*"), 40,"0")+
IF(COUNTIF(H215,"*Zenit the 60's - 78a 60mm*"), 35,"0")+
IF(COUNTIF(H215,"*Orangatang Kilmer - 83a 69mm*"), 69,"0")+
IF(COUNTIF(H215,"*Orangatang Keanu 83a 66mm*"), 64,"0")+
IF(COUNTIF(H215,"*Orangatang Kegels - 83a 80mm*"), 80,"0")+
IF(COUNTIF(H215,"*Orangatang Skiff - 86a 62mm*"), 61,"0")+
IF(COUNTIF(H215,"*Orangatang Keanu 80a 66mm*"), 64,"0")+
IF(COUNTIF(H215,"*Orangatang Keanu 86a 66mm*"), 64,"0")+
IF(COUNTIF(H215,"*Orangatang Kilmer - 80a 69mm*"), 69,"0")+
IF(COUNTIF(H215,"*Orangatang Kegels - 80a 80mm*"), 80,"0")</f>
        <v>394</v>
      </c>
    </row>
    <row r="216" spans="1:9" x14ac:dyDescent="0.2">
      <c r="A216">
        <v>2707</v>
      </c>
      <c r="B216" t="s">
        <v>9</v>
      </c>
      <c r="D216" t="s">
        <v>242</v>
      </c>
      <c r="E216" t="s">
        <v>11</v>
      </c>
      <c r="F216">
        <v>2700</v>
      </c>
      <c r="G216" t="s">
        <v>235</v>
      </c>
      <c r="H216" t="s">
        <v>21</v>
      </c>
      <c r="I216">
        <f>120+IF(COUNTIF(G216,"*Paris Street RAW 169mm TKP*"), 53,"0")+
IF(COUNTIF(G216,"*Paris Black 150mm 50° RKP*"), 65,"0")+
IF(COUNTIF(G216,"*Paris Gold 180mm 43° RKP*"), 67,"0")+
IF(COUNTIF(G216,"*Paris Trucks Matt Kienzle Signature 180mm 50° RKP*"), 69,"0")+
IF(COUNTIF(G216,"*Paris Satin Red 180mm 50° RKP*"), 67,"0")+
IF(COUNTIF(G216,"*Paris Satin Blue 180mm 50° RKP*"), 67,"0")+IF(COUNTIF(G216,"*Paris Tiffany 180mm 50° RKP*"), 67,"0")+
IF(COUNTIF(G216,"*Paris Matte Black 180mm 50° RKP*"), 67,"0")+IF(COUNTIF(G216,"*Paris White 180mm 43° RKP*"), 67,"0")+
IF(COUNTIF(G216,"*Paris Savants Electro Luxe 180mm 43° RKP*"), 213,"0")+
IF(COUNTIF(G216,"*Paris Savants Electro Luxe 165mm 43° RKP*"), 213,"0")+
IF(COUNTIF(G216,"*Paris Savants Electro Luxe 180mm 50° RKP*"), 213,"0")+
IF(COUNTIF(G216,"*Paris Savants Gunmetal Grey 180mm 50° RKP*"), 200,"0")+
IF(COUNTIF(G216,"*Paris Savants Gunmetal Grey 180mm 43° RKP*"), 200,"0")+
IF(COUNTIF(G216,"*Paris Savants Gunmetal Grey 165mm 43° RKP*"), 200,"0")+
IF(COUNTIF(G216,"*Paris Savants Gunmetal grey 165mm 50° RKP*"), 200,"0")+
IF(COUNTIF(G216,"*Independent - Forged Titanium Stg 11 - 169mm*"), 105,"0")+
IF(COUNTIF(H216,"*Orangatang Skiff - 80a 62mm*"), 61,"0")+
IF(COUNTIF(H216,"*Orangatang Skiff - 83a 62mm*"), 61,"0")+
IF(COUNTIF(H216,"*Orangatang Onsen - 100a 58mm*"), 48,"0")+
IF(COUNTIF(H216,"*Zenit The 70's - 78a 70mm*"), 40,"0")+
IF(COUNTIF(H216,"*Zenit the 60's - 78a 60mm*"), 35,"0")+
IF(COUNTIF(H216,"*Orangatang Kilmer - 83a 69mm*"), 69,"0")+
IF(COUNTIF(H216,"*Orangatang Keanu 83a 66mm*"), 64,"0")+
IF(COUNTIF(H216,"*Orangatang Kegels - 83a 80mm*"), 80,"0")+
IF(COUNTIF(H216,"*Orangatang Skiff - 86a 62mm*"), 61,"0")+
IF(COUNTIF(H216,"*Orangatang Keanu 80a 66mm*"), 64,"0")+
IF(COUNTIF(H216,"*Orangatang Keanu 86a 66mm*"), 64,"0")+
IF(COUNTIF(H216,"*Orangatang Kilmer - 80a 69mm*"), 69,"0")+
IF(COUNTIF(H216,"*Orangatang Kegels - 80a 80mm*"), 80,"0")</f>
        <v>397</v>
      </c>
    </row>
    <row r="217" spans="1:9" x14ac:dyDescent="0.2">
      <c r="A217">
        <v>2706</v>
      </c>
      <c r="B217" t="s">
        <v>9</v>
      </c>
      <c r="D217" t="s">
        <v>253</v>
      </c>
      <c r="E217" t="s">
        <v>11</v>
      </c>
      <c r="F217">
        <v>2700</v>
      </c>
      <c r="G217" t="s">
        <v>235</v>
      </c>
      <c r="H217" t="s">
        <v>19</v>
      </c>
      <c r="I217">
        <f>120+IF(COUNTIF(G217,"*Paris Street RAW 169mm TKP*"), 53,"0")+
IF(COUNTIF(G217,"*Paris Black 150mm 50° RKP*"), 65,"0")+
IF(COUNTIF(G217,"*Paris Gold 180mm 43° RKP*"), 67,"0")+
IF(COUNTIF(G217,"*Paris Trucks Matt Kienzle Signature 180mm 50° RKP*"), 69,"0")+
IF(COUNTIF(G217,"*Paris Satin Red 180mm 50° RKP*"), 67,"0")+
IF(COUNTIF(G217,"*Paris Satin Blue 180mm 50° RKP*"), 67,"0")+IF(COUNTIF(G217,"*Paris Tiffany 180mm 50° RKP*"), 67,"0")+
IF(COUNTIF(G217,"*Paris Matte Black 180mm 50° RKP*"), 67,"0")+IF(COUNTIF(G217,"*Paris White 180mm 43° RKP*"), 67,"0")+
IF(COUNTIF(G217,"*Paris Savants Electro Luxe 180mm 43° RKP*"), 213,"0")+
IF(COUNTIF(G217,"*Paris Savants Electro Luxe 165mm 43° RKP*"), 213,"0")+
IF(COUNTIF(G217,"*Paris Savants Electro Luxe 180mm 50° RKP*"), 213,"0")+
IF(COUNTIF(G217,"*Paris Savants Gunmetal Grey 180mm 50° RKP*"), 200,"0")+
IF(COUNTIF(G217,"*Paris Savants Gunmetal Grey 180mm 43° RKP*"), 200,"0")+
IF(COUNTIF(G217,"*Paris Savants Gunmetal Grey 165mm 43° RKP*"), 200,"0")+
IF(COUNTIF(G217,"*Paris Savants Gunmetal grey 165mm 50° RKP*"), 200,"0")+
IF(COUNTIF(G217,"*Independent - Forged Titanium Stg 11 - 169mm*"), 105,"0")+
IF(COUNTIF(H217,"*Orangatang Skiff - 80a 62mm*"), 61,"0")+
IF(COUNTIF(H217,"*Orangatang Skiff - 83a 62mm*"), 61,"0")+
IF(COUNTIF(H217,"*Orangatang Onsen - 100a 58mm*"), 48,"0")+
IF(COUNTIF(H217,"*Zenit The 70's - 78a 70mm*"), 40,"0")+
IF(COUNTIF(H217,"*Zenit the 60's - 78a 60mm*"), 35,"0")+
IF(COUNTIF(H217,"*Orangatang Kilmer - 83a 69mm*"), 69,"0")+
IF(COUNTIF(H217,"*Orangatang Keanu 83a 66mm*"), 64,"0")+
IF(COUNTIF(H217,"*Orangatang Kegels - 83a 80mm*"), 80,"0")+
IF(COUNTIF(H217,"*Orangatang Skiff - 86a 62mm*"), 61,"0")+
IF(COUNTIF(H217,"*Orangatang Keanu 80a 66mm*"), 64,"0")+
IF(COUNTIF(H217,"*Orangatang Keanu 86a 66mm*"), 64,"0")+
IF(COUNTIF(H217,"*Orangatang Kilmer - 80a 69mm*"), 69,"0")+
IF(COUNTIF(H217,"*Orangatang Kegels - 80a 80mm*"), 80,"0")</f>
        <v>397</v>
      </c>
    </row>
    <row r="218" spans="1:9" x14ac:dyDescent="0.2">
      <c r="A218">
        <v>2705</v>
      </c>
      <c r="B218" t="s">
        <v>9</v>
      </c>
      <c r="D218" t="s">
        <v>252</v>
      </c>
      <c r="E218" t="s">
        <v>11</v>
      </c>
      <c r="F218">
        <v>2700</v>
      </c>
      <c r="G218" t="s">
        <v>235</v>
      </c>
      <c r="H218" t="s">
        <v>37</v>
      </c>
      <c r="I218">
        <f>120+IF(COUNTIF(G218,"*Paris Street RAW 169mm TKP*"), 53,"0")+
IF(COUNTIF(G218,"*Paris Black 150mm 50° RKP*"), 65,"0")+
IF(COUNTIF(G218,"*Paris Gold 180mm 43° RKP*"), 67,"0")+
IF(COUNTIF(G218,"*Paris Trucks Matt Kienzle Signature 180mm 50° RKP*"), 69,"0")+
IF(COUNTIF(G218,"*Paris Satin Red 180mm 50° RKP*"), 67,"0")+
IF(COUNTIF(G218,"*Paris Satin Blue 180mm 50° RKP*"), 67,"0")+IF(COUNTIF(G218,"*Paris Tiffany 180mm 50° RKP*"), 67,"0")+
IF(COUNTIF(G218,"*Paris Matte Black 180mm 50° RKP*"), 67,"0")+IF(COUNTIF(G218,"*Paris White 180mm 43° RKP*"), 67,"0")+
IF(COUNTIF(G218,"*Paris Savants Electro Luxe 180mm 43° RKP*"), 213,"0")+
IF(COUNTIF(G218,"*Paris Savants Electro Luxe 165mm 43° RKP*"), 213,"0")+
IF(COUNTIF(G218,"*Paris Savants Electro Luxe 180mm 50° RKP*"), 213,"0")+
IF(COUNTIF(G218,"*Paris Savants Gunmetal Grey 180mm 50° RKP*"), 200,"0")+
IF(COUNTIF(G218,"*Paris Savants Gunmetal Grey 180mm 43° RKP*"), 200,"0")+
IF(COUNTIF(G218,"*Paris Savants Gunmetal Grey 165mm 43° RKP*"), 200,"0")+
IF(COUNTIF(G218,"*Paris Savants Gunmetal grey 165mm 50° RKP*"), 200,"0")+
IF(COUNTIF(G218,"*Independent - Forged Titanium Stg 11 - 169mm*"), 105,"0")+
IF(COUNTIF(H218,"*Orangatang Skiff - 80a 62mm*"), 61,"0")+
IF(COUNTIF(H218,"*Orangatang Skiff - 83a 62mm*"), 61,"0")+
IF(COUNTIF(H218,"*Orangatang Onsen - 100a 58mm*"), 48,"0")+
IF(COUNTIF(H218,"*Zenit The 70's - 78a 70mm*"), 40,"0")+
IF(COUNTIF(H218,"*Zenit the 60's - 78a 60mm*"), 35,"0")+
IF(COUNTIF(H218,"*Orangatang Kilmer - 83a 69mm*"), 69,"0")+
IF(COUNTIF(H218,"*Orangatang Keanu 83a 66mm*"), 64,"0")+
IF(COUNTIF(H218,"*Orangatang Kegels - 83a 80mm*"), 80,"0")+
IF(COUNTIF(H218,"*Orangatang Skiff - 86a 62mm*"), 61,"0")+
IF(COUNTIF(H218,"*Orangatang Keanu 80a 66mm*"), 64,"0")+
IF(COUNTIF(H218,"*Orangatang Keanu 86a 66mm*"), 64,"0")+
IF(COUNTIF(H218,"*Orangatang Kilmer - 80a 69mm*"), 69,"0")+
IF(COUNTIF(H218,"*Orangatang Kegels - 80a 80mm*"), 80,"0")</f>
        <v>397</v>
      </c>
    </row>
    <row r="219" spans="1:9" x14ac:dyDescent="0.2">
      <c r="A219">
        <v>2704</v>
      </c>
      <c r="B219" t="s">
        <v>9</v>
      </c>
      <c r="D219" t="s">
        <v>251</v>
      </c>
      <c r="E219" t="s">
        <v>11</v>
      </c>
      <c r="F219">
        <v>2700</v>
      </c>
      <c r="G219" t="s">
        <v>235</v>
      </c>
      <c r="H219" t="s">
        <v>35</v>
      </c>
      <c r="I219">
        <f>120+IF(COUNTIF(G219,"*Paris Street RAW 169mm TKP*"), 53,"0")+
IF(COUNTIF(G219,"*Paris Black 150mm 50° RKP*"), 65,"0")+
IF(COUNTIF(G219,"*Paris Gold 180mm 43° RKP*"), 67,"0")+
IF(COUNTIF(G219,"*Paris Trucks Matt Kienzle Signature 180mm 50° RKP*"), 69,"0")+
IF(COUNTIF(G219,"*Paris Satin Red 180mm 50° RKP*"), 67,"0")+
IF(COUNTIF(G219,"*Paris Satin Blue 180mm 50° RKP*"), 67,"0")+IF(COUNTIF(G219,"*Paris Tiffany 180mm 50° RKP*"), 67,"0")+
IF(COUNTIF(G219,"*Paris Matte Black 180mm 50° RKP*"), 67,"0")+IF(COUNTIF(G219,"*Paris White 180mm 43° RKP*"), 67,"0")+
IF(COUNTIF(G219,"*Paris Savants Electro Luxe 180mm 43° RKP*"), 213,"0")+
IF(COUNTIF(G219,"*Paris Savants Electro Luxe 165mm 43° RKP*"), 213,"0")+
IF(COUNTIF(G219,"*Paris Savants Electro Luxe 180mm 50° RKP*"), 213,"0")+
IF(COUNTIF(G219,"*Paris Savants Gunmetal Grey 180mm 50° RKP*"), 200,"0")+
IF(COUNTIF(G219,"*Paris Savants Gunmetal Grey 180mm 43° RKP*"), 200,"0")+
IF(COUNTIF(G219,"*Paris Savants Gunmetal Grey 165mm 43° RKP*"), 200,"0")+
IF(COUNTIF(G219,"*Paris Savants Gunmetal grey 165mm 50° RKP*"), 200,"0")+
IF(COUNTIF(G219,"*Independent - Forged Titanium Stg 11 - 169mm*"), 105,"0")+
IF(COUNTIF(H219,"*Orangatang Skiff - 80a 62mm*"), 61,"0")+
IF(COUNTIF(H219,"*Orangatang Skiff - 83a 62mm*"), 61,"0")+
IF(COUNTIF(H219,"*Orangatang Onsen - 100a 58mm*"), 48,"0")+
IF(COUNTIF(H219,"*Zenit The 70's - 78a 70mm*"), 40,"0")+
IF(COUNTIF(H219,"*Zenit the 60's - 78a 60mm*"), 35,"0")+
IF(COUNTIF(H219,"*Orangatang Kilmer - 83a 69mm*"), 69,"0")+
IF(COUNTIF(H219,"*Orangatang Keanu 83a 66mm*"), 64,"0")+
IF(COUNTIF(H219,"*Orangatang Kegels - 83a 80mm*"), 80,"0")+
IF(COUNTIF(H219,"*Orangatang Skiff - 86a 62mm*"), 61,"0")+
IF(COUNTIF(H219,"*Orangatang Keanu 80a 66mm*"), 64,"0")+
IF(COUNTIF(H219,"*Orangatang Keanu 86a 66mm*"), 64,"0")+
IF(COUNTIF(H219,"*Orangatang Kilmer - 80a 69mm*"), 69,"0")+
IF(COUNTIF(H219,"*Orangatang Kegels - 80a 80mm*"), 80,"0")</f>
        <v>402</v>
      </c>
    </row>
    <row r="220" spans="1:9" x14ac:dyDescent="0.2">
      <c r="A220">
        <v>2703</v>
      </c>
      <c r="B220" t="s">
        <v>9</v>
      </c>
      <c r="D220" t="s">
        <v>250</v>
      </c>
      <c r="E220" t="s">
        <v>11</v>
      </c>
      <c r="F220">
        <v>2700</v>
      </c>
      <c r="G220" t="s">
        <v>235</v>
      </c>
      <c r="H220" t="s">
        <v>33</v>
      </c>
      <c r="I220">
        <f>120+IF(COUNTIF(G220,"*Paris Street RAW 169mm TKP*"), 53,"0")+
IF(COUNTIF(G220,"*Paris Black 150mm 50° RKP*"), 65,"0")+
IF(COUNTIF(G220,"*Paris Gold 180mm 43° RKP*"), 67,"0")+
IF(COUNTIF(G220,"*Paris Trucks Matt Kienzle Signature 180mm 50° RKP*"), 69,"0")+
IF(COUNTIF(G220,"*Paris Satin Red 180mm 50° RKP*"), 67,"0")+
IF(COUNTIF(G220,"*Paris Satin Blue 180mm 50° RKP*"), 67,"0")+IF(COUNTIF(G220,"*Paris Tiffany 180mm 50° RKP*"), 67,"0")+
IF(COUNTIF(G220,"*Paris Matte Black 180mm 50° RKP*"), 67,"0")+IF(COUNTIF(G220,"*Paris White 180mm 43° RKP*"), 67,"0")+
IF(COUNTIF(G220,"*Paris Savants Electro Luxe 180mm 43° RKP*"), 213,"0")+
IF(COUNTIF(G220,"*Paris Savants Electro Luxe 165mm 43° RKP*"), 213,"0")+
IF(COUNTIF(G220,"*Paris Savants Electro Luxe 180mm 50° RKP*"), 213,"0")+
IF(COUNTIF(G220,"*Paris Savants Gunmetal Grey 180mm 50° RKP*"), 200,"0")+
IF(COUNTIF(G220,"*Paris Savants Gunmetal Grey 180mm 43° RKP*"), 200,"0")+
IF(COUNTIF(G220,"*Paris Savants Gunmetal Grey 165mm 43° RKP*"), 200,"0")+
IF(COUNTIF(G220,"*Paris Savants Gunmetal grey 165mm 50° RKP*"), 200,"0")+
IF(COUNTIF(G220,"*Independent - Forged Titanium Stg 11 - 169mm*"), 105,"0")+
IF(COUNTIF(H220,"*Orangatang Skiff - 80a 62mm*"), 61,"0")+
IF(COUNTIF(H220,"*Orangatang Skiff - 83a 62mm*"), 61,"0")+
IF(COUNTIF(H220,"*Orangatang Onsen - 100a 58mm*"), 48,"0")+
IF(COUNTIF(H220,"*Zenit The 70's - 78a 70mm*"), 40,"0")+
IF(COUNTIF(H220,"*Zenit the 60's - 78a 60mm*"), 35,"0")+
IF(COUNTIF(H220,"*Orangatang Kilmer - 83a 69mm*"), 69,"0")+
IF(COUNTIF(H220,"*Orangatang Keanu 83a 66mm*"), 64,"0")+
IF(COUNTIF(H220,"*Orangatang Kegels - 83a 80mm*"), 80,"0")+
IF(COUNTIF(H220,"*Orangatang Skiff - 86a 62mm*"), 61,"0")+
IF(COUNTIF(H220,"*Orangatang Keanu 80a 66mm*"), 64,"0")+
IF(COUNTIF(H220,"*Orangatang Keanu 86a 66mm*"), 64,"0")+
IF(COUNTIF(H220,"*Orangatang Kilmer - 80a 69mm*"), 69,"0")+
IF(COUNTIF(H220,"*Orangatang Kegels - 80a 80mm*"), 80,"0")</f>
        <v>402</v>
      </c>
    </row>
    <row r="221" spans="1:9" x14ac:dyDescent="0.2">
      <c r="A221">
        <v>2702</v>
      </c>
      <c r="B221" t="s">
        <v>9</v>
      </c>
      <c r="D221" t="s">
        <v>249</v>
      </c>
      <c r="E221" t="s">
        <v>11</v>
      </c>
      <c r="F221">
        <v>2700</v>
      </c>
      <c r="G221" t="s">
        <v>235</v>
      </c>
      <c r="H221" t="s">
        <v>31</v>
      </c>
      <c r="I221">
        <f>120+IF(COUNTIF(G221,"*Paris Street RAW 169mm TKP*"), 53,"0")+
IF(COUNTIF(G221,"*Paris Black 150mm 50° RKP*"), 65,"0")+
IF(COUNTIF(G221,"*Paris Gold 180mm 43° RKP*"), 67,"0")+
IF(COUNTIF(G221,"*Paris Trucks Matt Kienzle Signature 180mm 50° RKP*"), 69,"0")+
IF(COUNTIF(G221,"*Paris Satin Red 180mm 50° RKP*"), 67,"0")+
IF(COUNTIF(G221,"*Paris Satin Blue 180mm 50° RKP*"), 67,"0")+IF(COUNTIF(G221,"*Paris Tiffany 180mm 50° RKP*"), 67,"0")+
IF(COUNTIF(G221,"*Paris Matte Black 180mm 50° RKP*"), 67,"0")+IF(COUNTIF(G221,"*Paris White 180mm 43° RKP*"), 67,"0")+
IF(COUNTIF(G221,"*Paris Savants Electro Luxe 180mm 43° RKP*"), 213,"0")+
IF(COUNTIF(G221,"*Paris Savants Electro Luxe 165mm 43° RKP*"), 213,"0")+
IF(COUNTIF(G221,"*Paris Savants Electro Luxe 180mm 50° RKP*"), 213,"0")+
IF(COUNTIF(G221,"*Paris Savants Gunmetal Grey 180mm 50° RKP*"), 200,"0")+
IF(COUNTIF(G221,"*Paris Savants Gunmetal Grey 180mm 43° RKP*"), 200,"0")+
IF(COUNTIF(G221,"*Paris Savants Gunmetal Grey 165mm 43° RKP*"), 200,"0")+
IF(COUNTIF(G221,"*Paris Savants Gunmetal grey 165mm 50° RKP*"), 200,"0")+
IF(COUNTIF(G221,"*Independent - Forged Titanium Stg 11 - 169mm*"), 105,"0")+
IF(COUNTIF(H221,"*Orangatang Skiff - 80a 62mm*"), 61,"0")+
IF(COUNTIF(H221,"*Orangatang Skiff - 83a 62mm*"), 61,"0")+
IF(COUNTIF(H221,"*Orangatang Onsen - 100a 58mm*"), 48,"0")+
IF(COUNTIF(H221,"*Zenit The 70's - 78a 70mm*"), 40,"0")+
IF(COUNTIF(H221,"*Zenit the 60's - 78a 60mm*"), 35,"0")+
IF(COUNTIF(H221,"*Orangatang Kilmer - 83a 69mm*"), 69,"0")+
IF(COUNTIF(H221,"*Orangatang Keanu 83a 66mm*"), 64,"0")+
IF(COUNTIF(H221,"*Orangatang Kegels - 83a 80mm*"), 80,"0")+
IF(COUNTIF(H221,"*Orangatang Skiff - 86a 62mm*"), 61,"0")+
IF(COUNTIF(H221,"*Orangatang Keanu 80a 66mm*"), 64,"0")+
IF(COUNTIF(H221,"*Orangatang Keanu 86a 66mm*"), 64,"0")+
IF(COUNTIF(H221,"*Orangatang Kilmer - 80a 69mm*"), 69,"0")+
IF(COUNTIF(H221,"*Orangatang Kegels - 80a 80mm*"), 80,"0")</f>
        <v>413</v>
      </c>
    </row>
    <row r="222" spans="1:9" x14ac:dyDescent="0.2">
      <c r="A222">
        <v>2701</v>
      </c>
      <c r="B222" t="s">
        <v>9</v>
      </c>
      <c r="D222" t="s">
        <v>248</v>
      </c>
      <c r="E222" t="s">
        <v>11</v>
      </c>
      <c r="F222">
        <v>2700</v>
      </c>
      <c r="G222" t="s">
        <v>235</v>
      </c>
      <c r="H222" t="s">
        <v>29</v>
      </c>
      <c r="I222">
        <f>120+IF(COUNTIF(G222,"*Paris Street RAW 169mm TKP*"), 53,"0")+
IF(COUNTIF(G222,"*Paris Black 150mm 50° RKP*"), 65,"0")+
IF(COUNTIF(G222,"*Paris Gold 180mm 43° RKP*"), 67,"0")+
IF(COUNTIF(G222,"*Paris Trucks Matt Kienzle Signature 180mm 50° RKP*"), 69,"0")+
IF(COUNTIF(G222,"*Paris Satin Red 180mm 50° RKP*"), 67,"0")+
IF(COUNTIF(G222,"*Paris Satin Blue 180mm 50° RKP*"), 67,"0")+IF(COUNTIF(G222,"*Paris Tiffany 180mm 50° RKP*"), 67,"0")+
IF(COUNTIF(G222,"*Paris Matte Black 180mm 50° RKP*"), 67,"0")+IF(COUNTIF(G222,"*Paris White 180mm 43° RKP*"), 67,"0")+
IF(COUNTIF(G222,"*Paris Savants Electro Luxe 180mm 43° RKP*"), 213,"0")+
IF(COUNTIF(G222,"*Paris Savants Electro Luxe 165mm 43° RKP*"), 213,"0")+
IF(COUNTIF(G222,"*Paris Savants Electro Luxe 180mm 50° RKP*"), 213,"0")+
IF(COUNTIF(G222,"*Paris Savants Gunmetal Grey 180mm 50° RKP*"), 200,"0")+
IF(COUNTIF(G222,"*Paris Savants Gunmetal Grey 180mm 43° RKP*"), 200,"0")+
IF(COUNTIF(G222,"*Paris Savants Gunmetal Grey 165mm 43° RKP*"), 200,"0")+
IF(COUNTIF(G222,"*Paris Savants Gunmetal grey 165mm 50° RKP*"), 200,"0")+
IF(COUNTIF(G222,"*Independent - Forged Titanium Stg 11 - 169mm*"), 105,"0")+
IF(COUNTIF(H222,"*Orangatang Skiff - 80a 62mm*"), 61,"0")+
IF(COUNTIF(H222,"*Orangatang Skiff - 83a 62mm*"), 61,"0")+
IF(COUNTIF(H222,"*Orangatang Onsen - 100a 58mm*"), 48,"0")+
IF(COUNTIF(H222,"*Zenit The 70's - 78a 70mm*"), 40,"0")+
IF(COUNTIF(H222,"*Zenit the 60's - 78a 60mm*"), 35,"0")+
IF(COUNTIF(H222,"*Orangatang Kilmer - 83a 69mm*"), 69,"0")+
IF(COUNTIF(H222,"*Orangatang Keanu 83a 66mm*"), 64,"0")+
IF(COUNTIF(H222,"*Orangatang Kegels - 83a 80mm*"), 80,"0")+
IF(COUNTIF(H222,"*Orangatang Skiff - 86a 62mm*"), 61,"0")+
IF(COUNTIF(H222,"*Orangatang Keanu 80a 66mm*"), 64,"0")+
IF(COUNTIF(H222,"*Orangatang Keanu 86a 66mm*"), 64,"0")+
IF(COUNTIF(H222,"*Orangatang Kilmer - 80a 69mm*"), 69,"0")+
IF(COUNTIF(H222,"*Orangatang Kegels - 80a 80mm*"), 80,"0")</f>
        <v>413</v>
      </c>
    </row>
  </sheetData>
  <sheetProtection formatCells="0" formatColumns="0" formatRows="0" insertColumns="0" insertRows="0" insertHyperlinks="0" deleteColumns="0" deleteRows="0" sort="0" autoFilter="0" pivotTables="0"/>
  <autoFilter ref="A2:I222">
    <sortState ref="A3:I222">
      <sortCondition descending="1" ref="A2:A22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Utilisateur de Microsoft Office</cp:lastModifiedBy>
  <dcterms:created xsi:type="dcterms:W3CDTF">2017-04-07T18:24:19Z</dcterms:created>
  <dcterms:modified xsi:type="dcterms:W3CDTF">2017-04-07T20:36:19Z</dcterms:modified>
  <cp:category/>
</cp:coreProperties>
</file>