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oll\Africa TCO Model_vSub\data\"/>
    </mc:Choice>
  </mc:AlternateContent>
  <xr:revisionPtr revIDLastSave="0" documentId="13_ncr:1_{A518AB99-F598-4F92-BB8F-CBDEE639067F}" xr6:coauthVersionLast="47" xr6:coauthVersionMax="47" xr10:uidLastSave="{00000000-0000-0000-0000-000000000000}"/>
  <bookViews>
    <workbookView xWindow="-120" yWindow="-120" windowWidth="38640" windowHeight="21120" tabRatio="759" activeTab="3" xr2:uid="{2210B1B6-2830-4522-8C6E-9FFF81D325DB}"/>
  </bookViews>
  <sheets>
    <sheet name="_InputData" sheetId="13" r:id="rId1"/>
    <sheet name="_Scenarios" sheetId="30" r:id="rId2"/>
    <sheet name="ScenarioCodes" sheetId="19" r:id="rId3"/>
    <sheet name="Parameters" sheetId="4" r:id="rId4"/>
    <sheet name="Outputs" sheetId="20" r:id="rId5"/>
    <sheet name="InputParamDependencies" sheetId="46" r:id="rId6"/>
    <sheet name="Years" sheetId="35" r:id="rId7"/>
    <sheet name="Countries" sheetId="2" r:id="rId8"/>
    <sheet name="SaleStatus" sheetId="34" r:id="rId9"/>
    <sheet name="Applications" sheetId="3" r:id="rId10"/>
    <sheet name="Technologies" sheetId="31" r:id="rId11"/>
    <sheet name="CostVehicleCAPEX" sheetId="36" r:id="rId12"/>
    <sheet name="CostVehicleScrappage" sheetId="49" r:id="rId13"/>
    <sheet name="CostVehicleOM" sheetId="40" r:id="rId14"/>
    <sheet name="CostGasoline" sheetId="41" r:id="rId15"/>
    <sheet name="CostSyntheticFuel" sheetId="42" r:id="rId16"/>
    <sheet name="CostChargingEnergy" sheetId="48" r:id="rId17"/>
    <sheet name="VehicleEnergyConsumption" sheetId="43" r:id="rId18"/>
    <sheet name="VehicleLifetime" sheetId="44" r:id="rId19"/>
    <sheet name="VehicleAnnualKmTravelled" sheetId="29" r:id="rId20"/>
    <sheet name="CostOfCapital" sheetId="32" r:id="rId21"/>
    <sheet name="CostSolarPVCAPEX" sheetId="57" r:id="rId22"/>
    <sheet name="CostInverterCAPEX" sheetId="60" r:id="rId23"/>
    <sheet name="CostStationaryBatteryCAPEX" sheetId="61" r:id="rId24"/>
    <sheet name="CostBOSCAPEX" sheetId="74" r:id="rId25"/>
    <sheet name="CostInstallationCAPEX" sheetId="80" r:id="rId26"/>
    <sheet name="CostSolarPVOPEX" sheetId="62" r:id="rId27"/>
    <sheet name="CostInvStatBattOPEX" sheetId="63" r:id="rId28"/>
    <sheet name="SolarPVLifetime" sheetId="64" r:id="rId29"/>
    <sheet name="InverterLifetime" sheetId="65" r:id="rId30"/>
    <sheet name="StationaryBatteryLifetime" sheetId="66" r:id="rId31"/>
    <sheet name="SASSystemLifetime" sheetId="67" r:id="rId32"/>
    <sheet name="SASReliability" sheetId="77" r:id="rId33"/>
    <sheet name="SASSystemLoss" sheetId="75" r:id="rId34"/>
    <sheet name="SASDemandPattern" sheetId="76" r:id="rId35"/>
    <sheet name="SolarPVOversizeFactor" sheetId="68" r:id="rId36"/>
    <sheet name="InverterOversizeFactor" sheetId="69" r:id="rId37"/>
    <sheet name="StatBatteryOversizeFactor" sheetId="70" r:id="rId38"/>
    <sheet name="BEVManufacturingEmissions" sheetId="51" r:id="rId39"/>
    <sheet name="ICEManufacturingEmissions" sheetId="52" r:id="rId40"/>
    <sheet name="FosFuelProdEmissions" sheetId="73" r:id="rId41"/>
    <sheet name="SynFuelProdEmissions" sheetId="54" r:id="rId42"/>
    <sheet name="ICECombustionEmissions" sheetId="79" r:id="rId43"/>
    <sheet name="SASManufacturingEmissions" sheetId="55" r:id="rId44"/>
    <sheet name="BatteryEnergyDensity" sheetId="81" r:id="rId45"/>
  </sheets>
  <externalReferences>
    <externalReference r:id="rId46"/>
  </externalReferences>
  <definedNames>
    <definedName name="_xlnm._FilterDatabase" localSheetId="0" hidden="1">_InputData!$B$257:$I$311</definedName>
    <definedName name="_xlnm._FilterDatabase" localSheetId="16" hidden="1">CostChargingEnergy!$A$1:$I$228</definedName>
    <definedName name="_xlnm._FilterDatabase" localSheetId="14" hidden="1">CostGasoline!$A$1:$G$228</definedName>
    <definedName name="_xlnm._FilterDatabase" localSheetId="15" hidden="1">CostSyntheticFuel!$A$1:$G$228</definedName>
    <definedName name="_xlnm._FilterDatabase" localSheetId="11" hidden="1">CostVehicleCAPEX!$A$1:$I$229</definedName>
    <definedName name="_xlnm._FilterDatabase" localSheetId="13" hidden="1">CostVehicleOM!$A$1:$I$228</definedName>
    <definedName name="_xlnm._FilterDatabase" localSheetId="12" hidden="1">CostVehicleScrappage!$A$1:$G$229</definedName>
    <definedName name="_xlnm._FilterDatabase" localSheetId="17" hidden="1">VehicleEnergyConsumption!$A$1:$I$228</definedName>
    <definedName name="_xlnm._FilterDatabase" localSheetId="18" hidden="1">VehicleLifetime!$A$1:$I$228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1" l="1"/>
  <c r="E3" i="81"/>
  <c r="E2" i="81"/>
  <c r="C2" i="81"/>
  <c r="C3" i="80" l="1"/>
  <c r="D3" i="80"/>
  <c r="C4" i="80"/>
  <c r="D4" i="80"/>
  <c r="B4" i="80"/>
  <c r="B3" i="80"/>
  <c r="C2" i="80"/>
  <c r="D2" i="80"/>
  <c r="B2" i="80"/>
  <c r="C2" i="74" l="1"/>
  <c r="D2" i="74"/>
  <c r="I2" i="80"/>
  <c r="J2" i="80"/>
  <c r="H2" i="80"/>
  <c r="A1" i="80"/>
  <c r="I4" i="80"/>
  <c r="H4" i="80"/>
  <c r="G3" i="80"/>
  <c r="G259" i="13"/>
  <c r="G277" i="13" s="1"/>
  <c r="H259" i="13"/>
  <c r="H295" i="13" s="1"/>
  <c r="G260" i="13"/>
  <c r="G278" i="13" s="1"/>
  <c r="H260" i="13"/>
  <c r="H296" i="13" s="1"/>
  <c r="G261" i="13"/>
  <c r="G297" i="13" s="1"/>
  <c r="H261" i="13"/>
  <c r="H297" i="13" s="1"/>
  <c r="G262" i="13"/>
  <c r="G280" i="13" s="1"/>
  <c r="H262" i="13"/>
  <c r="H280" i="13" s="1"/>
  <c r="G263" i="13"/>
  <c r="G281" i="13" s="1"/>
  <c r="H263" i="13"/>
  <c r="H299" i="13" s="1"/>
  <c r="G264" i="13"/>
  <c r="G282" i="13" s="1"/>
  <c r="H264" i="13"/>
  <c r="H282" i="13" s="1"/>
  <c r="G265" i="13"/>
  <c r="G283" i="13" s="1"/>
  <c r="H265" i="13"/>
  <c r="H283" i="13" s="1"/>
  <c r="G266" i="13"/>
  <c r="G302" i="13" s="1"/>
  <c r="H266" i="13"/>
  <c r="H302" i="13" s="1"/>
  <c r="G267" i="13"/>
  <c r="G303" i="13" s="1"/>
  <c r="H267" i="13"/>
  <c r="H285" i="13" s="1"/>
  <c r="G268" i="13"/>
  <c r="G304" i="13" s="1"/>
  <c r="H268" i="13"/>
  <c r="H304" i="13" s="1"/>
  <c r="G269" i="13"/>
  <c r="G287" i="13" s="1"/>
  <c r="H269" i="13"/>
  <c r="H287" i="13" s="1"/>
  <c r="H258" i="13"/>
  <c r="H294" i="13" s="1"/>
  <c r="G258" i="13"/>
  <c r="G294" i="13" s="1"/>
  <c r="H270" i="13"/>
  <c r="H306" i="13" s="1"/>
  <c r="H271" i="13"/>
  <c r="H289" i="13" s="1"/>
  <c r="G270" i="13"/>
  <c r="G306" i="13" s="1"/>
  <c r="G271" i="13"/>
  <c r="G307" i="13" s="1"/>
  <c r="G274" i="13"/>
  <c r="G310" i="13" s="1"/>
  <c r="H274" i="13"/>
  <c r="H310" i="13" s="1"/>
  <c r="G275" i="13"/>
  <c r="G311" i="13" s="1"/>
  <c r="H275" i="13"/>
  <c r="H293" i="13" s="1"/>
  <c r="G273" i="13"/>
  <c r="G309" i="13" s="1"/>
  <c r="H273" i="13"/>
  <c r="H309" i="13" s="1"/>
  <c r="H272" i="13"/>
  <c r="H290" i="13" s="1"/>
  <c r="G272" i="13"/>
  <c r="G290" i="13" s="1"/>
  <c r="F311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294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76" i="13"/>
  <c r="I3" i="80" l="1"/>
  <c r="F3" i="80"/>
  <c r="J4" i="80"/>
  <c r="G4" i="80"/>
  <c r="H3" i="80"/>
  <c r="E3" i="80"/>
  <c r="J3" i="80"/>
  <c r="F2" i="80"/>
  <c r="E2" i="80"/>
  <c r="G2" i="80"/>
  <c r="E4" i="80"/>
  <c r="F4" i="80"/>
  <c r="G285" i="13"/>
  <c r="G291" i="13"/>
  <c r="G295" i="13"/>
  <c r="H308" i="13"/>
  <c r="G308" i="13"/>
  <c r="H291" i="13"/>
  <c r="G286" i="13"/>
  <c r="H307" i="13"/>
  <c r="G292" i="13"/>
  <c r="G293" i="13"/>
  <c r="H311" i="13"/>
  <c r="H292" i="13"/>
  <c r="G289" i="13"/>
  <c r="H288" i="13"/>
  <c r="G288" i="13"/>
  <c r="G301" i="13"/>
  <c r="H279" i="13"/>
  <c r="H277" i="13"/>
  <c r="H305" i="13"/>
  <c r="H276" i="13"/>
  <c r="G305" i="13"/>
  <c r="G276" i="13"/>
  <c r="H303" i="13"/>
  <c r="G298" i="13"/>
  <c r="H286" i="13"/>
  <c r="G296" i="13"/>
  <c r="H301" i="13"/>
  <c r="G279" i="13"/>
  <c r="H278" i="13"/>
  <c r="H300" i="13"/>
  <c r="G300" i="13"/>
  <c r="H298" i="13"/>
  <c r="G299" i="13"/>
  <c r="H281" i="13"/>
  <c r="H284" i="13"/>
  <c r="G284" i="13"/>
  <c r="E2" i="42" l="1"/>
  <c r="D2" i="42"/>
  <c r="C3" i="42"/>
  <c r="I3" i="42" s="1"/>
  <c r="D3" i="42"/>
  <c r="J3" i="42" s="1"/>
  <c r="E3" i="42"/>
  <c r="K3" i="42" s="1"/>
  <c r="H3" i="42" l="1"/>
  <c r="F3" i="42"/>
  <c r="G3" i="42"/>
  <c r="N3" i="42"/>
  <c r="M3" i="42"/>
  <c r="L3" i="42"/>
  <c r="N2" i="42"/>
  <c r="M2" i="42"/>
  <c r="U3" i="42"/>
  <c r="Q3" i="42"/>
  <c r="O3" i="42"/>
  <c r="Q2" i="42"/>
  <c r="P2" i="42"/>
  <c r="P3" i="42"/>
  <c r="AC2" i="42"/>
  <c r="W2" i="42"/>
  <c r="V2" i="42"/>
  <c r="AC3" i="42"/>
  <c r="S3" i="42"/>
  <c r="X3" i="42"/>
  <c r="AA3" i="42"/>
  <c r="R3" i="42"/>
  <c r="Z2" i="42"/>
  <c r="Y2" i="42"/>
  <c r="AB2" i="42"/>
  <c r="W3" i="42"/>
  <c r="V3" i="42"/>
  <c r="T3" i="42"/>
  <c r="T2" i="42"/>
  <c r="Z3" i="42"/>
  <c r="S2" i="42"/>
  <c r="AB3" i="42"/>
  <c r="Y3" i="42"/>
  <c r="J2" i="42"/>
  <c r="G2" i="42"/>
  <c r="K2" i="42"/>
  <c r="H2" i="42"/>
  <c r="C3" i="79"/>
  <c r="D3" i="79"/>
  <c r="E3" i="79"/>
  <c r="C4" i="79"/>
  <c r="D4" i="79"/>
  <c r="E4" i="79"/>
  <c r="C5" i="79"/>
  <c r="D5" i="79"/>
  <c r="E5" i="79"/>
  <c r="C6" i="79"/>
  <c r="D6" i="79"/>
  <c r="E6" i="79"/>
  <c r="C7" i="79"/>
  <c r="D7" i="79"/>
  <c r="E7" i="79"/>
  <c r="D2" i="79"/>
  <c r="E2" i="79"/>
  <c r="C2" i="79"/>
  <c r="C3" i="73"/>
  <c r="D3" i="73"/>
  <c r="E3" i="73"/>
  <c r="C4" i="73"/>
  <c r="D4" i="73"/>
  <c r="E4" i="73"/>
  <c r="C5" i="73"/>
  <c r="D5" i="73"/>
  <c r="E5" i="73"/>
  <c r="C6" i="73"/>
  <c r="D6" i="73"/>
  <c r="E6" i="73"/>
  <c r="C7" i="73"/>
  <c r="D7" i="73"/>
  <c r="E7" i="73"/>
  <c r="C8" i="73"/>
  <c r="D8" i="73"/>
  <c r="E8" i="73"/>
  <c r="C9" i="73"/>
  <c r="D9" i="73"/>
  <c r="E9" i="73"/>
  <c r="C10" i="73"/>
  <c r="D10" i="73"/>
  <c r="E10" i="73"/>
  <c r="C11" i="73"/>
  <c r="D11" i="73"/>
  <c r="E11" i="73"/>
  <c r="C12" i="73"/>
  <c r="D12" i="73"/>
  <c r="E12" i="73"/>
  <c r="C13" i="73"/>
  <c r="D13" i="73"/>
  <c r="E13" i="73"/>
  <c r="E2" i="73"/>
  <c r="D2" i="73"/>
  <c r="C2" i="73"/>
  <c r="W3" i="36"/>
  <c r="X3" i="36"/>
  <c r="Y3" i="36"/>
  <c r="W4" i="36"/>
  <c r="X4" i="36"/>
  <c r="Y4" i="36"/>
  <c r="W5" i="36"/>
  <c r="X5" i="36"/>
  <c r="Y5" i="36"/>
  <c r="W6" i="36"/>
  <c r="X6" i="36"/>
  <c r="Y6" i="36"/>
  <c r="W7" i="36"/>
  <c r="X7" i="36"/>
  <c r="Y7" i="36"/>
  <c r="W8" i="36"/>
  <c r="X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W13" i="36"/>
  <c r="X13" i="36"/>
  <c r="Y13" i="36"/>
  <c r="W14" i="36"/>
  <c r="X14" i="36"/>
  <c r="Y14" i="36"/>
  <c r="W15" i="36"/>
  <c r="X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Y20" i="36"/>
  <c r="W21" i="36"/>
  <c r="X21" i="36"/>
  <c r="W24" i="36"/>
  <c r="X25" i="36"/>
  <c r="Y25" i="36"/>
  <c r="W26" i="36"/>
  <c r="Y30" i="36"/>
  <c r="X33" i="36"/>
  <c r="Y34" i="36"/>
  <c r="W35" i="36"/>
  <c r="Y35" i="36"/>
  <c r="W36" i="36"/>
  <c r="X36" i="36"/>
  <c r="W37" i="36"/>
  <c r="X2" i="36"/>
  <c r="Y2" i="36"/>
  <c r="W2" i="36"/>
  <c r="X73" i="36"/>
  <c r="W73" i="36"/>
  <c r="X72" i="36"/>
  <c r="W72" i="36"/>
  <c r="W71" i="36"/>
  <c r="W70" i="36"/>
  <c r="W69" i="36"/>
  <c r="W68" i="36"/>
  <c r="W67" i="36"/>
  <c r="X66" i="36"/>
  <c r="W66" i="36"/>
  <c r="X65" i="36"/>
  <c r="W65" i="36"/>
  <c r="X64" i="36"/>
  <c r="W64" i="36"/>
  <c r="W63" i="36"/>
  <c r="W44" i="36"/>
  <c r="W61" i="36"/>
  <c r="W60" i="36"/>
  <c r="W59" i="36"/>
  <c r="X58" i="36"/>
  <c r="W58" i="36"/>
  <c r="X57" i="36"/>
  <c r="W57" i="36"/>
  <c r="X56" i="36"/>
  <c r="W56" i="36"/>
  <c r="X37" i="36"/>
  <c r="W34" i="36"/>
  <c r="W33" i="36"/>
  <c r="W32" i="36"/>
  <c r="W31" i="36"/>
  <c r="X30" i="36"/>
  <c r="W30" i="36"/>
  <c r="W29" i="36"/>
  <c r="Y28" i="36"/>
  <c r="X28" i="36"/>
  <c r="W28" i="36"/>
  <c r="W27" i="36"/>
  <c r="W25" i="36"/>
  <c r="W23" i="36"/>
  <c r="X22" i="36"/>
  <c r="W22" i="36"/>
  <c r="Y37" i="36"/>
  <c r="Y72" i="36"/>
  <c r="X35" i="36"/>
  <c r="X70" i="36"/>
  <c r="Y69" i="36"/>
  <c r="Y68" i="36"/>
  <c r="X68" i="36"/>
  <c r="Y31" i="36"/>
  <c r="X67" i="36"/>
  <c r="Y29" i="36"/>
  <c r="X29" i="36"/>
  <c r="Y64" i="36"/>
  <c r="Y63" i="36"/>
  <c r="X63" i="36"/>
  <c r="Y62" i="36"/>
  <c r="X62" i="36"/>
  <c r="Y60" i="36"/>
  <c r="X24" i="36"/>
  <c r="Y59" i="36"/>
  <c r="X23" i="36"/>
  <c r="Y58" i="36"/>
  <c r="Y57" i="36"/>
  <c r="Y56" i="36"/>
  <c r="X20" i="36"/>
  <c r="Q57" i="43"/>
  <c r="R57" i="43"/>
  <c r="S57" i="43"/>
  <c r="Q58" i="43"/>
  <c r="R58" i="43"/>
  <c r="S58" i="43"/>
  <c r="Q59" i="43"/>
  <c r="R59" i="43"/>
  <c r="S59" i="43"/>
  <c r="Q60" i="43"/>
  <c r="R60" i="43"/>
  <c r="S60" i="43"/>
  <c r="Q61" i="43"/>
  <c r="R61" i="43"/>
  <c r="S61" i="43"/>
  <c r="Q62" i="43"/>
  <c r="R62" i="43"/>
  <c r="S62" i="43"/>
  <c r="Q63" i="43"/>
  <c r="R63" i="43"/>
  <c r="S63" i="43"/>
  <c r="Q64" i="43"/>
  <c r="R64" i="43"/>
  <c r="S64" i="43"/>
  <c r="Q65" i="43"/>
  <c r="R65" i="43"/>
  <c r="S65" i="43"/>
  <c r="Q66" i="43"/>
  <c r="R66" i="43"/>
  <c r="S66" i="43"/>
  <c r="Q67" i="43"/>
  <c r="R67" i="43"/>
  <c r="S67" i="43"/>
  <c r="Q68" i="43"/>
  <c r="R68" i="43"/>
  <c r="S68" i="43"/>
  <c r="Q69" i="43"/>
  <c r="R69" i="43"/>
  <c r="S69" i="43"/>
  <c r="Q70" i="43"/>
  <c r="R70" i="43"/>
  <c r="S70" i="43"/>
  <c r="Q71" i="43"/>
  <c r="R71" i="43"/>
  <c r="S71" i="43"/>
  <c r="Q72" i="43"/>
  <c r="R72" i="43"/>
  <c r="S72" i="43"/>
  <c r="Q73" i="43"/>
  <c r="R73" i="43"/>
  <c r="S73" i="43"/>
  <c r="R56" i="43"/>
  <c r="S56" i="43"/>
  <c r="Q56" i="43"/>
  <c r="Q3" i="43"/>
  <c r="R3" i="43"/>
  <c r="S3" i="43"/>
  <c r="Q4" i="43"/>
  <c r="R4" i="43"/>
  <c r="S4" i="43"/>
  <c r="Q5" i="43"/>
  <c r="R5" i="43"/>
  <c r="S5" i="43"/>
  <c r="Q6" i="43"/>
  <c r="R6" i="43"/>
  <c r="S6" i="43"/>
  <c r="Q7" i="43"/>
  <c r="R7" i="43"/>
  <c r="S7" i="43"/>
  <c r="Q8" i="43"/>
  <c r="R8" i="43"/>
  <c r="S8" i="43"/>
  <c r="Q9" i="43"/>
  <c r="R9" i="43"/>
  <c r="S9" i="43"/>
  <c r="Q10" i="43"/>
  <c r="R10" i="43"/>
  <c r="S10" i="43"/>
  <c r="Q11" i="43"/>
  <c r="R11" i="43"/>
  <c r="S11" i="43"/>
  <c r="Q12" i="43"/>
  <c r="R12" i="43"/>
  <c r="S12" i="43"/>
  <c r="Q13" i="43"/>
  <c r="R13" i="43"/>
  <c r="S13" i="43"/>
  <c r="Q14" i="43"/>
  <c r="R14" i="43"/>
  <c r="S14" i="43"/>
  <c r="Q15" i="43"/>
  <c r="R15" i="43"/>
  <c r="S15" i="43"/>
  <c r="Q16" i="43"/>
  <c r="R16" i="43"/>
  <c r="S16" i="43"/>
  <c r="Q17" i="43"/>
  <c r="R17" i="43"/>
  <c r="S17" i="43"/>
  <c r="Q18" i="43"/>
  <c r="R18" i="43"/>
  <c r="S18" i="43"/>
  <c r="Q19" i="43"/>
  <c r="R19" i="43"/>
  <c r="S19" i="43"/>
  <c r="R2" i="43"/>
  <c r="S2" i="43"/>
  <c r="Q2" i="43"/>
  <c r="Q39" i="43"/>
  <c r="R39" i="43"/>
  <c r="S39" i="43"/>
  <c r="Q40" i="43"/>
  <c r="R40" i="43"/>
  <c r="S40" i="43"/>
  <c r="Q41" i="43"/>
  <c r="R41" i="43"/>
  <c r="S41" i="43"/>
  <c r="Q42" i="43"/>
  <c r="R42" i="43"/>
  <c r="S42" i="43"/>
  <c r="Q43" i="43"/>
  <c r="R43" i="43"/>
  <c r="S43" i="43"/>
  <c r="Q44" i="43"/>
  <c r="R44" i="43"/>
  <c r="S44" i="43"/>
  <c r="Q45" i="43"/>
  <c r="R45" i="43"/>
  <c r="S45" i="43"/>
  <c r="Q46" i="43"/>
  <c r="R46" i="43"/>
  <c r="S46" i="43"/>
  <c r="Q47" i="43"/>
  <c r="R47" i="43"/>
  <c r="S47" i="43"/>
  <c r="Q48" i="43"/>
  <c r="R48" i="43"/>
  <c r="S48" i="43"/>
  <c r="Q49" i="43"/>
  <c r="R49" i="43"/>
  <c r="S49" i="43"/>
  <c r="Q50" i="43"/>
  <c r="R50" i="43"/>
  <c r="S50" i="43"/>
  <c r="Q51" i="43"/>
  <c r="R51" i="43"/>
  <c r="S51" i="43"/>
  <c r="Q52" i="43"/>
  <c r="R52" i="43"/>
  <c r="S52" i="43"/>
  <c r="Q53" i="43"/>
  <c r="R53" i="43"/>
  <c r="S53" i="43"/>
  <c r="Q54" i="43"/>
  <c r="R54" i="43"/>
  <c r="S54" i="43"/>
  <c r="Q55" i="43"/>
  <c r="R55" i="43"/>
  <c r="S55" i="43"/>
  <c r="R38" i="43"/>
  <c r="S38" i="43"/>
  <c r="Q38" i="43"/>
  <c r="Q21" i="43"/>
  <c r="R21" i="43"/>
  <c r="S21" i="43"/>
  <c r="Q22" i="43"/>
  <c r="R22" i="43"/>
  <c r="S22" i="43"/>
  <c r="Q23" i="43"/>
  <c r="R23" i="43"/>
  <c r="S23" i="43"/>
  <c r="Q24" i="43"/>
  <c r="R24" i="43"/>
  <c r="S24" i="43"/>
  <c r="Q25" i="43"/>
  <c r="R25" i="43"/>
  <c r="S25" i="43"/>
  <c r="Q26" i="43"/>
  <c r="R26" i="43"/>
  <c r="S26" i="43"/>
  <c r="Q27" i="43"/>
  <c r="R27" i="43"/>
  <c r="S27" i="43"/>
  <c r="Q28" i="43"/>
  <c r="R28" i="43"/>
  <c r="S28" i="43"/>
  <c r="Q29" i="43"/>
  <c r="R29" i="43"/>
  <c r="S29" i="43"/>
  <c r="Q30" i="43"/>
  <c r="R30" i="43"/>
  <c r="S30" i="43"/>
  <c r="Q31" i="43"/>
  <c r="R31" i="43"/>
  <c r="S31" i="43"/>
  <c r="Q32" i="43"/>
  <c r="R32" i="43"/>
  <c r="S32" i="43"/>
  <c r="Q33" i="43"/>
  <c r="R33" i="43"/>
  <c r="S33" i="43"/>
  <c r="Q34" i="43"/>
  <c r="R34" i="43"/>
  <c r="S34" i="43"/>
  <c r="Q35" i="43"/>
  <c r="R35" i="43"/>
  <c r="S35" i="43"/>
  <c r="Q36" i="43"/>
  <c r="R36" i="43"/>
  <c r="S36" i="43"/>
  <c r="Q37" i="43"/>
  <c r="R37" i="43"/>
  <c r="S37" i="43"/>
  <c r="R20" i="43"/>
  <c r="S20" i="43"/>
  <c r="Q20" i="43"/>
  <c r="W45" i="36" l="1"/>
  <c r="W62" i="36"/>
  <c r="X55" i="36"/>
  <c r="W55" i="36"/>
  <c r="Y51" i="36"/>
  <c r="Y50" i="36"/>
  <c r="X50" i="36"/>
  <c r="Y46" i="36"/>
  <c r="Y45" i="36"/>
  <c r="W41" i="36"/>
  <c r="W50" i="36"/>
  <c r="Y54" i="36"/>
  <c r="W53" i="36"/>
  <c r="X52" i="36"/>
  <c r="W52" i="36"/>
  <c r="W51" i="36"/>
  <c r="X54" i="36"/>
  <c r="W54" i="36"/>
  <c r="X45" i="36"/>
  <c r="X48" i="36"/>
  <c r="W48" i="36"/>
  <c r="X47" i="36"/>
  <c r="W47" i="36"/>
  <c r="X46" i="36"/>
  <c r="W46" i="36"/>
  <c r="Y44" i="36"/>
  <c r="X44" i="36"/>
  <c r="X49" i="36"/>
  <c r="W49" i="36"/>
  <c r="W43" i="36"/>
  <c r="Y42" i="36"/>
  <c r="Y38" i="36"/>
  <c r="W38" i="36"/>
  <c r="X38" i="36"/>
  <c r="W42" i="36"/>
  <c r="Y41" i="36"/>
  <c r="Y40" i="36"/>
  <c r="X40" i="36"/>
  <c r="W40" i="36"/>
  <c r="Y39" i="36"/>
  <c r="X39" i="36"/>
  <c r="W39" i="36"/>
  <c r="Y21" i="36"/>
  <c r="Y22" i="36"/>
  <c r="Y23" i="36"/>
  <c r="Y33" i="36"/>
  <c r="Y24" i="36"/>
  <c r="X34" i="36"/>
  <c r="X26" i="36"/>
  <c r="Y36" i="36"/>
  <c r="X31" i="36"/>
  <c r="Y26" i="36"/>
  <c r="X32" i="36"/>
  <c r="X27" i="36"/>
  <c r="Y32" i="36"/>
  <c r="Y27" i="36"/>
  <c r="X71" i="36" l="1"/>
  <c r="X53" i="36"/>
  <c r="Y70" i="36"/>
  <c r="Y52" i="36"/>
  <c r="X69" i="36"/>
  <c r="X51" i="36"/>
  <c r="Y73" i="36"/>
  <c r="Y55" i="36"/>
  <c r="Y71" i="36"/>
  <c r="Y53" i="36"/>
  <c r="Y65" i="36"/>
  <c r="Y47" i="36"/>
  <c r="Y66" i="36"/>
  <c r="Y48" i="36"/>
  <c r="Y67" i="36"/>
  <c r="Y49" i="36"/>
  <c r="X60" i="36"/>
  <c r="X42" i="36"/>
  <c r="Y61" i="36"/>
  <c r="Y43" i="36"/>
  <c r="X59" i="36"/>
  <c r="X41" i="36"/>
  <c r="X61" i="36"/>
  <c r="X43" i="36"/>
  <c r="S109" i="43" l="1"/>
  <c r="R109" i="43"/>
  <c r="Q109" i="43"/>
  <c r="S108" i="43"/>
  <c r="R108" i="43"/>
  <c r="Q108" i="43"/>
  <c r="S107" i="43"/>
  <c r="R107" i="43"/>
  <c r="Q107" i="43"/>
  <c r="S106" i="43"/>
  <c r="R106" i="43"/>
  <c r="Q106" i="43"/>
  <c r="S105" i="43"/>
  <c r="R105" i="43"/>
  <c r="Q105" i="43"/>
  <c r="S104" i="43"/>
  <c r="R104" i="43"/>
  <c r="Q104" i="43"/>
  <c r="S103" i="43"/>
  <c r="R103" i="43"/>
  <c r="Q103" i="43"/>
  <c r="S102" i="43"/>
  <c r="R102" i="43"/>
  <c r="Q102" i="43"/>
  <c r="S101" i="43"/>
  <c r="R101" i="43"/>
  <c r="Q101" i="43"/>
  <c r="S100" i="43"/>
  <c r="R100" i="43"/>
  <c r="Q100" i="43"/>
  <c r="S99" i="43"/>
  <c r="R99" i="43"/>
  <c r="Q99" i="43"/>
  <c r="S98" i="43"/>
  <c r="R98" i="43"/>
  <c r="Q98" i="43"/>
  <c r="S97" i="43"/>
  <c r="R97" i="43"/>
  <c r="Q97" i="43"/>
  <c r="S96" i="43"/>
  <c r="R96" i="43"/>
  <c r="Q96" i="43"/>
  <c r="S95" i="43"/>
  <c r="R95" i="43"/>
  <c r="Q95" i="43"/>
  <c r="S94" i="43"/>
  <c r="R94" i="43"/>
  <c r="Q94" i="43"/>
  <c r="S93" i="43"/>
  <c r="R93" i="43"/>
  <c r="Q93" i="43"/>
  <c r="S92" i="43"/>
  <c r="R92" i="43"/>
  <c r="Q92" i="43"/>
  <c r="S91" i="43"/>
  <c r="R91" i="43"/>
  <c r="Q91" i="43"/>
  <c r="S90" i="43"/>
  <c r="R90" i="43"/>
  <c r="Q90" i="43"/>
  <c r="S89" i="43"/>
  <c r="R89" i="43"/>
  <c r="Q89" i="43"/>
  <c r="S88" i="43"/>
  <c r="R88" i="43"/>
  <c r="Q88" i="43"/>
  <c r="S87" i="43"/>
  <c r="R87" i="43"/>
  <c r="Q87" i="43"/>
  <c r="S86" i="43"/>
  <c r="R86" i="43"/>
  <c r="Q86" i="43"/>
  <c r="S85" i="43"/>
  <c r="R85" i="43"/>
  <c r="Q85" i="43"/>
  <c r="S84" i="43"/>
  <c r="R84" i="43"/>
  <c r="Q84" i="43"/>
  <c r="S83" i="43"/>
  <c r="R83" i="43"/>
  <c r="Q83" i="43"/>
  <c r="S82" i="43"/>
  <c r="R82" i="43"/>
  <c r="Q82" i="43"/>
  <c r="S81" i="43"/>
  <c r="R81" i="43"/>
  <c r="Q81" i="43"/>
  <c r="S80" i="43"/>
  <c r="R80" i="43"/>
  <c r="Q80" i="43"/>
  <c r="S79" i="43"/>
  <c r="R79" i="43"/>
  <c r="Q79" i="43"/>
  <c r="S78" i="43"/>
  <c r="R78" i="43"/>
  <c r="Q78" i="43"/>
  <c r="S77" i="43"/>
  <c r="R77" i="43"/>
  <c r="Q77" i="43"/>
  <c r="S76" i="43"/>
  <c r="R76" i="43"/>
  <c r="Q76" i="43"/>
  <c r="S75" i="43"/>
  <c r="R75" i="43"/>
  <c r="Q75" i="43"/>
  <c r="S74" i="43"/>
  <c r="R74" i="43"/>
  <c r="Q74" i="43"/>
  <c r="C2" i="77" l="1"/>
  <c r="I2" i="77" s="1"/>
  <c r="D2" i="77"/>
  <c r="J2" i="77" s="1"/>
  <c r="B2" i="77"/>
  <c r="H2" i="77" s="1"/>
  <c r="A1" i="77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0" i="76"/>
  <c r="B21" i="76"/>
  <c r="B22" i="76"/>
  <c r="B23" i="76"/>
  <c r="B24" i="76"/>
  <c r="B25" i="76"/>
  <c r="B26" i="76"/>
  <c r="B27" i="76"/>
  <c r="B28" i="76"/>
  <c r="B29" i="76"/>
  <c r="B30" i="76"/>
  <c r="B31" i="76"/>
  <c r="B32" i="76"/>
  <c r="B33" i="76"/>
  <c r="B34" i="76"/>
  <c r="B35" i="76"/>
  <c r="B36" i="76"/>
  <c r="B37" i="76"/>
  <c r="B38" i="76"/>
  <c r="B39" i="76"/>
  <c r="B40" i="76"/>
  <c r="B41" i="76"/>
  <c r="B42" i="76"/>
  <c r="B43" i="76"/>
  <c r="B44" i="76"/>
  <c r="B45" i="76"/>
  <c r="B46" i="76"/>
  <c r="B47" i="76"/>
  <c r="B48" i="76"/>
  <c r="B49" i="76"/>
  <c r="B2" i="76"/>
  <c r="A2" i="76"/>
  <c r="E2" i="77" l="1"/>
  <c r="F2" i="77"/>
  <c r="G2" i="77"/>
  <c r="A49" i="76" l="1"/>
  <c r="A48" i="76"/>
  <c r="A47" i="76"/>
  <c r="A46" i="76"/>
  <c r="A45" i="76"/>
  <c r="A44" i="76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8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A3" i="76"/>
  <c r="C2" i="75"/>
  <c r="D2" i="75"/>
  <c r="B2" i="75"/>
  <c r="A1" i="75"/>
  <c r="B2" i="74"/>
  <c r="D876" i="13"/>
  <c r="B4" i="74" s="1"/>
  <c r="E876" i="13"/>
  <c r="C4" i="74" s="1"/>
  <c r="F876" i="13"/>
  <c r="D4" i="74" s="1"/>
  <c r="E871" i="13"/>
  <c r="C3" i="74" s="1"/>
  <c r="F871" i="13"/>
  <c r="D3" i="74" s="1"/>
  <c r="D871" i="13"/>
  <c r="B3" i="74" s="1"/>
  <c r="A1" i="74"/>
  <c r="D3" i="32" l="1"/>
  <c r="E3" i="32"/>
  <c r="F3" i="32"/>
  <c r="D4" i="32"/>
  <c r="E4" i="32"/>
  <c r="F4" i="32"/>
  <c r="D5" i="32"/>
  <c r="E5" i="32"/>
  <c r="F5" i="32"/>
  <c r="D6" i="32"/>
  <c r="E6" i="32"/>
  <c r="F6" i="32"/>
  <c r="D7" i="32"/>
  <c r="E7" i="32"/>
  <c r="F7" i="32"/>
  <c r="D8" i="32"/>
  <c r="E8" i="32"/>
  <c r="F8" i="32"/>
  <c r="D9" i="32"/>
  <c r="E9" i="32"/>
  <c r="F9" i="32"/>
  <c r="D10" i="32"/>
  <c r="E10" i="32"/>
  <c r="F10" i="32"/>
  <c r="D11" i="32"/>
  <c r="E11" i="32"/>
  <c r="F11" i="32"/>
  <c r="D12" i="32"/>
  <c r="E12" i="32"/>
  <c r="F12" i="32"/>
  <c r="D13" i="32"/>
  <c r="E13" i="32"/>
  <c r="F13" i="32"/>
  <c r="D14" i="32"/>
  <c r="E14" i="32"/>
  <c r="F14" i="32"/>
  <c r="D15" i="32"/>
  <c r="E15" i="32"/>
  <c r="F15" i="32"/>
  <c r="D16" i="32"/>
  <c r="E16" i="32"/>
  <c r="F16" i="32"/>
  <c r="D17" i="32"/>
  <c r="E17" i="32"/>
  <c r="F17" i="32"/>
  <c r="D18" i="32"/>
  <c r="E18" i="32"/>
  <c r="F18" i="32"/>
  <c r="D19" i="32"/>
  <c r="E19" i="32"/>
  <c r="F19" i="32"/>
  <c r="D20" i="32"/>
  <c r="E20" i="32"/>
  <c r="F20" i="32"/>
  <c r="D21" i="32"/>
  <c r="E21" i="32"/>
  <c r="F21" i="32"/>
  <c r="D22" i="32"/>
  <c r="E22" i="32"/>
  <c r="F22" i="32"/>
  <c r="D23" i="32"/>
  <c r="E23" i="32"/>
  <c r="F23" i="32"/>
  <c r="D24" i="32"/>
  <c r="E24" i="32"/>
  <c r="F24" i="32"/>
  <c r="D25" i="32"/>
  <c r="E25" i="32"/>
  <c r="F25" i="32"/>
  <c r="D26" i="32"/>
  <c r="E26" i="32"/>
  <c r="F26" i="32"/>
  <c r="D27" i="32"/>
  <c r="E27" i="32"/>
  <c r="F27" i="32"/>
  <c r="D28" i="32"/>
  <c r="E28" i="32"/>
  <c r="F28" i="32"/>
  <c r="D29" i="32"/>
  <c r="E29" i="32"/>
  <c r="F29" i="32"/>
  <c r="D30" i="32"/>
  <c r="E30" i="32"/>
  <c r="F30" i="32"/>
  <c r="D31" i="32"/>
  <c r="E31" i="32"/>
  <c r="F31" i="32"/>
  <c r="D32" i="32"/>
  <c r="E32" i="32"/>
  <c r="F32" i="32"/>
  <c r="D33" i="32"/>
  <c r="E33" i="32"/>
  <c r="F33" i="32"/>
  <c r="D34" i="32"/>
  <c r="E34" i="32"/>
  <c r="F34" i="32"/>
  <c r="D35" i="32"/>
  <c r="E35" i="32"/>
  <c r="F35" i="32"/>
  <c r="D36" i="32"/>
  <c r="E36" i="32"/>
  <c r="F36" i="32"/>
  <c r="D37" i="32"/>
  <c r="E37" i="32"/>
  <c r="F37" i="32"/>
  <c r="D38" i="32"/>
  <c r="E38" i="32"/>
  <c r="F38" i="32"/>
  <c r="D39" i="32"/>
  <c r="E39" i="32"/>
  <c r="F39" i="32"/>
  <c r="D40" i="32"/>
  <c r="E40" i="32"/>
  <c r="F40" i="32"/>
  <c r="D41" i="32"/>
  <c r="E41" i="32"/>
  <c r="F41" i="32"/>
  <c r="D42" i="32"/>
  <c r="E42" i="32"/>
  <c r="F42" i="32"/>
  <c r="D43" i="32"/>
  <c r="E43" i="32"/>
  <c r="F43" i="32"/>
  <c r="D44" i="32"/>
  <c r="E44" i="32"/>
  <c r="F44" i="32"/>
  <c r="D45" i="32"/>
  <c r="E45" i="32"/>
  <c r="F45" i="32"/>
  <c r="D46" i="32"/>
  <c r="E46" i="32"/>
  <c r="F46" i="32"/>
  <c r="D47" i="32"/>
  <c r="E47" i="32"/>
  <c r="F47" i="32"/>
  <c r="D48" i="32"/>
  <c r="E48" i="32"/>
  <c r="F48" i="32"/>
  <c r="D49" i="32"/>
  <c r="E49" i="32"/>
  <c r="F49" i="32"/>
  <c r="D50" i="32"/>
  <c r="E50" i="32"/>
  <c r="F50" i="32"/>
  <c r="D51" i="32"/>
  <c r="E51" i="32"/>
  <c r="F51" i="32"/>
  <c r="D52" i="32"/>
  <c r="E52" i="32"/>
  <c r="F52" i="32"/>
  <c r="D53" i="32"/>
  <c r="E53" i="32"/>
  <c r="F53" i="32"/>
  <c r="D54" i="32"/>
  <c r="E54" i="32"/>
  <c r="F54" i="32"/>
  <c r="D55" i="32"/>
  <c r="E55" i="32"/>
  <c r="F55" i="32"/>
  <c r="D110" i="32"/>
  <c r="E110" i="32"/>
  <c r="F110" i="32"/>
  <c r="D111" i="32"/>
  <c r="E111" i="32"/>
  <c r="F111" i="32"/>
  <c r="D112" i="32"/>
  <c r="E112" i="32"/>
  <c r="F112" i="32"/>
  <c r="D113" i="32"/>
  <c r="E113" i="32"/>
  <c r="F113" i="32"/>
  <c r="D114" i="32"/>
  <c r="E114" i="32"/>
  <c r="F114" i="32"/>
  <c r="D115" i="32"/>
  <c r="E115" i="32"/>
  <c r="F115" i="32"/>
  <c r="D116" i="32"/>
  <c r="E116" i="32"/>
  <c r="F116" i="32"/>
  <c r="D117" i="32"/>
  <c r="E117" i="32"/>
  <c r="F117" i="32"/>
  <c r="D118" i="32"/>
  <c r="E118" i="32"/>
  <c r="F118" i="32"/>
  <c r="D119" i="32"/>
  <c r="E119" i="32"/>
  <c r="F119" i="32"/>
  <c r="D120" i="32"/>
  <c r="E120" i="32"/>
  <c r="F120" i="32"/>
  <c r="D121" i="32"/>
  <c r="E121" i="32"/>
  <c r="F121" i="32"/>
  <c r="D122" i="32"/>
  <c r="E122" i="32"/>
  <c r="F122" i="32"/>
  <c r="D123" i="32"/>
  <c r="E123" i="32"/>
  <c r="F123" i="32"/>
  <c r="D124" i="32"/>
  <c r="E124" i="32"/>
  <c r="F124" i="32"/>
  <c r="D125" i="32"/>
  <c r="E125" i="32"/>
  <c r="F125" i="32"/>
  <c r="D126" i="32"/>
  <c r="E126" i="32"/>
  <c r="F126" i="32"/>
  <c r="D127" i="32"/>
  <c r="E127" i="32"/>
  <c r="F127" i="32"/>
  <c r="D128" i="32"/>
  <c r="E128" i="32"/>
  <c r="F128" i="32"/>
  <c r="D129" i="32"/>
  <c r="E129" i="32"/>
  <c r="F129" i="32"/>
  <c r="D130" i="32"/>
  <c r="E130" i="32"/>
  <c r="F130" i="32"/>
  <c r="D131" i="32"/>
  <c r="E131" i="32"/>
  <c r="F131" i="32"/>
  <c r="D132" i="32"/>
  <c r="E132" i="32"/>
  <c r="F132" i="32"/>
  <c r="D133" i="32"/>
  <c r="E133" i="32"/>
  <c r="F133" i="32"/>
  <c r="D134" i="32"/>
  <c r="E134" i="32"/>
  <c r="F134" i="32"/>
  <c r="D135" i="32"/>
  <c r="E135" i="32"/>
  <c r="F135" i="32"/>
  <c r="D136" i="32"/>
  <c r="E136" i="32"/>
  <c r="F136" i="32"/>
  <c r="D137" i="32"/>
  <c r="E137" i="32"/>
  <c r="F137" i="32"/>
  <c r="D138" i="32"/>
  <c r="E138" i="32"/>
  <c r="F138" i="32"/>
  <c r="D139" i="32"/>
  <c r="E139" i="32"/>
  <c r="F139" i="32"/>
  <c r="D140" i="32"/>
  <c r="E140" i="32"/>
  <c r="F140" i="32"/>
  <c r="D141" i="32"/>
  <c r="E141" i="32"/>
  <c r="F141" i="32"/>
  <c r="D142" i="32"/>
  <c r="E142" i="32"/>
  <c r="F142" i="32"/>
  <c r="D143" i="32"/>
  <c r="E143" i="32"/>
  <c r="F143" i="32"/>
  <c r="D144" i="32"/>
  <c r="E144" i="32"/>
  <c r="F144" i="32"/>
  <c r="D145" i="32"/>
  <c r="E145" i="32"/>
  <c r="F145" i="32"/>
  <c r="D146" i="32"/>
  <c r="E146" i="32"/>
  <c r="F146" i="32"/>
  <c r="D147" i="32"/>
  <c r="E147" i="32"/>
  <c r="F147" i="32"/>
  <c r="D148" i="32"/>
  <c r="E148" i="32"/>
  <c r="F148" i="32"/>
  <c r="D149" i="32"/>
  <c r="E149" i="32"/>
  <c r="F149" i="32"/>
  <c r="D150" i="32"/>
  <c r="E150" i="32"/>
  <c r="F150" i="32"/>
  <c r="D151" i="32"/>
  <c r="E151" i="32"/>
  <c r="F151" i="32"/>
  <c r="D152" i="32"/>
  <c r="E152" i="32"/>
  <c r="F152" i="32"/>
  <c r="D153" i="32"/>
  <c r="E153" i="32"/>
  <c r="F153" i="32"/>
  <c r="D154" i="32"/>
  <c r="E154" i="32"/>
  <c r="F154" i="32"/>
  <c r="D155" i="32"/>
  <c r="E155" i="32"/>
  <c r="F155" i="32"/>
  <c r="D156" i="32"/>
  <c r="E156" i="32"/>
  <c r="F156" i="32"/>
  <c r="D157" i="32"/>
  <c r="E157" i="32"/>
  <c r="F157" i="32"/>
  <c r="D158" i="32"/>
  <c r="E158" i="32"/>
  <c r="F158" i="32"/>
  <c r="D159" i="32"/>
  <c r="E159" i="32"/>
  <c r="F159" i="32"/>
  <c r="D160" i="32"/>
  <c r="E160" i="32"/>
  <c r="F160" i="32"/>
  <c r="D161" i="32"/>
  <c r="E161" i="32"/>
  <c r="F161" i="32"/>
  <c r="D162" i="32"/>
  <c r="E162" i="32"/>
  <c r="F162" i="32"/>
  <c r="D163" i="32"/>
  <c r="E163" i="32"/>
  <c r="F163" i="32"/>
  <c r="E2" i="32"/>
  <c r="F2" i="32"/>
  <c r="D2" i="32"/>
  <c r="F579" i="13" l="1"/>
  <c r="E56" i="32" s="1"/>
  <c r="G579" i="13"/>
  <c r="F56" i="32" s="1"/>
  <c r="F580" i="13"/>
  <c r="E57" i="32" s="1"/>
  <c r="G580" i="13"/>
  <c r="F57" i="32" s="1"/>
  <c r="F581" i="13"/>
  <c r="E58" i="32" s="1"/>
  <c r="G581" i="13"/>
  <c r="F58" i="32" s="1"/>
  <c r="E579" i="13"/>
  <c r="D56" i="32" s="1"/>
  <c r="E580" i="13"/>
  <c r="D57" i="32" s="1"/>
  <c r="F865" i="13" l="1"/>
  <c r="E865" i="13"/>
  <c r="D865" i="13"/>
  <c r="I2" i="74" l="1"/>
  <c r="F2" i="74"/>
  <c r="H2" i="74"/>
  <c r="E2" i="74"/>
  <c r="J2" i="74"/>
  <c r="G2" i="74"/>
  <c r="D921" i="13" l="1"/>
  <c r="B4" i="69" s="1"/>
  <c r="H4" i="69" s="1"/>
  <c r="E921" i="13"/>
  <c r="C4" i="69" s="1"/>
  <c r="I4" i="69" s="1"/>
  <c r="F921" i="13"/>
  <c r="D4" i="69" s="1"/>
  <c r="J4" i="69" s="1"/>
  <c r="D922" i="13"/>
  <c r="B4" i="70" s="1"/>
  <c r="E922" i="13"/>
  <c r="C4" i="70" s="1"/>
  <c r="F4" i="70" s="1"/>
  <c r="F922" i="13"/>
  <c r="D4" i="70" s="1"/>
  <c r="G4" i="70" s="1"/>
  <c r="E920" i="13"/>
  <c r="C4" i="68" s="1"/>
  <c r="I4" i="68" s="1"/>
  <c r="F920" i="13"/>
  <c r="D4" i="68" s="1"/>
  <c r="J4" i="68" s="1"/>
  <c r="D920" i="13"/>
  <c r="B4" i="68" s="1"/>
  <c r="H4" i="68" s="1"/>
  <c r="E918" i="13"/>
  <c r="C3" i="69" s="1"/>
  <c r="I3" i="69" s="1"/>
  <c r="F918" i="13"/>
  <c r="D3" i="69" s="1"/>
  <c r="E919" i="13"/>
  <c r="C3" i="70" s="1"/>
  <c r="F919" i="13"/>
  <c r="D3" i="70" s="1"/>
  <c r="D919" i="13"/>
  <c r="B3" i="70" s="1"/>
  <c r="D918" i="13"/>
  <c r="B3" i="69" s="1"/>
  <c r="E917" i="13"/>
  <c r="C3" i="68" s="1"/>
  <c r="I3" i="68" s="1"/>
  <c r="F917" i="13"/>
  <c r="D3" i="68" s="1"/>
  <c r="J3" i="68" s="1"/>
  <c r="D917" i="13"/>
  <c r="B3" i="68" s="1"/>
  <c r="H3" i="68" s="1"/>
  <c r="D2" i="70"/>
  <c r="G2" i="70" s="1"/>
  <c r="C2" i="70"/>
  <c r="I2" i="70" s="1"/>
  <c r="B2" i="70"/>
  <c r="H2" i="70" s="1"/>
  <c r="A1" i="70"/>
  <c r="D2" i="69"/>
  <c r="J2" i="69" s="1"/>
  <c r="C2" i="69"/>
  <c r="I2" i="69" s="1"/>
  <c r="B2" i="69"/>
  <c r="H2" i="69" s="1"/>
  <c r="A1" i="69"/>
  <c r="C2" i="68"/>
  <c r="I2" i="68" s="1"/>
  <c r="D2" i="68"/>
  <c r="G2" i="68" s="1"/>
  <c r="B2" i="68"/>
  <c r="H2" i="68" s="1"/>
  <c r="A1" i="68"/>
  <c r="E868" i="13"/>
  <c r="E3" i="69" l="1"/>
  <c r="H3" i="69"/>
  <c r="G3" i="69"/>
  <c r="J3" i="69"/>
  <c r="F3" i="69"/>
  <c r="J4" i="70"/>
  <c r="E3" i="68"/>
  <c r="E4" i="69"/>
  <c r="G3" i="70"/>
  <c r="J3" i="70"/>
  <c r="G4" i="68"/>
  <c r="E4" i="70"/>
  <c r="H4" i="70"/>
  <c r="F4" i="69"/>
  <c r="F3" i="68"/>
  <c r="E3" i="70"/>
  <c r="H3" i="70"/>
  <c r="G4" i="69"/>
  <c r="G3" i="68"/>
  <c r="F3" i="70"/>
  <c r="I3" i="70"/>
  <c r="E4" i="68"/>
  <c r="F4" i="68"/>
  <c r="I4" i="70"/>
  <c r="J2" i="70"/>
  <c r="E2" i="70"/>
  <c r="F2" i="70"/>
  <c r="E2" i="69"/>
  <c r="F2" i="69"/>
  <c r="G2" i="69"/>
  <c r="E2" i="68"/>
  <c r="F2" i="68"/>
  <c r="J2" i="68"/>
  <c r="D902" i="13" l="1"/>
  <c r="E902" i="13"/>
  <c r="F902" i="13"/>
  <c r="E899" i="13"/>
  <c r="F899" i="13"/>
  <c r="D899" i="13"/>
  <c r="J2" i="75" l="1"/>
  <c r="G2" i="75"/>
  <c r="I2" i="75"/>
  <c r="F2" i="75"/>
  <c r="H2" i="75"/>
  <c r="E2" i="75"/>
  <c r="C2" i="67"/>
  <c r="I2" i="67" s="1"/>
  <c r="D2" i="67"/>
  <c r="J2" i="67" s="1"/>
  <c r="B2" i="67"/>
  <c r="H2" i="67" s="1"/>
  <c r="A1" i="67"/>
  <c r="D3" i="66"/>
  <c r="C2" i="66"/>
  <c r="I2" i="66" s="1"/>
  <c r="D2" i="66"/>
  <c r="J2" i="66" s="1"/>
  <c r="B2" i="66"/>
  <c r="E2" i="66" s="1"/>
  <c r="A1" i="66"/>
  <c r="C2" i="65"/>
  <c r="F2" i="65" s="1"/>
  <c r="D2" i="65"/>
  <c r="J2" i="65" s="1"/>
  <c r="B2" i="65"/>
  <c r="H2" i="65" s="1"/>
  <c r="A1" i="65"/>
  <c r="C2" i="64"/>
  <c r="I2" i="64" s="1"/>
  <c r="D2" i="64"/>
  <c r="J2" i="64" s="1"/>
  <c r="B2" i="64"/>
  <c r="H2" i="64" s="1"/>
  <c r="A1" i="64"/>
  <c r="C2" i="63"/>
  <c r="I2" i="63" s="1"/>
  <c r="D2" i="63"/>
  <c r="J2" i="63" s="1"/>
  <c r="B2" i="63"/>
  <c r="H2" i="63" s="1"/>
  <c r="A1" i="63"/>
  <c r="C2" i="62"/>
  <c r="I2" i="62" s="1"/>
  <c r="D2" i="62"/>
  <c r="G2" i="62" s="1"/>
  <c r="B2" i="62"/>
  <c r="A1" i="62"/>
  <c r="C2" i="61"/>
  <c r="I2" i="61" s="1"/>
  <c r="D2" i="61"/>
  <c r="J2" i="61" s="1"/>
  <c r="B2" i="61"/>
  <c r="H2" i="61" s="1"/>
  <c r="A1" i="61"/>
  <c r="C2" i="60"/>
  <c r="D2" i="60"/>
  <c r="J2" i="60" s="1"/>
  <c r="B2" i="60"/>
  <c r="H2" i="60" s="1"/>
  <c r="A1" i="60"/>
  <c r="C2" i="57"/>
  <c r="I2" i="57" s="1"/>
  <c r="D2" i="57"/>
  <c r="J2" i="57" s="1"/>
  <c r="B2" i="57"/>
  <c r="H2" i="57" s="1"/>
  <c r="A1" i="57"/>
  <c r="E904" i="13"/>
  <c r="F904" i="13"/>
  <c r="D904" i="13"/>
  <c r="E900" i="13"/>
  <c r="F900" i="13"/>
  <c r="F903" i="13" s="1"/>
  <c r="D900" i="13"/>
  <c r="E906" i="13"/>
  <c r="C4" i="66" s="1"/>
  <c r="F906" i="13"/>
  <c r="D4" i="66" s="1"/>
  <c r="D906" i="13"/>
  <c r="B4" i="66" s="1"/>
  <c r="H4" i="66" s="1"/>
  <c r="C3" i="66"/>
  <c r="B3" i="66"/>
  <c r="E905" i="13"/>
  <c r="C4" i="65" s="1"/>
  <c r="F905" i="13"/>
  <c r="D4" i="65" s="1"/>
  <c r="D905" i="13"/>
  <c r="B4" i="65" s="1"/>
  <c r="E901" i="13"/>
  <c r="C3" i="65" s="1"/>
  <c r="F901" i="13"/>
  <c r="D3" i="65" s="1"/>
  <c r="D901" i="13"/>
  <c r="B3" i="65" s="1"/>
  <c r="D889" i="13"/>
  <c r="B4" i="63" s="1"/>
  <c r="E889" i="13"/>
  <c r="C4" i="63" s="1"/>
  <c r="F889" i="13"/>
  <c r="D4" i="63" s="1"/>
  <c r="E888" i="13"/>
  <c r="C4" i="62" s="1"/>
  <c r="F888" i="13"/>
  <c r="D4" i="62" s="1"/>
  <c r="D888" i="13"/>
  <c r="B4" i="62" s="1"/>
  <c r="D874" i="13"/>
  <c r="B4" i="60" s="1"/>
  <c r="E874" i="13"/>
  <c r="C4" i="60" s="1"/>
  <c r="F874" i="13"/>
  <c r="D4" i="60" s="1"/>
  <c r="D875" i="13"/>
  <c r="E875" i="13"/>
  <c r="F875" i="13"/>
  <c r="E873" i="13"/>
  <c r="C4" i="57" s="1"/>
  <c r="F873" i="13"/>
  <c r="D4" i="57" s="1"/>
  <c r="D873" i="13"/>
  <c r="B4" i="57" s="1"/>
  <c r="D869" i="13"/>
  <c r="B3" i="60" s="1"/>
  <c r="E869" i="13"/>
  <c r="C3" i="60" s="1"/>
  <c r="F869" i="13"/>
  <c r="D3" i="60" s="1"/>
  <c r="D870" i="13"/>
  <c r="E870" i="13"/>
  <c r="F870" i="13"/>
  <c r="C3" i="57"/>
  <c r="F868" i="13"/>
  <c r="D3" i="57" s="1"/>
  <c r="D868" i="13"/>
  <c r="B3" i="57" s="1"/>
  <c r="D887" i="13"/>
  <c r="B3" i="63" s="1"/>
  <c r="E887" i="13"/>
  <c r="C3" i="63" s="1"/>
  <c r="F887" i="13"/>
  <c r="D3" i="63" s="1"/>
  <c r="E886" i="13"/>
  <c r="C3" i="62" s="1"/>
  <c r="F886" i="13"/>
  <c r="D3" i="62" s="1"/>
  <c r="D886" i="13"/>
  <c r="B3" i="62" s="1"/>
  <c r="AE3" i="32"/>
  <c r="AF3" i="32"/>
  <c r="AG3" i="32"/>
  <c r="AE4" i="32"/>
  <c r="AF4" i="32"/>
  <c r="AG4" i="32"/>
  <c r="AE5" i="32"/>
  <c r="AF5" i="32"/>
  <c r="AG5" i="32"/>
  <c r="AE6" i="32"/>
  <c r="AF6" i="32"/>
  <c r="AG6" i="32"/>
  <c r="AE7" i="32"/>
  <c r="AF7" i="32"/>
  <c r="AG7" i="32"/>
  <c r="AE8" i="32"/>
  <c r="AF8" i="32"/>
  <c r="AG8" i="32"/>
  <c r="AE9" i="32"/>
  <c r="AF9" i="32"/>
  <c r="AG9" i="32"/>
  <c r="AE10" i="32"/>
  <c r="AF10" i="32"/>
  <c r="AG10" i="32"/>
  <c r="AE11" i="32"/>
  <c r="AF11" i="32"/>
  <c r="AG11" i="32"/>
  <c r="AE12" i="32"/>
  <c r="AF12" i="32"/>
  <c r="AG12" i="32"/>
  <c r="AE13" i="32"/>
  <c r="AF13" i="32"/>
  <c r="AG13" i="32"/>
  <c r="AE14" i="32"/>
  <c r="AF14" i="32"/>
  <c r="AG14" i="32"/>
  <c r="AE15" i="32"/>
  <c r="AF15" i="32"/>
  <c r="AG15" i="32"/>
  <c r="AE16" i="32"/>
  <c r="AF16" i="32"/>
  <c r="AG16" i="32"/>
  <c r="AE17" i="32"/>
  <c r="AF17" i="32"/>
  <c r="AG17" i="32"/>
  <c r="AE18" i="32"/>
  <c r="AF18" i="32"/>
  <c r="AG18" i="32"/>
  <c r="AE19" i="32"/>
  <c r="AF19" i="32"/>
  <c r="AG19" i="32"/>
  <c r="AE20" i="32"/>
  <c r="AF20" i="32"/>
  <c r="AG20" i="32"/>
  <c r="AE21" i="32"/>
  <c r="AF21" i="32"/>
  <c r="AG21" i="32"/>
  <c r="AE22" i="32"/>
  <c r="AF22" i="32"/>
  <c r="AG22" i="32"/>
  <c r="AE23" i="32"/>
  <c r="AF23" i="32"/>
  <c r="AG23" i="32"/>
  <c r="AE24" i="32"/>
  <c r="AF24" i="32"/>
  <c r="AG24" i="32"/>
  <c r="AE25" i="32"/>
  <c r="AF25" i="32"/>
  <c r="AG25" i="32"/>
  <c r="AE26" i="32"/>
  <c r="AF26" i="32"/>
  <c r="AG26" i="32"/>
  <c r="AE27" i="32"/>
  <c r="AF27" i="32"/>
  <c r="AG27" i="32"/>
  <c r="AE28" i="32"/>
  <c r="AF28" i="32"/>
  <c r="AG28" i="32"/>
  <c r="AE29" i="32"/>
  <c r="AF29" i="32"/>
  <c r="AG29" i="32"/>
  <c r="AE30" i="32"/>
  <c r="AF30" i="32"/>
  <c r="AG30" i="32"/>
  <c r="AE31" i="32"/>
  <c r="AF31" i="32"/>
  <c r="AG31" i="32"/>
  <c r="AE32" i="32"/>
  <c r="AF32" i="32"/>
  <c r="AG32" i="32"/>
  <c r="AE33" i="32"/>
  <c r="AF33" i="32"/>
  <c r="AG33" i="32"/>
  <c r="AE34" i="32"/>
  <c r="AF34" i="32"/>
  <c r="AG34" i="32"/>
  <c r="AE35" i="32"/>
  <c r="AF35" i="32"/>
  <c r="AG35" i="32"/>
  <c r="AE36" i="32"/>
  <c r="AF36" i="32"/>
  <c r="AG36" i="32"/>
  <c r="AE37" i="32"/>
  <c r="AF37" i="32"/>
  <c r="AG37" i="32"/>
  <c r="AE38" i="32"/>
  <c r="AF38" i="32"/>
  <c r="AG38" i="32"/>
  <c r="AE39" i="32"/>
  <c r="AF39" i="32"/>
  <c r="AG39" i="32"/>
  <c r="AE40" i="32"/>
  <c r="AF40" i="32"/>
  <c r="AG40" i="32"/>
  <c r="AE41" i="32"/>
  <c r="AF41" i="32"/>
  <c r="AG41" i="32"/>
  <c r="AE42" i="32"/>
  <c r="AF42" i="32"/>
  <c r="AG42" i="32"/>
  <c r="AE43" i="32"/>
  <c r="AF43" i="32"/>
  <c r="AG43" i="32"/>
  <c r="AE44" i="32"/>
  <c r="AF44" i="32"/>
  <c r="AG44" i="32"/>
  <c r="AE45" i="32"/>
  <c r="AF45" i="32"/>
  <c r="AG45" i="32"/>
  <c r="AE46" i="32"/>
  <c r="AF46" i="32"/>
  <c r="AG46" i="32"/>
  <c r="AE47" i="32"/>
  <c r="AF47" i="32"/>
  <c r="AG47" i="32"/>
  <c r="AE48" i="32"/>
  <c r="AF48" i="32"/>
  <c r="AG48" i="32"/>
  <c r="AE49" i="32"/>
  <c r="AF49" i="32"/>
  <c r="AG49" i="32"/>
  <c r="AE50" i="32"/>
  <c r="AF50" i="32"/>
  <c r="AG50" i="32"/>
  <c r="AE51" i="32"/>
  <c r="AF51" i="32"/>
  <c r="AG51" i="32"/>
  <c r="AE52" i="32"/>
  <c r="AF52" i="32"/>
  <c r="AG52" i="32"/>
  <c r="AE53" i="32"/>
  <c r="AF53" i="32"/>
  <c r="AG53" i="32"/>
  <c r="AE54" i="32"/>
  <c r="AF54" i="32"/>
  <c r="AG54" i="32"/>
  <c r="AE55" i="32"/>
  <c r="AF55" i="32"/>
  <c r="AG55" i="32"/>
  <c r="AE56" i="32"/>
  <c r="AF56" i="32"/>
  <c r="AG56" i="32"/>
  <c r="AE57" i="32"/>
  <c r="AF57" i="32"/>
  <c r="AG57" i="32"/>
  <c r="AE58" i="32"/>
  <c r="AF58" i="32"/>
  <c r="AG58" i="32"/>
  <c r="AE59" i="32"/>
  <c r="AF59" i="32"/>
  <c r="AG59" i="32"/>
  <c r="AE60" i="32"/>
  <c r="AF60" i="32"/>
  <c r="AG60" i="32"/>
  <c r="AE61" i="32"/>
  <c r="AF61" i="32"/>
  <c r="AG61" i="32"/>
  <c r="AE62" i="32"/>
  <c r="AF62" i="32"/>
  <c r="AG62" i="32"/>
  <c r="AE63" i="32"/>
  <c r="AF63" i="32"/>
  <c r="AG63" i="32"/>
  <c r="AE64" i="32"/>
  <c r="AF64" i="32"/>
  <c r="AG64" i="32"/>
  <c r="AE65" i="32"/>
  <c r="AF65" i="32"/>
  <c r="AG65" i="32"/>
  <c r="AE66" i="32"/>
  <c r="AF66" i="32"/>
  <c r="AG66" i="32"/>
  <c r="AE67" i="32"/>
  <c r="AF67" i="32"/>
  <c r="AG67" i="32"/>
  <c r="AE68" i="32"/>
  <c r="AF68" i="32"/>
  <c r="AG68" i="32"/>
  <c r="AE69" i="32"/>
  <c r="AF69" i="32"/>
  <c r="AG69" i="32"/>
  <c r="AE70" i="32"/>
  <c r="AF70" i="32"/>
  <c r="AG70" i="32"/>
  <c r="AE71" i="32"/>
  <c r="AF71" i="32"/>
  <c r="AG71" i="32"/>
  <c r="AE72" i="32"/>
  <c r="AF72" i="32"/>
  <c r="AG72" i="32"/>
  <c r="AE73" i="32"/>
  <c r="AF73" i="32"/>
  <c r="AG73" i="32"/>
  <c r="AE74" i="32"/>
  <c r="AF74" i="32"/>
  <c r="AG74" i="32"/>
  <c r="AE75" i="32"/>
  <c r="AF75" i="32"/>
  <c r="AG75" i="32"/>
  <c r="AE76" i="32"/>
  <c r="AF76" i="32"/>
  <c r="AG76" i="32"/>
  <c r="AE77" i="32"/>
  <c r="AF77" i="32"/>
  <c r="AG77" i="32"/>
  <c r="AE78" i="32"/>
  <c r="AF78" i="32"/>
  <c r="AG78" i="32"/>
  <c r="AE79" i="32"/>
  <c r="AF79" i="32"/>
  <c r="AG79" i="32"/>
  <c r="AE80" i="32"/>
  <c r="AF80" i="32"/>
  <c r="AG80" i="32"/>
  <c r="AE81" i="32"/>
  <c r="AF81" i="32"/>
  <c r="AG81" i="32"/>
  <c r="AE82" i="32"/>
  <c r="AF82" i="32"/>
  <c r="AG82" i="32"/>
  <c r="AE83" i="32"/>
  <c r="AF83" i="32"/>
  <c r="AG83" i="32"/>
  <c r="AE84" i="32"/>
  <c r="AF84" i="32"/>
  <c r="AG84" i="32"/>
  <c r="AE85" i="32"/>
  <c r="AF85" i="32"/>
  <c r="AG85" i="32"/>
  <c r="AE86" i="32"/>
  <c r="AF86" i="32"/>
  <c r="AG86" i="32"/>
  <c r="AE87" i="32"/>
  <c r="AF87" i="32"/>
  <c r="AG87" i="32"/>
  <c r="AE88" i="32"/>
  <c r="AF88" i="32"/>
  <c r="AG88" i="32"/>
  <c r="AE89" i="32"/>
  <c r="AF89" i="32"/>
  <c r="AG89" i="32"/>
  <c r="AE90" i="32"/>
  <c r="AF90" i="32"/>
  <c r="AG90" i="32"/>
  <c r="AE91" i="32"/>
  <c r="AF91" i="32"/>
  <c r="AG91" i="32"/>
  <c r="AE92" i="32"/>
  <c r="AF92" i="32"/>
  <c r="AG92" i="32"/>
  <c r="AE93" i="32"/>
  <c r="AF93" i="32"/>
  <c r="AG93" i="32"/>
  <c r="AE94" i="32"/>
  <c r="AF94" i="32"/>
  <c r="AG94" i="32"/>
  <c r="AE95" i="32"/>
  <c r="AF95" i="32"/>
  <c r="AG95" i="32"/>
  <c r="AE96" i="32"/>
  <c r="AF96" i="32"/>
  <c r="AG96" i="32"/>
  <c r="AE97" i="32"/>
  <c r="AF97" i="32"/>
  <c r="AG97" i="32"/>
  <c r="AE98" i="32"/>
  <c r="AF98" i="32"/>
  <c r="AG98" i="32"/>
  <c r="AE99" i="32"/>
  <c r="AF99" i="32"/>
  <c r="AG99" i="32"/>
  <c r="AE100" i="32"/>
  <c r="AF100" i="32"/>
  <c r="AG100" i="32"/>
  <c r="AE101" i="32"/>
  <c r="AF101" i="32"/>
  <c r="AG101" i="32"/>
  <c r="AE102" i="32"/>
  <c r="AF102" i="32"/>
  <c r="AG102" i="32"/>
  <c r="AE103" i="32"/>
  <c r="AF103" i="32"/>
  <c r="AG103" i="32"/>
  <c r="AE104" i="32"/>
  <c r="AF104" i="32"/>
  <c r="AG104" i="32"/>
  <c r="AE105" i="32"/>
  <c r="AF105" i="32"/>
  <c r="AG105" i="32"/>
  <c r="AE106" i="32"/>
  <c r="AF106" i="32"/>
  <c r="AG106" i="32"/>
  <c r="AE107" i="32"/>
  <c r="AF107" i="32"/>
  <c r="AG107" i="32"/>
  <c r="AE108" i="32"/>
  <c r="AF108" i="32"/>
  <c r="AG108" i="32"/>
  <c r="AE109" i="32"/>
  <c r="AF109" i="32"/>
  <c r="AG109" i="32"/>
  <c r="AE110" i="32"/>
  <c r="AF110" i="32"/>
  <c r="AG110" i="32"/>
  <c r="AE111" i="32"/>
  <c r="AF111" i="32"/>
  <c r="AG111" i="32"/>
  <c r="AE112" i="32"/>
  <c r="AF112" i="32"/>
  <c r="AG112" i="32"/>
  <c r="AE113" i="32"/>
  <c r="AF113" i="32"/>
  <c r="AG113" i="32"/>
  <c r="AE114" i="32"/>
  <c r="AF114" i="32"/>
  <c r="AG114" i="32"/>
  <c r="AE115" i="32"/>
  <c r="AF115" i="32"/>
  <c r="AG115" i="32"/>
  <c r="AE116" i="32"/>
  <c r="AF116" i="32"/>
  <c r="AG116" i="32"/>
  <c r="AE117" i="32"/>
  <c r="AF117" i="32"/>
  <c r="AG117" i="32"/>
  <c r="AE118" i="32"/>
  <c r="AF118" i="32"/>
  <c r="AG118" i="32"/>
  <c r="AE119" i="32"/>
  <c r="AF119" i="32"/>
  <c r="AG119" i="32"/>
  <c r="AE120" i="32"/>
  <c r="AF120" i="32"/>
  <c r="AG120" i="32"/>
  <c r="AE121" i="32"/>
  <c r="AF121" i="32"/>
  <c r="AG121" i="32"/>
  <c r="AE122" i="32"/>
  <c r="AF122" i="32"/>
  <c r="AG122" i="32"/>
  <c r="AE123" i="32"/>
  <c r="AF123" i="32"/>
  <c r="AG123" i="32"/>
  <c r="AE124" i="32"/>
  <c r="AF124" i="32"/>
  <c r="AG124" i="32"/>
  <c r="AE125" i="32"/>
  <c r="AF125" i="32"/>
  <c r="AG125" i="32"/>
  <c r="AE126" i="32"/>
  <c r="AF126" i="32"/>
  <c r="AG126" i="32"/>
  <c r="AE127" i="32"/>
  <c r="AF127" i="32"/>
  <c r="AG127" i="32"/>
  <c r="AE128" i="32"/>
  <c r="AF128" i="32"/>
  <c r="AG128" i="32"/>
  <c r="AE129" i="32"/>
  <c r="AF129" i="32"/>
  <c r="AG129" i="32"/>
  <c r="AE130" i="32"/>
  <c r="AF130" i="32"/>
  <c r="AG130" i="32"/>
  <c r="AE131" i="32"/>
  <c r="AF131" i="32"/>
  <c r="AG131" i="32"/>
  <c r="AE132" i="32"/>
  <c r="AF132" i="32"/>
  <c r="AG132" i="32"/>
  <c r="AE133" i="32"/>
  <c r="AF133" i="32"/>
  <c r="AG133" i="32"/>
  <c r="AE134" i="32"/>
  <c r="AF134" i="32"/>
  <c r="AG134" i="32"/>
  <c r="AE135" i="32"/>
  <c r="AF135" i="32"/>
  <c r="AG135" i="32"/>
  <c r="AE136" i="32"/>
  <c r="AF136" i="32"/>
  <c r="AG136" i="32"/>
  <c r="AE137" i="32"/>
  <c r="AF137" i="32"/>
  <c r="AG137" i="32"/>
  <c r="AE138" i="32"/>
  <c r="AF138" i="32"/>
  <c r="AG138" i="32"/>
  <c r="AE139" i="32"/>
  <c r="AF139" i="32"/>
  <c r="AG139" i="32"/>
  <c r="AE140" i="32"/>
  <c r="AF140" i="32"/>
  <c r="AG140" i="32"/>
  <c r="AE141" i="32"/>
  <c r="AF141" i="32"/>
  <c r="AG141" i="32"/>
  <c r="AE142" i="32"/>
  <c r="AF142" i="32"/>
  <c r="AG142" i="32"/>
  <c r="AE143" i="32"/>
  <c r="AF143" i="32"/>
  <c r="AG143" i="32"/>
  <c r="AE144" i="32"/>
  <c r="AF144" i="32"/>
  <c r="AG144" i="32"/>
  <c r="AE145" i="32"/>
  <c r="AF145" i="32"/>
  <c r="AG145" i="32"/>
  <c r="AE146" i="32"/>
  <c r="AF146" i="32"/>
  <c r="AG146" i="32"/>
  <c r="AE147" i="32"/>
  <c r="AF147" i="32"/>
  <c r="AG147" i="32"/>
  <c r="AE148" i="32"/>
  <c r="AF148" i="32"/>
  <c r="AG148" i="32"/>
  <c r="AE149" i="32"/>
  <c r="AF149" i="32"/>
  <c r="AG149" i="32"/>
  <c r="AE150" i="32"/>
  <c r="AF150" i="32"/>
  <c r="AG150" i="32"/>
  <c r="AE151" i="32"/>
  <c r="AF151" i="32"/>
  <c r="AG151" i="32"/>
  <c r="AE152" i="32"/>
  <c r="AF152" i="32"/>
  <c r="AG152" i="32"/>
  <c r="AE153" i="32"/>
  <c r="AF153" i="32"/>
  <c r="AG153" i="32"/>
  <c r="AE154" i="32"/>
  <c r="AF154" i="32"/>
  <c r="AG154" i="32"/>
  <c r="AE155" i="32"/>
  <c r="AF155" i="32"/>
  <c r="AG155" i="32"/>
  <c r="AE156" i="32"/>
  <c r="AF156" i="32"/>
  <c r="AG156" i="32"/>
  <c r="AE157" i="32"/>
  <c r="AF157" i="32"/>
  <c r="AG157" i="32"/>
  <c r="AE158" i="32"/>
  <c r="AF158" i="32"/>
  <c r="AG158" i="32"/>
  <c r="AE159" i="32"/>
  <c r="AF159" i="32"/>
  <c r="AG159" i="32"/>
  <c r="AE160" i="32"/>
  <c r="AF160" i="32"/>
  <c r="AG160" i="32"/>
  <c r="AE161" i="32"/>
  <c r="AF161" i="32"/>
  <c r="AG161" i="32"/>
  <c r="AE162" i="32"/>
  <c r="AF162" i="32"/>
  <c r="AG162" i="32"/>
  <c r="AE163" i="32"/>
  <c r="AF163" i="32"/>
  <c r="AG163" i="32"/>
  <c r="AF2" i="32"/>
  <c r="AG2" i="32"/>
  <c r="AE2" i="32"/>
  <c r="D3" i="61" l="1"/>
  <c r="G3" i="61" s="1"/>
  <c r="C3" i="61"/>
  <c r="F3" i="61" s="1"/>
  <c r="B4" i="61"/>
  <c r="E4" i="61" s="1"/>
  <c r="B3" i="61"/>
  <c r="E3" i="61" s="1"/>
  <c r="D4" i="61"/>
  <c r="J4" i="61" s="1"/>
  <c r="C4" i="61"/>
  <c r="I4" i="61" s="1"/>
  <c r="F3" i="63"/>
  <c r="I3" i="63"/>
  <c r="E3" i="66"/>
  <c r="H3" i="66"/>
  <c r="E3" i="63"/>
  <c r="H3" i="63"/>
  <c r="G4" i="60"/>
  <c r="J4" i="60"/>
  <c r="F3" i="66"/>
  <c r="I3" i="66"/>
  <c r="E3" i="57"/>
  <c r="H3" i="57"/>
  <c r="F4" i="60"/>
  <c r="I4" i="60"/>
  <c r="F2" i="60"/>
  <c r="I2" i="60"/>
  <c r="G3" i="57"/>
  <c r="J3" i="57"/>
  <c r="E4" i="60"/>
  <c r="H4" i="60"/>
  <c r="G4" i="66"/>
  <c r="J4" i="66"/>
  <c r="F3" i="57"/>
  <c r="I3" i="57"/>
  <c r="E4" i="62"/>
  <c r="H4" i="62"/>
  <c r="F4" i="66"/>
  <c r="I4" i="66"/>
  <c r="G4" i="62"/>
  <c r="J4" i="62"/>
  <c r="F4" i="62"/>
  <c r="I4" i="62"/>
  <c r="G4" i="63"/>
  <c r="J4" i="63"/>
  <c r="G3" i="60"/>
  <c r="J3" i="60"/>
  <c r="F4" i="63"/>
  <c r="I4" i="63"/>
  <c r="H2" i="62"/>
  <c r="E2" i="62"/>
  <c r="F3" i="60"/>
  <c r="I3" i="60"/>
  <c r="E4" i="63"/>
  <c r="H4" i="63"/>
  <c r="E3" i="60"/>
  <c r="H3" i="60"/>
  <c r="E3" i="65"/>
  <c r="H3" i="65"/>
  <c r="E4" i="57"/>
  <c r="H4" i="57"/>
  <c r="G3" i="65"/>
  <c r="J3" i="65"/>
  <c r="G3" i="66"/>
  <c r="J3" i="66"/>
  <c r="E3" i="62"/>
  <c r="H3" i="62"/>
  <c r="G4" i="57"/>
  <c r="J4" i="57"/>
  <c r="F3" i="65"/>
  <c r="I3" i="65"/>
  <c r="G3" i="62"/>
  <c r="J3" i="62"/>
  <c r="F4" i="57"/>
  <c r="I4" i="57"/>
  <c r="E4" i="65"/>
  <c r="H4" i="65"/>
  <c r="F3" i="62"/>
  <c r="I3" i="62"/>
  <c r="G4" i="65"/>
  <c r="J4" i="65"/>
  <c r="G3" i="63"/>
  <c r="J3" i="63"/>
  <c r="F4" i="65"/>
  <c r="I4" i="65"/>
  <c r="E2" i="64"/>
  <c r="F2" i="62"/>
  <c r="C4" i="64"/>
  <c r="E907" i="13"/>
  <c r="B3" i="64"/>
  <c r="D903" i="13"/>
  <c r="D3" i="64"/>
  <c r="D3" i="67"/>
  <c r="C3" i="64"/>
  <c r="E903" i="13"/>
  <c r="B4" i="64"/>
  <c r="D907" i="13"/>
  <c r="D4" i="64"/>
  <c r="F907" i="13"/>
  <c r="F2" i="61"/>
  <c r="J2" i="62"/>
  <c r="E2" i="60"/>
  <c r="E2" i="57"/>
  <c r="E2" i="67"/>
  <c r="E4" i="66"/>
  <c r="E2" i="65"/>
  <c r="F2" i="67"/>
  <c r="G2" i="67"/>
  <c r="H2" i="66"/>
  <c r="F2" i="66"/>
  <c r="G2" i="66"/>
  <c r="I2" i="65"/>
  <c r="G2" i="65"/>
  <c r="F2" i="64"/>
  <c r="G2" i="64"/>
  <c r="E2" i="63"/>
  <c r="G2" i="63"/>
  <c r="F2" i="63"/>
  <c r="G2" i="61"/>
  <c r="E2" i="61"/>
  <c r="G2" i="60"/>
  <c r="G2" i="57"/>
  <c r="F2" i="57"/>
  <c r="E1100" i="13"/>
  <c r="D3" i="81" s="1"/>
  <c r="E1099" i="13"/>
  <c r="D2" i="81" s="1"/>
  <c r="C3" i="55"/>
  <c r="D3" i="55"/>
  <c r="E3" i="55"/>
  <c r="C4" i="55"/>
  <c r="D4" i="55"/>
  <c r="E4" i="55"/>
  <c r="C5" i="55"/>
  <c r="D5" i="55"/>
  <c r="E5" i="55"/>
  <c r="C6" i="55"/>
  <c r="D6" i="55"/>
  <c r="E6" i="55"/>
  <c r="C7" i="55"/>
  <c r="D7" i="55"/>
  <c r="E7" i="55"/>
  <c r="D2" i="55"/>
  <c r="E2" i="55"/>
  <c r="C2" i="55"/>
  <c r="C3" i="54"/>
  <c r="D3" i="54"/>
  <c r="E3" i="54"/>
  <c r="C4" i="54"/>
  <c r="D4" i="54"/>
  <c r="E4" i="54"/>
  <c r="C5" i="54"/>
  <c r="D5" i="54"/>
  <c r="E5" i="54"/>
  <c r="C6" i="54"/>
  <c r="D6" i="54"/>
  <c r="E6" i="54"/>
  <c r="C7" i="54"/>
  <c r="D7" i="54"/>
  <c r="E7" i="54"/>
  <c r="C8" i="54"/>
  <c r="D8" i="54"/>
  <c r="E8" i="54"/>
  <c r="C9" i="54"/>
  <c r="D9" i="54"/>
  <c r="E9" i="54"/>
  <c r="C10" i="54"/>
  <c r="D10" i="54"/>
  <c r="E10" i="54"/>
  <c r="C11" i="54"/>
  <c r="D11" i="54"/>
  <c r="E11" i="54"/>
  <c r="C12" i="54"/>
  <c r="D12" i="54"/>
  <c r="E12" i="54"/>
  <c r="C13" i="54"/>
  <c r="D13" i="54"/>
  <c r="E13" i="54"/>
  <c r="D2" i="54"/>
  <c r="E2" i="54"/>
  <c r="C2" i="54"/>
  <c r="C3" i="52"/>
  <c r="D3" i="52"/>
  <c r="E3" i="52"/>
  <c r="C4" i="52"/>
  <c r="D4" i="52"/>
  <c r="E4" i="52"/>
  <c r="C5" i="52"/>
  <c r="D5" i="52"/>
  <c r="E5" i="52"/>
  <c r="C6" i="52"/>
  <c r="D6" i="52"/>
  <c r="E6" i="52"/>
  <c r="C7" i="52"/>
  <c r="D7" i="52"/>
  <c r="E7" i="52"/>
  <c r="C8" i="52"/>
  <c r="D8" i="52"/>
  <c r="E8" i="52"/>
  <c r="C9" i="52"/>
  <c r="D9" i="52"/>
  <c r="E9" i="52"/>
  <c r="C10" i="52"/>
  <c r="D10" i="52"/>
  <c r="E10" i="52"/>
  <c r="C11" i="52"/>
  <c r="D11" i="52"/>
  <c r="E11" i="52"/>
  <c r="C12" i="52"/>
  <c r="D12" i="52"/>
  <c r="E12" i="52"/>
  <c r="C13" i="52"/>
  <c r="D13" i="52"/>
  <c r="E13" i="52"/>
  <c r="D2" i="52"/>
  <c r="E2" i="52"/>
  <c r="C2" i="52"/>
  <c r="C3" i="51"/>
  <c r="D3" i="51"/>
  <c r="E3" i="51"/>
  <c r="C4" i="51"/>
  <c r="D4" i="51"/>
  <c r="E4" i="51"/>
  <c r="C5" i="51"/>
  <c r="D5" i="51"/>
  <c r="E5" i="51"/>
  <c r="C6" i="51"/>
  <c r="D6" i="51"/>
  <c r="E6" i="51"/>
  <c r="C7" i="51"/>
  <c r="D7" i="51"/>
  <c r="E7" i="51"/>
  <c r="C8" i="51"/>
  <c r="D8" i="51"/>
  <c r="E8" i="51"/>
  <c r="C9" i="51"/>
  <c r="D9" i="51"/>
  <c r="E9" i="51"/>
  <c r="C10" i="51"/>
  <c r="D10" i="51"/>
  <c r="E10" i="51"/>
  <c r="C11" i="51"/>
  <c r="D11" i="51"/>
  <c r="E11" i="51"/>
  <c r="C12" i="51"/>
  <c r="D12" i="51"/>
  <c r="E12" i="51"/>
  <c r="C13" i="51"/>
  <c r="D13" i="51"/>
  <c r="E13" i="51"/>
  <c r="D2" i="51"/>
  <c r="E2" i="51"/>
  <c r="C2" i="51"/>
  <c r="H4" i="61" l="1"/>
  <c r="B4" i="67"/>
  <c r="E4" i="67" s="1"/>
  <c r="C4" i="67"/>
  <c r="F4" i="67" s="1"/>
  <c r="C3" i="67"/>
  <c r="F3" i="67" s="1"/>
  <c r="D4" i="67"/>
  <c r="G4" i="67" s="1"/>
  <c r="B3" i="67"/>
  <c r="E3" i="67" s="1"/>
  <c r="F4" i="61"/>
  <c r="G4" i="61"/>
  <c r="J3" i="61"/>
  <c r="I3" i="61"/>
  <c r="I4" i="74"/>
  <c r="F4" i="74"/>
  <c r="J4" i="74"/>
  <c r="G4" i="74"/>
  <c r="E3" i="74"/>
  <c r="H3" i="74"/>
  <c r="H4" i="74"/>
  <c r="E4" i="74"/>
  <c r="H3" i="61"/>
  <c r="F3" i="74"/>
  <c r="I3" i="74"/>
  <c r="J3" i="74"/>
  <c r="G3" i="74"/>
  <c r="G3" i="64"/>
  <c r="J3" i="64"/>
  <c r="F3" i="64"/>
  <c r="I3" i="64"/>
  <c r="G3" i="67"/>
  <c r="J3" i="67"/>
  <c r="E3" i="64"/>
  <c r="H3" i="64"/>
  <c r="F4" i="64"/>
  <c r="I4" i="64"/>
  <c r="G4" i="64"/>
  <c r="J4" i="64"/>
  <c r="E4" i="64"/>
  <c r="H4" i="64"/>
  <c r="AA3" i="41"/>
  <c r="AB3" i="41"/>
  <c r="AC3" i="41"/>
  <c r="AB2" i="41"/>
  <c r="AC2" i="41"/>
  <c r="AA2" i="41"/>
  <c r="X3" i="41"/>
  <c r="Y3" i="41"/>
  <c r="Z3" i="41"/>
  <c r="X2" i="41"/>
  <c r="U3" i="41"/>
  <c r="V3" i="41"/>
  <c r="W3" i="41"/>
  <c r="U2" i="41"/>
  <c r="R3" i="41"/>
  <c r="S3" i="41"/>
  <c r="T3" i="41"/>
  <c r="S2" i="41"/>
  <c r="T2" i="41"/>
  <c r="R2" i="41"/>
  <c r="O3" i="41"/>
  <c r="P3" i="41"/>
  <c r="Q3" i="41"/>
  <c r="P2" i="41"/>
  <c r="Q2" i="41"/>
  <c r="O2" i="41"/>
  <c r="L3" i="41"/>
  <c r="M3" i="41"/>
  <c r="N3" i="41"/>
  <c r="M2" i="41"/>
  <c r="N2" i="41"/>
  <c r="AA2" i="42"/>
  <c r="V2" i="41"/>
  <c r="I3" i="67" l="1"/>
  <c r="J4" i="67"/>
  <c r="I4" i="67"/>
  <c r="H4" i="67"/>
  <c r="H3" i="67"/>
  <c r="W2" i="41"/>
  <c r="AB3" i="32" l="1"/>
  <c r="AC3" i="32"/>
  <c r="AD3" i="32"/>
  <c r="AB4" i="32"/>
  <c r="AC4" i="32"/>
  <c r="AD4" i="32"/>
  <c r="AB5" i="32"/>
  <c r="AC5" i="32"/>
  <c r="AD5" i="32"/>
  <c r="AB6" i="32"/>
  <c r="AC6" i="32"/>
  <c r="AD6" i="32"/>
  <c r="AB7" i="32"/>
  <c r="AC7" i="32"/>
  <c r="AD7" i="32"/>
  <c r="AB8" i="32"/>
  <c r="AC8" i="32"/>
  <c r="AD8" i="32"/>
  <c r="AB9" i="32"/>
  <c r="AC9" i="32"/>
  <c r="AD9" i="32"/>
  <c r="AB10" i="32"/>
  <c r="AC10" i="32"/>
  <c r="AD10" i="32"/>
  <c r="AB11" i="32"/>
  <c r="AC11" i="32"/>
  <c r="AD11" i="32"/>
  <c r="AB12" i="32"/>
  <c r="AC12" i="32"/>
  <c r="AD12" i="32"/>
  <c r="AB13" i="32"/>
  <c r="AC13" i="32"/>
  <c r="AD13" i="32"/>
  <c r="AB14" i="32"/>
  <c r="AC14" i="32"/>
  <c r="AD14" i="32"/>
  <c r="AB15" i="32"/>
  <c r="AC15" i="32"/>
  <c r="AD15" i="32"/>
  <c r="AB16" i="32"/>
  <c r="AC16" i="32"/>
  <c r="AD16" i="32"/>
  <c r="AB17" i="32"/>
  <c r="AC17" i="32"/>
  <c r="AD17" i="32"/>
  <c r="AB18" i="32"/>
  <c r="AC18" i="32"/>
  <c r="AD18" i="32"/>
  <c r="AB19" i="32"/>
  <c r="AC19" i="32"/>
  <c r="AD19" i="32"/>
  <c r="AB20" i="32"/>
  <c r="AC20" i="32"/>
  <c r="AD20" i="32"/>
  <c r="AB21" i="32"/>
  <c r="AC21" i="32"/>
  <c r="AD21" i="32"/>
  <c r="AB22" i="32"/>
  <c r="AC22" i="32"/>
  <c r="AD22" i="32"/>
  <c r="AB23" i="32"/>
  <c r="AC23" i="32"/>
  <c r="AD23" i="32"/>
  <c r="AB24" i="32"/>
  <c r="AC24" i="32"/>
  <c r="AD24" i="32"/>
  <c r="AB25" i="32"/>
  <c r="AC25" i="32"/>
  <c r="AD25" i="32"/>
  <c r="AB26" i="32"/>
  <c r="AC26" i="32"/>
  <c r="AD26" i="32"/>
  <c r="AB27" i="32"/>
  <c r="AC27" i="32"/>
  <c r="AD27" i="32"/>
  <c r="AB28" i="32"/>
  <c r="AC28" i="32"/>
  <c r="AD28" i="32"/>
  <c r="AB29" i="32"/>
  <c r="AC29" i="32"/>
  <c r="AD29" i="32"/>
  <c r="AB30" i="32"/>
  <c r="AC30" i="32"/>
  <c r="AD30" i="32"/>
  <c r="AB31" i="32"/>
  <c r="AC31" i="32"/>
  <c r="AD31" i="32"/>
  <c r="AB32" i="32"/>
  <c r="AC32" i="32"/>
  <c r="AD32" i="32"/>
  <c r="AB33" i="32"/>
  <c r="AC33" i="32"/>
  <c r="AD33" i="32"/>
  <c r="AB34" i="32"/>
  <c r="AC34" i="32"/>
  <c r="AD34" i="32"/>
  <c r="AB35" i="32"/>
  <c r="AC35" i="32"/>
  <c r="AD35" i="32"/>
  <c r="AB36" i="32"/>
  <c r="AC36" i="32"/>
  <c r="AD36" i="32"/>
  <c r="AB37" i="32"/>
  <c r="AC37" i="32"/>
  <c r="AD37" i="32"/>
  <c r="AB38" i="32"/>
  <c r="AC38" i="32"/>
  <c r="AD38" i="32"/>
  <c r="AB39" i="32"/>
  <c r="AC39" i="32"/>
  <c r="AD39" i="32"/>
  <c r="AB40" i="32"/>
  <c r="AC40" i="32"/>
  <c r="AD40" i="32"/>
  <c r="AB41" i="32"/>
  <c r="AC41" i="32"/>
  <c r="AD41" i="32"/>
  <c r="AB42" i="32"/>
  <c r="AC42" i="32"/>
  <c r="AD42" i="32"/>
  <c r="AB43" i="32"/>
  <c r="AC43" i="32"/>
  <c r="AD43" i="32"/>
  <c r="AB44" i="32"/>
  <c r="AC44" i="32"/>
  <c r="AD44" i="32"/>
  <c r="AB45" i="32"/>
  <c r="AC45" i="32"/>
  <c r="AD45" i="32"/>
  <c r="AB46" i="32"/>
  <c r="AC46" i="32"/>
  <c r="AD46" i="32"/>
  <c r="AB47" i="32"/>
  <c r="AC47" i="32"/>
  <c r="AD47" i="32"/>
  <c r="AB48" i="32"/>
  <c r="AC48" i="32"/>
  <c r="AD48" i="32"/>
  <c r="AB49" i="32"/>
  <c r="AC49" i="32"/>
  <c r="AD49" i="32"/>
  <c r="AB50" i="32"/>
  <c r="AC50" i="32"/>
  <c r="AD50" i="32"/>
  <c r="AB51" i="32"/>
  <c r="AC51" i="32"/>
  <c r="AD51" i="32"/>
  <c r="AB52" i="32"/>
  <c r="AC52" i="32"/>
  <c r="AD52" i="32"/>
  <c r="AB53" i="32"/>
  <c r="AC53" i="32"/>
  <c r="AD53" i="32"/>
  <c r="AB54" i="32"/>
  <c r="AC54" i="32"/>
  <c r="AD54" i="32"/>
  <c r="AB55" i="32"/>
  <c r="AC55" i="32"/>
  <c r="AD55" i="32"/>
  <c r="AB110" i="32"/>
  <c r="AC110" i="32"/>
  <c r="AD110" i="32"/>
  <c r="AB111" i="32"/>
  <c r="AC111" i="32"/>
  <c r="AD111" i="32"/>
  <c r="AB112" i="32"/>
  <c r="AC112" i="32"/>
  <c r="AD112" i="32"/>
  <c r="AB113" i="32"/>
  <c r="AC113" i="32"/>
  <c r="AD113" i="32"/>
  <c r="AB114" i="32"/>
  <c r="AC114" i="32"/>
  <c r="AD114" i="32"/>
  <c r="AB115" i="32"/>
  <c r="AC115" i="32"/>
  <c r="AD115" i="32"/>
  <c r="AB116" i="32"/>
  <c r="AC116" i="32"/>
  <c r="AD116" i="32"/>
  <c r="AB117" i="32"/>
  <c r="AC117" i="32"/>
  <c r="AD117" i="32"/>
  <c r="AB118" i="32"/>
  <c r="AC118" i="32"/>
  <c r="AD118" i="32"/>
  <c r="AB119" i="32"/>
  <c r="AC119" i="32"/>
  <c r="AD119" i="32"/>
  <c r="AB120" i="32"/>
  <c r="AC120" i="32"/>
  <c r="AD120" i="32"/>
  <c r="AB121" i="32"/>
  <c r="AC121" i="32"/>
  <c r="AD121" i="32"/>
  <c r="AB122" i="32"/>
  <c r="AC122" i="32"/>
  <c r="AD122" i="32"/>
  <c r="AB123" i="32"/>
  <c r="AC123" i="32"/>
  <c r="AD123" i="32"/>
  <c r="AB124" i="32"/>
  <c r="AC124" i="32"/>
  <c r="AD124" i="32"/>
  <c r="AB125" i="32"/>
  <c r="AC125" i="32"/>
  <c r="AD125" i="32"/>
  <c r="AB126" i="32"/>
  <c r="AC126" i="32"/>
  <c r="AD126" i="32"/>
  <c r="AB127" i="32"/>
  <c r="AC127" i="32"/>
  <c r="AD127" i="32"/>
  <c r="AB128" i="32"/>
  <c r="AC128" i="32"/>
  <c r="AD128" i="32"/>
  <c r="AB129" i="32"/>
  <c r="AC129" i="32"/>
  <c r="AD129" i="32"/>
  <c r="AB130" i="32"/>
  <c r="AC130" i="32"/>
  <c r="AD130" i="32"/>
  <c r="AB131" i="32"/>
  <c r="AC131" i="32"/>
  <c r="AD131" i="32"/>
  <c r="AB132" i="32"/>
  <c r="AC132" i="32"/>
  <c r="AD132" i="32"/>
  <c r="AB133" i="32"/>
  <c r="AC133" i="32"/>
  <c r="AD133" i="32"/>
  <c r="AB134" i="32"/>
  <c r="AC134" i="32"/>
  <c r="AD134" i="32"/>
  <c r="AB135" i="32"/>
  <c r="AC135" i="32"/>
  <c r="AD135" i="32"/>
  <c r="AB136" i="32"/>
  <c r="AC136" i="32"/>
  <c r="AD136" i="32"/>
  <c r="AB137" i="32"/>
  <c r="AC137" i="32"/>
  <c r="AD137" i="32"/>
  <c r="AB138" i="32"/>
  <c r="AC138" i="32"/>
  <c r="AD138" i="32"/>
  <c r="AB139" i="32"/>
  <c r="AC139" i="32"/>
  <c r="AD139" i="32"/>
  <c r="AB140" i="32"/>
  <c r="AC140" i="32"/>
  <c r="AD140" i="32"/>
  <c r="AB141" i="32"/>
  <c r="AC141" i="32"/>
  <c r="AD141" i="32"/>
  <c r="AB142" i="32"/>
  <c r="AC142" i="32"/>
  <c r="AD142" i="32"/>
  <c r="AB143" i="32"/>
  <c r="AC143" i="32"/>
  <c r="AD143" i="32"/>
  <c r="AB144" i="32"/>
  <c r="AC144" i="32"/>
  <c r="AD144" i="32"/>
  <c r="AB145" i="32"/>
  <c r="AC145" i="32"/>
  <c r="AD145" i="32"/>
  <c r="AB146" i="32"/>
  <c r="AC146" i="32"/>
  <c r="AD146" i="32"/>
  <c r="AB147" i="32"/>
  <c r="AC147" i="32"/>
  <c r="AD147" i="32"/>
  <c r="AB148" i="32"/>
  <c r="AC148" i="32"/>
  <c r="AD148" i="32"/>
  <c r="AB149" i="32"/>
  <c r="AC149" i="32"/>
  <c r="AD149" i="32"/>
  <c r="AB150" i="32"/>
  <c r="AC150" i="32"/>
  <c r="AD150" i="32"/>
  <c r="AB151" i="32"/>
  <c r="AC151" i="32"/>
  <c r="AD151" i="32"/>
  <c r="AB152" i="32"/>
  <c r="AC152" i="32"/>
  <c r="AD152" i="32"/>
  <c r="AB153" i="32"/>
  <c r="AC153" i="32"/>
  <c r="AD153" i="32"/>
  <c r="AB154" i="32"/>
  <c r="AC154" i="32"/>
  <c r="AD154" i="32"/>
  <c r="AB155" i="32"/>
  <c r="AC155" i="32"/>
  <c r="AD155" i="32"/>
  <c r="AB156" i="32"/>
  <c r="AC156" i="32"/>
  <c r="AD156" i="32"/>
  <c r="AB157" i="32"/>
  <c r="AC157" i="32"/>
  <c r="AD157" i="32"/>
  <c r="AB158" i="32"/>
  <c r="AC158" i="32"/>
  <c r="AD158" i="32"/>
  <c r="AB159" i="32"/>
  <c r="AC159" i="32"/>
  <c r="AD159" i="32"/>
  <c r="AB160" i="32"/>
  <c r="AC160" i="32"/>
  <c r="AD160" i="32"/>
  <c r="AB161" i="32"/>
  <c r="AC161" i="32"/>
  <c r="AD161" i="32"/>
  <c r="AB162" i="32"/>
  <c r="AC162" i="32"/>
  <c r="AD162" i="32"/>
  <c r="AB163" i="32"/>
  <c r="AC163" i="32"/>
  <c r="AD163" i="32"/>
  <c r="AC2" i="32"/>
  <c r="AD2" i="32"/>
  <c r="AB2" i="32"/>
  <c r="Y3" i="32"/>
  <c r="Z3" i="32"/>
  <c r="AA3" i="32"/>
  <c r="Y4" i="32"/>
  <c r="Z4" i="32"/>
  <c r="AA4" i="32"/>
  <c r="Y5" i="32"/>
  <c r="Z5" i="32"/>
  <c r="AA5" i="32"/>
  <c r="Y6" i="32"/>
  <c r="Z6" i="32"/>
  <c r="AA6" i="32"/>
  <c r="Y7" i="32"/>
  <c r="Z7" i="32"/>
  <c r="AA7" i="32"/>
  <c r="Y8" i="32"/>
  <c r="Z8" i="32"/>
  <c r="AA8" i="32"/>
  <c r="Y9" i="32"/>
  <c r="Z9" i="32"/>
  <c r="AA9" i="32"/>
  <c r="Y10" i="32"/>
  <c r="Z10" i="32"/>
  <c r="AA10" i="32"/>
  <c r="Y11" i="32"/>
  <c r="Z11" i="32"/>
  <c r="AA11" i="32"/>
  <c r="Y12" i="32"/>
  <c r="Z12" i="32"/>
  <c r="AA12" i="32"/>
  <c r="Y13" i="32"/>
  <c r="Z13" i="32"/>
  <c r="AA13" i="32"/>
  <c r="Y14" i="32"/>
  <c r="Z14" i="32"/>
  <c r="AA14" i="32"/>
  <c r="Y15" i="32"/>
  <c r="Z15" i="32"/>
  <c r="AA15" i="32"/>
  <c r="Y16" i="32"/>
  <c r="Z16" i="32"/>
  <c r="AA16" i="32"/>
  <c r="Y17" i="32"/>
  <c r="Z17" i="32"/>
  <c r="AA17" i="32"/>
  <c r="Y18" i="32"/>
  <c r="Z18" i="32"/>
  <c r="AA18" i="32"/>
  <c r="Y19" i="32"/>
  <c r="Z19" i="32"/>
  <c r="AA19" i="32"/>
  <c r="Y20" i="32"/>
  <c r="Z20" i="32"/>
  <c r="AA20" i="32"/>
  <c r="Y21" i="32"/>
  <c r="Z21" i="32"/>
  <c r="AA21" i="32"/>
  <c r="Y22" i="32"/>
  <c r="Z22" i="32"/>
  <c r="AA22" i="32"/>
  <c r="Y23" i="32"/>
  <c r="Z23" i="32"/>
  <c r="AA23" i="32"/>
  <c r="Y24" i="32"/>
  <c r="Z24" i="32"/>
  <c r="AA24" i="32"/>
  <c r="Y25" i="32"/>
  <c r="Z25" i="32"/>
  <c r="AA25" i="32"/>
  <c r="Y26" i="32"/>
  <c r="Z26" i="32"/>
  <c r="AA26" i="32"/>
  <c r="Y27" i="32"/>
  <c r="Z27" i="32"/>
  <c r="AA27" i="32"/>
  <c r="Y28" i="32"/>
  <c r="Z28" i="32"/>
  <c r="AA28" i="32"/>
  <c r="Y29" i="32"/>
  <c r="Z29" i="32"/>
  <c r="AA29" i="32"/>
  <c r="Y30" i="32"/>
  <c r="Z30" i="32"/>
  <c r="AA30" i="32"/>
  <c r="Y31" i="32"/>
  <c r="Z31" i="32"/>
  <c r="AA31" i="32"/>
  <c r="Y32" i="32"/>
  <c r="Z32" i="32"/>
  <c r="AA32" i="32"/>
  <c r="Y33" i="32"/>
  <c r="Z33" i="32"/>
  <c r="AA33" i="32"/>
  <c r="Y34" i="32"/>
  <c r="Z34" i="32"/>
  <c r="AA34" i="32"/>
  <c r="Y35" i="32"/>
  <c r="Z35" i="32"/>
  <c r="AA35" i="32"/>
  <c r="Y36" i="32"/>
  <c r="Z36" i="32"/>
  <c r="AA36" i="32"/>
  <c r="Y37" i="32"/>
  <c r="Z37" i="32"/>
  <c r="AA37" i="32"/>
  <c r="Y38" i="32"/>
  <c r="Z38" i="32"/>
  <c r="AA38" i="32"/>
  <c r="Y39" i="32"/>
  <c r="Z39" i="32"/>
  <c r="AA39" i="32"/>
  <c r="Y40" i="32"/>
  <c r="Z40" i="32"/>
  <c r="AA40" i="32"/>
  <c r="Y41" i="32"/>
  <c r="Z41" i="32"/>
  <c r="AA41" i="32"/>
  <c r="Y42" i="32"/>
  <c r="Z42" i="32"/>
  <c r="AA42" i="32"/>
  <c r="Y43" i="32"/>
  <c r="Z43" i="32"/>
  <c r="AA43" i="32"/>
  <c r="Y44" i="32"/>
  <c r="Z44" i="32"/>
  <c r="AA44" i="32"/>
  <c r="Y45" i="32"/>
  <c r="Z45" i="32"/>
  <c r="AA45" i="32"/>
  <c r="Y46" i="32"/>
  <c r="Z46" i="32"/>
  <c r="AA46" i="32"/>
  <c r="Y47" i="32"/>
  <c r="Z47" i="32"/>
  <c r="AA47" i="32"/>
  <c r="Y48" i="32"/>
  <c r="Z48" i="32"/>
  <c r="AA48" i="32"/>
  <c r="Y49" i="32"/>
  <c r="Z49" i="32"/>
  <c r="AA49" i="32"/>
  <c r="Y50" i="32"/>
  <c r="Z50" i="32"/>
  <c r="AA50" i="32"/>
  <c r="Y51" i="32"/>
  <c r="Z51" i="32"/>
  <c r="AA51" i="32"/>
  <c r="Y52" i="32"/>
  <c r="Z52" i="32"/>
  <c r="AA52" i="32"/>
  <c r="Y53" i="32"/>
  <c r="Z53" i="32"/>
  <c r="AA53" i="32"/>
  <c r="Y54" i="32"/>
  <c r="Z54" i="32"/>
  <c r="AA54" i="32"/>
  <c r="Y55" i="32"/>
  <c r="Z55" i="32"/>
  <c r="AA55" i="32"/>
  <c r="Y56" i="32"/>
  <c r="Z56" i="32"/>
  <c r="AA56" i="32"/>
  <c r="Y57" i="32"/>
  <c r="Z57" i="32"/>
  <c r="AA57" i="32"/>
  <c r="Y58" i="32"/>
  <c r="Z58" i="32"/>
  <c r="AA58" i="32"/>
  <c r="Y59" i="32"/>
  <c r="Z59" i="32"/>
  <c r="AA59" i="32"/>
  <c r="Y60" i="32"/>
  <c r="Z60" i="32"/>
  <c r="AA60" i="32"/>
  <c r="Y61" i="32"/>
  <c r="Z61" i="32"/>
  <c r="AA61" i="32"/>
  <c r="Y62" i="32"/>
  <c r="Z62" i="32"/>
  <c r="AA62" i="32"/>
  <c r="Y63" i="32"/>
  <c r="Z63" i="32"/>
  <c r="AA63" i="32"/>
  <c r="Y64" i="32"/>
  <c r="Z64" i="32"/>
  <c r="AA64" i="32"/>
  <c r="Y65" i="32"/>
  <c r="Z65" i="32"/>
  <c r="AA65" i="32"/>
  <c r="Y66" i="32"/>
  <c r="Z66" i="32"/>
  <c r="AA66" i="32"/>
  <c r="Y67" i="32"/>
  <c r="Z67" i="32"/>
  <c r="AA67" i="32"/>
  <c r="Y68" i="32"/>
  <c r="Z68" i="32"/>
  <c r="AA68" i="32"/>
  <c r="Y69" i="32"/>
  <c r="Z69" i="32"/>
  <c r="AA69" i="32"/>
  <c r="Y70" i="32"/>
  <c r="Z70" i="32"/>
  <c r="AA70" i="32"/>
  <c r="Y71" i="32"/>
  <c r="Z71" i="32"/>
  <c r="AA71" i="32"/>
  <c r="Y72" i="32"/>
  <c r="Z72" i="32"/>
  <c r="AA72" i="32"/>
  <c r="Y73" i="32"/>
  <c r="Z73" i="32"/>
  <c r="AA73" i="32"/>
  <c r="Y74" i="32"/>
  <c r="Z74" i="32"/>
  <c r="AA74" i="32"/>
  <c r="Y75" i="32"/>
  <c r="Z75" i="32"/>
  <c r="AA75" i="32"/>
  <c r="Y76" i="32"/>
  <c r="Z76" i="32"/>
  <c r="AA76" i="32"/>
  <c r="Y77" i="32"/>
  <c r="Z77" i="32"/>
  <c r="AA77" i="32"/>
  <c r="Y78" i="32"/>
  <c r="Z78" i="32"/>
  <c r="AA78" i="32"/>
  <c r="Y79" i="32"/>
  <c r="Z79" i="32"/>
  <c r="AA79" i="32"/>
  <c r="Y80" i="32"/>
  <c r="Z80" i="32"/>
  <c r="AA80" i="32"/>
  <c r="Y81" i="32"/>
  <c r="Z81" i="32"/>
  <c r="AA81" i="32"/>
  <c r="Y82" i="32"/>
  <c r="Z82" i="32"/>
  <c r="AA82" i="32"/>
  <c r="Y83" i="32"/>
  <c r="Z83" i="32"/>
  <c r="AA83" i="32"/>
  <c r="Y84" i="32"/>
  <c r="Z84" i="32"/>
  <c r="AA84" i="32"/>
  <c r="Y85" i="32"/>
  <c r="Z85" i="32"/>
  <c r="AA85" i="32"/>
  <c r="Y86" i="32"/>
  <c r="Z86" i="32"/>
  <c r="AA86" i="32"/>
  <c r="Y87" i="32"/>
  <c r="Z87" i="32"/>
  <c r="AA87" i="32"/>
  <c r="Y88" i="32"/>
  <c r="Z88" i="32"/>
  <c r="AA88" i="32"/>
  <c r="Y89" i="32"/>
  <c r="Z89" i="32"/>
  <c r="AA89" i="32"/>
  <c r="Y90" i="32"/>
  <c r="Z90" i="32"/>
  <c r="AA90" i="32"/>
  <c r="Y91" i="32"/>
  <c r="Z91" i="32"/>
  <c r="AA91" i="32"/>
  <c r="Y92" i="32"/>
  <c r="Z92" i="32"/>
  <c r="AA92" i="32"/>
  <c r="Y93" i="32"/>
  <c r="Z93" i="32"/>
  <c r="AA93" i="32"/>
  <c r="Y94" i="32"/>
  <c r="Z94" i="32"/>
  <c r="AA94" i="32"/>
  <c r="Y95" i="32"/>
  <c r="Z95" i="32"/>
  <c r="AA95" i="32"/>
  <c r="Y96" i="32"/>
  <c r="Z96" i="32"/>
  <c r="AA96" i="32"/>
  <c r="Y97" i="32"/>
  <c r="Z97" i="32"/>
  <c r="AA97" i="32"/>
  <c r="Y98" i="32"/>
  <c r="Z98" i="32"/>
  <c r="AA98" i="32"/>
  <c r="Y99" i="32"/>
  <c r="Z99" i="32"/>
  <c r="AA99" i="32"/>
  <c r="Y100" i="32"/>
  <c r="Z100" i="32"/>
  <c r="AA100" i="32"/>
  <c r="Y101" i="32"/>
  <c r="Z101" i="32"/>
  <c r="AA101" i="32"/>
  <c r="Y102" i="32"/>
  <c r="Z102" i="32"/>
  <c r="AA102" i="32"/>
  <c r="Y103" i="32"/>
  <c r="Z103" i="32"/>
  <c r="AA103" i="32"/>
  <c r="Y104" i="32"/>
  <c r="Z104" i="32"/>
  <c r="AA104" i="32"/>
  <c r="Y105" i="32"/>
  <c r="Z105" i="32"/>
  <c r="AA105" i="32"/>
  <c r="Y106" i="32"/>
  <c r="Z106" i="32"/>
  <c r="AA106" i="32"/>
  <c r="Y107" i="32"/>
  <c r="Z107" i="32"/>
  <c r="AA107" i="32"/>
  <c r="Y108" i="32"/>
  <c r="Z108" i="32"/>
  <c r="AA108" i="32"/>
  <c r="Y109" i="32"/>
  <c r="Z109" i="32"/>
  <c r="AA109" i="32"/>
  <c r="Y110" i="32"/>
  <c r="Z110" i="32"/>
  <c r="AA110" i="32"/>
  <c r="Y111" i="32"/>
  <c r="Z111" i="32"/>
  <c r="AA111" i="32"/>
  <c r="Y112" i="32"/>
  <c r="Z112" i="32"/>
  <c r="AA112" i="32"/>
  <c r="Y113" i="32"/>
  <c r="Z113" i="32"/>
  <c r="AA113" i="32"/>
  <c r="Y114" i="32"/>
  <c r="Z114" i="32"/>
  <c r="AA114" i="32"/>
  <c r="Y115" i="32"/>
  <c r="Z115" i="32"/>
  <c r="AA115" i="32"/>
  <c r="Y116" i="32"/>
  <c r="Z116" i="32"/>
  <c r="AA116" i="32"/>
  <c r="Y117" i="32"/>
  <c r="Z117" i="32"/>
  <c r="AA117" i="32"/>
  <c r="Y118" i="32"/>
  <c r="Z118" i="32"/>
  <c r="AA118" i="32"/>
  <c r="Y119" i="32"/>
  <c r="Z119" i="32"/>
  <c r="AA119" i="32"/>
  <c r="Y120" i="32"/>
  <c r="Z120" i="32"/>
  <c r="AA120" i="32"/>
  <c r="Y121" i="32"/>
  <c r="Z121" i="32"/>
  <c r="AA121" i="32"/>
  <c r="Y122" i="32"/>
  <c r="Z122" i="32"/>
  <c r="AA122" i="32"/>
  <c r="Y123" i="32"/>
  <c r="Z123" i="32"/>
  <c r="AA123" i="32"/>
  <c r="Y124" i="32"/>
  <c r="Z124" i="32"/>
  <c r="AA124" i="32"/>
  <c r="Y125" i="32"/>
  <c r="Z125" i="32"/>
  <c r="AA125" i="32"/>
  <c r="Y126" i="32"/>
  <c r="Z126" i="32"/>
  <c r="AA126" i="32"/>
  <c r="Y127" i="32"/>
  <c r="Z127" i="32"/>
  <c r="AA127" i="32"/>
  <c r="Y128" i="32"/>
  <c r="Z128" i="32"/>
  <c r="AA128" i="32"/>
  <c r="Y129" i="32"/>
  <c r="Z129" i="32"/>
  <c r="AA129" i="32"/>
  <c r="Y130" i="32"/>
  <c r="Z130" i="32"/>
  <c r="AA130" i="32"/>
  <c r="Y131" i="32"/>
  <c r="Z131" i="32"/>
  <c r="AA131" i="32"/>
  <c r="Y132" i="32"/>
  <c r="Z132" i="32"/>
  <c r="AA132" i="32"/>
  <c r="Y133" i="32"/>
  <c r="Z133" i="32"/>
  <c r="AA133" i="32"/>
  <c r="Y134" i="32"/>
  <c r="Z134" i="32"/>
  <c r="AA134" i="32"/>
  <c r="Y135" i="32"/>
  <c r="Z135" i="32"/>
  <c r="AA135" i="32"/>
  <c r="Y136" i="32"/>
  <c r="Z136" i="32"/>
  <c r="AA136" i="32"/>
  <c r="Y137" i="32"/>
  <c r="Z137" i="32"/>
  <c r="AA137" i="32"/>
  <c r="Y138" i="32"/>
  <c r="Z138" i="32"/>
  <c r="AA138" i="32"/>
  <c r="Y139" i="32"/>
  <c r="Z139" i="32"/>
  <c r="AA139" i="32"/>
  <c r="Y140" i="32"/>
  <c r="Z140" i="32"/>
  <c r="AA140" i="32"/>
  <c r="Y141" i="32"/>
  <c r="Z141" i="32"/>
  <c r="AA141" i="32"/>
  <c r="Y142" i="32"/>
  <c r="Z142" i="32"/>
  <c r="AA142" i="32"/>
  <c r="Y143" i="32"/>
  <c r="Z143" i="32"/>
  <c r="AA143" i="32"/>
  <c r="Y144" i="32"/>
  <c r="Z144" i="32"/>
  <c r="AA144" i="32"/>
  <c r="Y145" i="32"/>
  <c r="Z145" i="32"/>
  <c r="AA145" i="32"/>
  <c r="Y146" i="32"/>
  <c r="Z146" i="32"/>
  <c r="AA146" i="32"/>
  <c r="Y147" i="32"/>
  <c r="Z147" i="32"/>
  <c r="AA147" i="32"/>
  <c r="Y148" i="32"/>
  <c r="Z148" i="32"/>
  <c r="AA148" i="32"/>
  <c r="Y149" i="32"/>
  <c r="Z149" i="32"/>
  <c r="AA149" i="32"/>
  <c r="Y150" i="32"/>
  <c r="Z150" i="32"/>
  <c r="AA150" i="32"/>
  <c r="Y151" i="32"/>
  <c r="Z151" i="32"/>
  <c r="AA151" i="32"/>
  <c r="Y152" i="32"/>
  <c r="Z152" i="32"/>
  <c r="AA152" i="32"/>
  <c r="Y153" i="32"/>
  <c r="Z153" i="32"/>
  <c r="AA153" i="32"/>
  <c r="Y154" i="32"/>
  <c r="Z154" i="32"/>
  <c r="AA154" i="32"/>
  <c r="Y155" i="32"/>
  <c r="Z155" i="32"/>
  <c r="AA155" i="32"/>
  <c r="Y156" i="32"/>
  <c r="Z156" i="32"/>
  <c r="AA156" i="32"/>
  <c r="Y157" i="32"/>
  <c r="Z157" i="32"/>
  <c r="AA157" i="32"/>
  <c r="Y158" i="32"/>
  <c r="Z158" i="32"/>
  <c r="AA158" i="32"/>
  <c r="Y159" i="32"/>
  <c r="Z159" i="32"/>
  <c r="AA159" i="32"/>
  <c r="Y160" i="32"/>
  <c r="Z160" i="32"/>
  <c r="AA160" i="32"/>
  <c r="Y161" i="32"/>
  <c r="Z161" i="32"/>
  <c r="AA161" i="32"/>
  <c r="Y162" i="32"/>
  <c r="Z162" i="32"/>
  <c r="AA162" i="32"/>
  <c r="Y163" i="32"/>
  <c r="Z163" i="32"/>
  <c r="AA163" i="32"/>
  <c r="AA2" i="32"/>
  <c r="Z2" i="32"/>
  <c r="Y2" i="32"/>
  <c r="V3" i="32" l="1"/>
  <c r="W3" i="32"/>
  <c r="X3" i="32"/>
  <c r="V4" i="32"/>
  <c r="W4" i="32"/>
  <c r="X4" i="32"/>
  <c r="V5" i="32"/>
  <c r="W5" i="32"/>
  <c r="X5" i="32"/>
  <c r="V6" i="32"/>
  <c r="W6" i="32"/>
  <c r="X6" i="32"/>
  <c r="V7" i="32"/>
  <c r="W7" i="32"/>
  <c r="X7" i="32"/>
  <c r="V8" i="32"/>
  <c r="W8" i="32"/>
  <c r="X8" i="32"/>
  <c r="V9" i="32"/>
  <c r="W9" i="32"/>
  <c r="X9" i="32"/>
  <c r="V10" i="32"/>
  <c r="W10" i="32"/>
  <c r="X10" i="32"/>
  <c r="V11" i="32"/>
  <c r="W11" i="32"/>
  <c r="X11" i="32"/>
  <c r="V12" i="32"/>
  <c r="W12" i="32"/>
  <c r="X12" i="32"/>
  <c r="V13" i="32"/>
  <c r="W13" i="32"/>
  <c r="X13" i="32"/>
  <c r="V14" i="32"/>
  <c r="W14" i="32"/>
  <c r="X14" i="32"/>
  <c r="V15" i="32"/>
  <c r="W15" i="32"/>
  <c r="X15" i="32"/>
  <c r="V16" i="32"/>
  <c r="W16" i="32"/>
  <c r="X16" i="32"/>
  <c r="V17" i="32"/>
  <c r="W17" i="32"/>
  <c r="X17" i="32"/>
  <c r="V18" i="32"/>
  <c r="W18" i="32"/>
  <c r="X18" i="32"/>
  <c r="V19" i="32"/>
  <c r="W19" i="32"/>
  <c r="X19" i="32"/>
  <c r="V20" i="32"/>
  <c r="W20" i="32"/>
  <c r="X20" i="32"/>
  <c r="V21" i="32"/>
  <c r="W21" i="32"/>
  <c r="X21" i="32"/>
  <c r="V22" i="32"/>
  <c r="W22" i="32"/>
  <c r="X22" i="32"/>
  <c r="V23" i="32"/>
  <c r="W23" i="32"/>
  <c r="X23" i="32"/>
  <c r="V24" i="32"/>
  <c r="W24" i="32"/>
  <c r="X24" i="32"/>
  <c r="V25" i="32"/>
  <c r="W25" i="32"/>
  <c r="X25" i="32"/>
  <c r="V26" i="32"/>
  <c r="W26" i="32"/>
  <c r="X26" i="32"/>
  <c r="V27" i="32"/>
  <c r="W27" i="32"/>
  <c r="X27" i="32"/>
  <c r="V28" i="32"/>
  <c r="W28" i="32"/>
  <c r="X28" i="32"/>
  <c r="V29" i="32"/>
  <c r="W29" i="32"/>
  <c r="X29" i="32"/>
  <c r="V30" i="32"/>
  <c r="W30" i="32"/>
  <c r="X30" i="32"/>
  <c r="V31" i="32"/>
  <c r="W31" i="32"/>
  <c r="X31" i="32"/>
  <c r="V32" i="32"/>
  <c r="W32" i="32"/>
  <c r="X32" i="32"/>
  <c r="V33" i="32"/>
  <c r="W33" i="32"/>
  <c r="X33" i="32"/>
  <c r="V34" i="32"/>
  <c r="W34" i="32"/>
  <c r="X34" i="32"/>
  <c r="V35" i="32"/>
  <c r="W35" i="32"/>
  <c r="X35" i="32"/>
  <c r="V36" i="32"/>
  <c r="W36" i="32"/>
  <c r="X36" i="32"/>
  <c r="V37" i="32"/>
  <c r="W37" i="32"/>
  <c r="X37" i="32"/>
  <c r="V38" i="32"/>
  <c r="W38" i="32"/>
  <c r="X38" i="32"/>
  <c r="V39" i="32"/>
  <c r="W39" i="32"/>
  <c r="X39" i="32"/>
  <c r="V40" i="32"/>
  <c r="W40" i="32"/>
  <c r="X40" i="32"/>
  <c r="V41" i="32"/>
  <c r="W41" i="32"/>
  <c r="X41" i="32"/>
  <c r="V42" i="32"/>
  <c r="W42" i="32"/>
  <c r="X42" i="32"/>
  <c r="V43" i="32"/>
  <c r="W43" i="32"/>
  <c r="X43" i="32"/>
  <c r="V44" i="32"/>
  <c r="W44" i="32"/>
  <c r="X44" i="32"/>
  <c r="V45" i="32"/>
  <c r="W45" i="32"/>
  <c r="X45" i="32"/>
  <c r="V46" i="32"/>
  <c r="W46" i="32"/>
  <c r="X46" i="32"/>
  <c r="V47" i="32"/>
  <c r="W47" i="32"/>
  <c r="X47" i="32"/>
  <c r="V48" i="32"/>
  <c r="W48" i="32"/>
  <c r="X48" i="32"/>
  <c r="V49" i="32"/>
  <c r="W49" i="32"/>
  <c r="X49" i="32"/>
  <c r="V50" i="32"/>
  <c r="W50" i="32"/>
  <c r="X50" i="32"/>
  <c r="V51" i="32"/>
  <c r="W51" i="32"/>
  <c r="X51" i="32"/>
  <c r="V52" i="32"/>
  <c r="W52" i="32"/>
  <c r="X52" i="32"/>
  <c r="V53" i="32"/>
  <c r="W53" i="32"/>
  <c r="X53" i="32"/>
  <c r="V54" i="32"/>
  <c r="W54" i="32"/>
  <c r="X54" i="32"/>
  <c r="V55" i="32"/>
  <c r="W55" i="32"/>
  <c r="X55" i="32"/>
  <c r="V56" i="32"/>
  <c r="W56" i="32"/>
  <c r="X56" i="32"/>
  <c r="V57" i="32"/>
  <c r="W57" i="32"/>
  <c r="X57" i="32"/>
  <c r="V58" i="32"/>
  <c r="W58" i="32"/>
  <c r="X58" i="32"/>
  <c r="V59" i="32"/>
  <c r="W59" i="32"/>
  <c r="X59" i="32"/>
  <c r="V60" i="32"/>
  <c r="W60" i="32"/>
  <c r="X60" i="32"/>
  <c r="V61" i="32"/>
  <c r="W61" i="32"/>
  <c r="X61" i="32"/>
  <c r="V62" i="32"/>
  <c r="W62" i="32"/>
  <c r="X62" i="32"/>
  <c r="V63" i="32"/>
  <c r="W63" i="32"/>
  <c r="X63" i="32"/>
  <c r="V64" i="32"/>
  <c r="W64" i="32"/>
  <c r="X64" i="32"/>
  <c r="V65" i="32"/>
  <c r="W65" i="32"/>
  <c r="X65" i="32"/>
  <c r="V66" i="32"/>
  <c r="W66" i="32"/>
  <c r="X66" i="32"/>
  <c r="V67" i="32"/>
  <c r="W67" i="32"/>
  <c r="X67" i="32"/>
  <c r="V68" i="32"/>
  <c r="W68" i="32"/>
  <c r="X68" i="32"/>
  <c r="V69" i="32"/>
  <c r="W69" i="32"/>
  <c r="X69" i="32"/>
  <c r="V70" i="32"/>
  <c r="W70" i="32"/>
  <c r="X70" i="32"/>
  <c r="V71" i="32"/>
  <c r="W71" i="32"/>
  <c r="X71" i="32"/>
  <c r="V72" i="32"/>
  <c r="W72" i="32"/>
  <c r="X72" i="32"/>
  <c r="V73" i="32"/>
  <c r="W73" i="32"/>
  <c r="X73" i="32"/>
  <c r="V74" i="32"/>
  <c r="W74" i="32"/>
  <c r="X74" i="32"/>
  <c r="V75" i="32"/>
  <c r="W75" i="32"/>
  <c r="X75" i="32"/>
  <c r="V76" i="32"/>
  <c r="W76" i="32"/>
  <c r="X76" i="32"/>
  <c r="V77" i="32"/>
  <c r="W77" i="32"/>
  <c r="X77" i="32"/>
  <c r="V78" i="32"/>
  <c r="W78" i="32"/>
  <c r="X78" i="32"/>
  <c r="V79" i="32"/>
  <c r="W79" i="32"/>
  <c r="X79" i="32"/>
  <c r="V80" i="32"/>
  <c r="W80" i="32"/>
  <c r="X80" i="32"/>
  <c r="V81" i="32"/>
  <c r="W81" i="32"/>
  <c r="X81" i="32"/>
  <c r="V82" i="32"/>
  <c r="W82" i="32"/>
  <c r="X82" i="32"/>
  <c r="V83" i="32"/>
  <c r="W83" i="32"/>
  <c r="X83" i="32"/>
  <c r="V84" i="32"/>
  <c r="W84" i="32"/>
  <c r="X84" i="32"/>
  <c r="V85" i="32"/>
  <c r="W85" i="32"/>
  <c r="X85" i="32"/>
  <c r="V86" i="32"/>
  <c r="W86" i="32"/>
  <c r="X86" i="32"/>
  <c r="V87" i="32"/>
  <c r="W87" i="32"/>
  <c r="X87" i="32"/>
  <c r="V88" i="32"/>
  <c r="W88" i="32"/>
  <c r="X88" i="32"/>
  <c r="V89" i="32"/>
  <c r="W89" i="32"/>
  <c r="X89" i="32"/>
  <c r="V90" i="32"/>
  <c r="W90" i="32"/>
  <c r="X90" i="32"/>
  <c r="V91" i="32"/>
  <c r="W91" i="32"/>
  <c r="X91" i="32"/>
  <c r="V92" i="32"/>
  <c r="W92" i="32"/>
  <c r="X92" i="32"/>
  <c r="V93" i="32"/>
  <c r="W93" i="32"/>
  <c r="X93" i="32"/>
  <c r="V94" i="32"/>
  <c r="W94" i="32"/>
  <c r="X94" i="32"/>
  <c r="V95" i="32"/>
  <c r="W95" i="32"/>
  <c r="X95" i="32"/>
  <c r="V96" i="32"/>
  <c r="W96" i="32"/>
  <c r="X96" i="32"/>
  <c r="V97" i="32"/>
  <c r="W97" i="32"/>
  <c r="X97" i="32"/>
  <c r="V98" i="32"/>
  <c r="W98" i="32"/>
  <c r="X98" i="32"/>
  <c r="V99" i="32"/>
  <c r="W99" i="32"/>
  <c r="X99" i="32"/>
  <c r="V100" i="32"/>
  <c r="W100" i="32"/>
  <c r="X100" i="32"/>
  <c r="V101" i="32"/>
  <c r="W101" i="32"/>
  <c r="X101" i="32"/>
  <c r="V102" i="32"/>
  <c r="W102" i="32"/>
  <c r="X102" i="32"/>
  <c r="V103" i="32"/>
  <c r="W103" i="32"/>
  <c r="X103" i="32"/>
  <c r="V104" i="32"/>
  <c r="W104" i="32"/>
  <c r="X104" i="32"/>
  <c r="V105" i="32"/>
  <c r="W105" i="32"/>
  <c r="X105" i="32"/>
  <c r="V106" i="32"/>
  <c r="W106" i="32"/>
  <c r="X106" i="32"/>
  <c r="V107" i="32"/>
  <c r="W107" i="32"/>
  <c r="X107" i="32"/>
  <c r="V108" i="32"/>
  <c r="W108" i="32"/>
  <c r="X108" i="32"/>
  <c r="V109" i="32"/>
  <c r="W109" i="32"/>
  <c r="X109" i="32"/>
  <c r="V110" i="32"/>
  <c r="W110" i="32"/>
  <c r="X110" i="32"/>
  <c r="V111" i="32"/>
  <c r="W111" i="32"/>
  <c r="X111" i="32"/>
  <c r="V112" i="32"/>
  <c r="W112" i="32"/>
  <c r="X112" i="32"/>
  <c r="V113" i="32"/>
  <c r="W113" i="32"/>
  <c r="X113" i="32"/>
  <c r="V114" i="32"/>
  <c r="W114" i="32"/>
  <c r="X114" i="32"/>
  <c r="V115" i="32"/>
  <c r="W115" i="32"/>
  <c r="X115" i="32"/>
  <c r="V116" i="32"/>
  <c r="W116" i="32"/>
  <c r="X116" i="32"/>
  <c r="V117" i="32"/>
  <c r="W117" i="32"/>
  <c r="X117" i="32"/>
  <c r="V118" i="32"/>
  <c r="W118" i="32"/>
  <c r="X118" i="32"/>
  <c r="V119" i="32"/>
  <c r="W119" i="32"/>
  <c r="X119" i="32"/>
  <c r="V120" i="32"/>
  <c r="W120" i="32"/>
  <c r="X120" i="32"/>
  <c r="V121" i="32"/>
  <c r="W121" i="32"/>
  <c r="X121" i="32"/>
  <c r="V122" i="32"/>
  <c r="W122" i="32"/>
  <c r="X122" i="32"/>
  <c r="V123" i="32"/>
  <c r="W123" i="32"/>
  <c r="X123" i="32"/>
  <c r="V124" i="32"/>
  <c r="W124" i="32"/>
  <c r="X124" i="32"/>
  <c r="V125" i="32"/>
  <c r="W125" i="32"/>
  <c r="X125" i="32"/>
  <c r="V126" i="32"/>
  <c r="W126" i="32"/>
  <c r="X126" i="32"/>
  <c r="V127" i="32"/>
  <c r="W127" i="32"/>
  <c r="X127" i="32"/>
  <c r="V128" i="32"/>
  <c r="W128" i="32"/>
  <c r="X128" i="32"/>
  <c r="V129" i="32"/>
  <c r="W129" i="32"/>
  <c r="X129" i="32"/>
  <c r="V130" i="32"/>
  <c r="W130" i="32"/>
  <c r="X130" i="32"/>
  <c r="V131" i="32"/>
  <c r="W131" i="32"/>
  <c r="X131" i="32"/>
  <c r="V132" i="32"/>
  <c r="W132" i="32"/>
  <c r="X132" i="32"/>
  <c r="V133" i="32"/>
  <c r="W133" i="32"/>
  <c r="X133" i="32"/>
  <c r="V134" i="32"/>
  <c r="W134" i="32"/>
  <c r="X134" i="32"/>
  <c r="V135" i="32"/>
  <c r="W135" i="32"/>
  <c r="X135" i="32"/>
  <c r="V136" i="32"/>
  <c r="W136" i="32"/>
  <c r="X136" i="32"/>
  <c r="V137" i="32"/>
  <c r="W137" i="32"/>
  <c r="X137" i="32"/>
  <c r="V138" i="32"/>
  <c r="W138" i="32"/>
  <c r="X138" i="32"/>
  <c r="V139" i="32"/>
  <c r="W139" i="32"/>
  <c r="X139" i="32"/>
  <c r="V140" i="32"/>
  <c r="W140" i="32"/>
  <c r="X140" i="32"/>
  <c r="V141" i="32"/>
  <c r="W141" i="32"/>
  <c r="X141" i="32"/>
  <c r="V142" i="32"/>
  <c r="W142" i="32"/>
  <c r="X142" i="32"/>
  <c r="V143" i="32"/>
  <c r="W143" i="32"/>
  <c r="X143" i="32"/>
  <c r="V144" i="32"/>
  <c r="W144" i="32"/>
  <c r="X144" i="32"/>
  <c r="V145" i="32"/>
  <c r="W145" i="32"/>
  <c r="X145" i="32"/>
  <c r="V146" i="32"/>
  <c r="W146" i="32"/>
  <c r="X146" i="32"/>
  <c r="V147" i="32"/>
  <c r="W147" i="32"/>
  <c r="X147" i="32"/>
  <c r="V148" i="32"/>
  <c r="W148" i="32"/>
  <c r="X148" i="32"/>
  <c r="V149" i="32"/>
  <c r="W149" i="32"/>
  <c r="X149" i="32"/>
  <c r="V150" i="32"/>
  <c r="W150" i="32"/>
  <c r="X150" i="32"/>
  <c r="V151" i="32"/>
  <c r="W151" i="32"/>
  <c r="X151" i="32"/>
  <c r="V152" i="32"/>
  <c r="W152" i="32"/>
  <c r="X152" i="32"/>
  <c r="V153" i="32"/>
  <c r="W153" i="32"/>
  <c r="X153" i="32"/>
  <c r="V154" i="32"/>
  <c r="W154" i="32"/>
  <c r="X154" i="32"/>
  <c r="V155" i="32"/>
  <c r="W155" i="32"/>
  <c r="X155" i="32"/>
  <c r="V156" i="32"/>
  <c r="W156" i="32"/>
  <c r="X156" i="32"/>
  <c r="V157" i="32"/>
  <c r="W157" i="32"/>
  <c r="X157" i="32"/>
  <c r="V158" i="32"/>
  <c r="W158" i="32"/>
  <c r="X158" i="32"/>
  <c r="V159" i="32"/>
  <c r="W159" i="32"/>
  <c r="X159" i="32"/>
  <c r="V160" i="32"/>
  <c r="W160" i="32"/>
  <c r="X160" i="32"/>
  <c r="V161" i="32"/>
  <c r="W161" i="32"/>
  <c r="X161" i="32"/>
  <c r="V162" i="32"/>
  <c r="W162" i="32"/>
  <c r="X162" i="32"/>
  <c r="V163" i="32"/>
  <c r="W163" i="32"/>
  <c r="X163" i="32"/>
  <c r="W2" i="32"/>
  <c r="X2" i="32"/>
  <c r="V2" i="32"/>
  <c r="N19" i="29"/>
  <c r="M19" i="29"/>
  <c r="L19" i="29"/>
  <c r="N18" i="29"/>
  <c r="M18" i="29"/>
  <c r="L18" i="29"/>
  <c r="N17" i="29"/>
  <c r="M17" i="29"/>
  <c r="L17" i="29"/>
  <c r="N16" i="29"/>
  <c r="M16" i="29"/>
  <c r="L16" i="29"/>
  <c r="N15" i="29"/>
  <c r="M15" i="29"/>
  <c r="L15" i="29"/>
  <c r="N14" i="29"/>
  <c r="M14" i="29"/>
  <c r="L14" i="29"/>
  <c r="N13" i="29"/>
  <c r="M13" i="29"/>
  <c r="L13" i="29"/>
  <c r="N12" i="29"/>
  <c r="M12" i="29"/>
  <c r="L12" i="29"/>
  <c r="N11" i="29"/>
  <c r="M11" i="29"/>
  <c r="L11" i="29"/>
  <c r="N10" i="29"/>
  <c r="M10" i="29"/>
  <c r="L10" i="29"/>
  <c r="N9" i="29"/>
  <c r="M9" i="29"/>
  <c r="L9" i="29"/>
  <c r="N8" i="29"/>
  <c r="M8" i="29"/>
  <c r="L8" i="29"/>
  <c r="N7" i="29"/>
  <c r="M7" i="29"/>
  <c r="L7" i="29"/>
  <c r="N6" i="29"/>
  <c r="M6" i="29"/>
  <c r="L6" i="29"/>
  <c r="N5" i="29"/>
  <c r="M5" i="29"/>
  <c r="L5" i="29"/>
  <c r="N4" i="29"/>
  <c r="M4" i="29"/>
  <c r="L4" i="29"/>
  <c r="N3" i="29"/>
  <c r="M3" i="29"/>
  <c r="L3" i="29"/>
  <c r="N2" i="29"/>
  <c r="M2" i="29"/>
  <c r="L2" i="29"/>
  <c r="T57" i="44"/>
  <c r="U57" i="44"/>
  <c r="V57" i="44"/>
  <c r="T58" i="44"/>
  <c r="U58" i="44"/>
  <c r="V58" i="44"/>
  <c r="T59" i="44"/>
  <c r="U59" i="44"/>
  <c r="V59" i="44"/>
  <c r="T60" i="44"/>
  <c r="U60" i="44"/>
  <c r="V60" i="44"/>
  <c r="T61" i="44"/>
  <c r="U61" i="44"/>
  <c r="V61" i="44"/>
  <c r="T62" i="44"/>
  <c r="U62" i="44"/>
  <c r="V62" i="44"/>
  <c r="T63" i="44"/>
  <c r="U63" i="44"/>
  <c r="V63" i="44"/>
  <c r="T64" i="44"/>
  <c r="U64" i="44"/>
  <c r="V64" i="44"/>
  <c r="T65" i="44"/>
  <c r="U65" i="44"/>
  <c r="V65" i="44"/>
  <c r="T66" i="44"/>
  <c r="U66" i="44"/>
  <c r="V66" i="44"/>
  <c r="T67" i="44"/>
  <c r="U67" i="44"/>
  <c r="V67" i="44"/>
  <c r="T68" i="44"/>
  <c r="U68" i="44"/>
  <c r="V68" i="44"/>
  <c r="T69" i="44"/>
  <c r="U69" i="44"/>
  <c r="V69" i="44"/>
  <c r="T70" i="44"/>
  <c r="U70" i="44"/>
  <c r="V70" i="44"/>
  <c r="T71" i="44"/>
  <c r="U71" i="44"/>
  <c r="V71" i="44"/>
  <c r="T72" i="44"/>
  <c r="U72" i="44"/>
  <c r="V72" i="44"/>
  <c r="T73" i="44"/>
  <c r="U73" i="44"/>
  <c r="V73" i="44"/>
  <c r="U56" i="44"/>
  <c r="V56" i="44"/>
  <c r="T56" i="44"/>
  <c r="T3" i="44"/>
  <c r="U3" i="44"/>
  <c r="V3" i="44"/>
  <c r="T4" i="44"/>
  <c r="U4" i="44"/>
  <c r="V4" i="44"/>
  <c r="T5" i="44"/>
  <c r="U5" i="44"/>
  <c r="V5" i="44"/>
  <c r="T6" i="44"/>
  <c r="U6" i="44"/>
  <c r="V6" i="44"/>
  <c r="T7" i="44"/>
  <c r="U7" i="44"/>
  <c r="V7" i="44"/>
  <c r="T8" i="44"/>
  <c r="U8" i="44"/>
  <c r="V8" i="44"/>
  <c r="T9" i="44"/>
  <c r="U9" i="44"/>
  <c r="V9" i="44"/>
  <c r="T10" i="44"/>
  <c r="U10" i="44"/>
  <c r="V10" i="44"/>
  <c r="T11" i="44"/>
  <c r="U11" i="44"/>
  <c r="V11" i="44"/>
  <c r="T12" i="44"/>
  <c r="U12" i="44"/>
  <c r="V12" i="44"/>
  <c r="T13" i="44"/>
  <c r="U13" i="44"/>
  <c r="V13" i="44"/>
  <c r="T14" i="44"/>
  <c r="U14" i="44"/>
  <c r="V14" i="44"/>
  <c r="T15" i="44"/>
  <c r="U15" i="44"/>
  <c r="V15" i="44"/>
  <c r="T16" i="44"/>
  <c r="U16" i="44"/>
  <c r="V16" i="44"/>
  <c r="T17" i="44"/>
  <c r="U17" i="44"/>
  <c r="V17" i="44"/>
  <c r="T18" i="44"/>
  <c r="U18" i="44"/>
  <c r="V18" i="44"/>
  <c r="T19" i="44"/>
  <c r="U19" i="44"/>
  <c r="V19" i="44"/>
  <c r="U2" i="44"/>
  <c r="V2" i="44"/>
  <c r="T2" i="44"/>
  <c r="V109" i="44"/>
  <c r="U109" i="44"/>
  <c r="T109" i="44"/>
  <c r="V108" i="44"/>
  <c r="U108" i="44"/>
  <c r="T108" i="44"/>
  <c r="V107" i="44"/>
  <c r="U107" i="44"/>
  <c r="T107" i="44"/>
  <c r="V106" i="44"/>
  <c r="U106" i="44"/>
  <c r="T106" i="44"/>
  <c r="V105" i="44"/>
  <c r="U105" i="44"/>
  <c r="T105" i="44"/>
  <c r="V104" i="44"/>
  <c r="U104" i="44"/>
  <c r="T104" i="44"/>
  <c r="V103" i="44"/>
  <c r="U103" i="44"/>
  <c r="T103" i="44"/>
  <c r="V102" i="44"/>
  <c r="U102" i="44"/>
  <c r="T102" i="44"/>
  <c r="V101" i="44"/>
  <c r="U101" i="44"/>
  <c r="T101" i="44"/>
  <c r="V100" i="44"/>
  <c r="U100" i="44"/>
  <c r="T100" i="44"/>
  <c r="V99" i="44"/>
  <c r="U99" i="44"/>
  <c r="T99" i="44"/>
  <c r="V98" i="44"/>
  <c r="U98" i="44"/>
  <c r="T98" i="44"/>
  <c r="V97" i="44"/>
  <c r="U97" i="44"/>
  <c r="T97" i="44"/>
  <c r="V96" i="44"/>
  <c r="U96" i="44"/>
  <c r="T96" i="44"/>
  <c r="V95" i="44"/>
  <c r="U95" i="44"/>
  <c r="T95" i="44"/>
  <c r="V94" i="44"/>
  <c r="U94" i="44"/>
  <c r="T94" i="44"/>
  <c r="V93" i="44"/>
  <c r="U93" i="44"/>
  <c r="T93" i="44"/>
  <c r="V92" i="44"/>
  <c r="U92" i="44"/>
  <c r="T92" i="44"/>
  <c r="V91" i="44"/>
  <c r="U91" i="44"/>
  <c r="T91" i="44"/>
  <c r="V90" i="44"/>
  <c r="U90" i="44"/>
  <c r="T90" i="44"/>
  <c r="V89" i="44"/>
  <c r="U89" i="44"/>
  <c r="T89" i="44"/>
  <c r="V88" i="44"/>
  <c r="U88" i="44"/>
  <c r="T88" i="44"/>
  <c r="V87" i="44"/>
  <c r="U87" i="44"/>
  <c r="T87" i="44"/>
  <c r="V86" i="44"/>
  <c r="U86" i="44"/>
  <c r="T86" i="44"/>
  <c r="V85" i="44"/>
  <c r="U85" i="44"/>
  <c r="T85" i="44"/>
  <c r="V84" i="44"/>
  <c r="U84" i="44"/>
  <c r="T84" i="44"/>
  <c r="V83" i="44"/>
  <c r="U83" i="44"/>
  <c r="T83" i="44"/>
  <c r="V82" i="44"/>
  <c r="U82" i="44"/>
  <c r="T82" i="44"/>
  <c r="V81" i="44"/>
  <c r="U81" i="44"/>
  <c r="T81" i="44"/>
  <c r="V80" i="44"/>
  <c r="U80" i="44"/>
  <c r="T80" i="44"/>
  <c r="V79" i="44"/>
  <c r="U79" i="44"/>
  <c r="T79" i="44"/>
  <c r="V78" i="44"/>
  <c r="U78" i="44"/>
  <c r="T78" i="44"/>
  <c r="V77" i="44"/>
  <c r="U77" i="44"/>
  <c r="T77" i="44"/>
  <c r="V76" i="44"/>
  <c r="U76" i="44"/>
  <c r="T76" i="44"/>
  <c r="V75" i="44"/>
  <c r="U75" i="44"/>
  <c r="T75" i="44"/>
  <c r="V74" i="44"/>
  <c r="U74" i="44"/>
  <c r="T74" i="44"/>
  <c r="T39" i="44"/>
  <c r="U39" i="44"/>
  <c r="V39" i="44"/>
  <c r="T40" i="44"/>
  <c r="U40" i="44"/>
  <c r="V40" i="44"/>
  <c r="T41" i="44"/>
  <c r="U41" i="44"/>
  <c r="V41" i="44"/>
  <c r="T42" i="44"/>
  <c r="U42" i="44"/>
  <c r="V42" i="44"/>
  <c r="T43" i="44"/>
  <c r="U43" i="44"/>
  <c r="V43" i="44"/>
  <c r="T44" i="44"/>
  <c r="U44" i="44"/>
  <c r="V44" i="44"/>
  <c r="T45" i="44"/>
  <c r="U45" i="44"/>
  <c r="V45" i="44"/>
  <c r="T46" i="44"/>
  <c r="U46" i="44"/>
  <c r="V46" i="44"/>
  <c r="T47" i="44"/>
  <c r="U47" i="44"/>
  <c r="V47" i="44"/>
  <c r="T48" i="44"/>
  <c r="U48" i="44"/>
  <c r="V48" i="44"/>
  <c r="T49" i="44"/>
  <c r="U49" i="44"/>
  <c r="V49" i="44"/>
  <c r="T50" i="44"/>
  <c r="U50" i="44"/>
  <c r="V50" i="44"/>
  <c r="T51" i="44"/>
  <c r="U51" i="44"/>
  <c r="V51" i="44"/>
  <c r="T52" i="44"/>
  <c r="U52" i="44"/>
  <c r="V52" i="44"/>
  <c r="T53" i="44"/>
  <c r="U53" i="44"/>
  <c r="V53" i="44"/>
  <c r="T54" i="44"/>
  <c r="U54" i="44"/>
  <c r="V54" i="44"/>
  <c r="T55" i="44"/>
  <c r="U55" i="44"/>
  <c r="V55" i="44"/>
  <c r="U38" i="44"/>
  <c r="V38" i="44"/>
  <c r="T38" i="44"/>
  <c r="T21" i="44"/>
  <c r="U21" i="44"/>
  <c r="V21" i="44"/>
  <c r="T22" i="44"/>
  <c r="U22" i="44"/>
  <c r="V22" i="44"/>
  <c r="T23" i="44"/>
  <c r="U23" i="44"/>
  <c r="V23" i="44"/>
  <c r="T24" i="44"/>
  <c r="U24" i="44"/>
  <c r="V24" i="44"/>
  <c r="T25" i="44"/>
  <c r="U25" i="44"/>
  <c r="V25" i="44"/>
  <c r="T26" i="44"/>
  <c r="U26" i="44"/>
  <c r="V26" i="44"/>
  <c r="T27" i="44"/>
  <c r="U27" i="44"/>
  <c r="V27" i="44"/>
  <c r="T28" i="44"/>
  <c r="U28" i="44"/>
  <c r="V28" i="44"/>
  <c r="T29" i="44"/>
  <c r="U29" i="44"/>
  <c r="V29" i="44"/>
  <c r="T30" i="44"/>
  <c r="U30" i="44"/>
  <c r="V30" i="44"/>
  <c r="T31" i="44"/>
  <c r="U31" i="44"/>
  <c r="V31" i="44"/>
  <c r="T32" i="44"/>
  <c r="U32" i="44"/>
  <c r="V32" i="44"/>
  <c r="T33" i="44"/>
  <c r="U33" i="44"/>
  <c r="V33" i="44"/>
  <c r="T34" i="44"/>
  <c r="U34" i="44"/>
  <c r="V34" i="44"/>
  <c r="T35" i="44"/>
  <c r="U35" i="44"/>
  <c r="V35" i="44"/>
  <c r="T36" i="44"/>
  <c r="U36" i="44"/>
  <c r="V36" i="44"/>
  <c r="T37" i="44"/>
  <c r="U37" i="44"/>
  <c r="V37" i="44"/>
  <c r="U20" i="44"/>
  <c r="V20" i="44"/>
  <c r="T20" i="44"/>
  <c r="N57" i="43"/>
  <c r="O57" i="43"/>
  <c r="P57" i="43"/>
  <c r="N58" i="43"/>
  <c r="O58" i="43"/>
  <c r="P58" i="43"/>
  <c r="N59" i="43"/>
  <c r="O59" i="43"/>
  <c r="P59" i="43"/>
  <c r="N60" i="43"/>
  <c r="O60" i="43"/>
  <c r="P60" i="43"/>
  <c r="N61" i="43"/>
  <c r="O61" i="43"/>
  <c r="P61" i="43"/>
  <c r="N62" i="43"/>
  <c r="O62" i="43"/>
  <c r="P62" i="43"/>
  <c r="N63" i="43"/>
  <c r="O63" i="43"/>
  <c r="P63" i="43"/>
  <c r="N64" i="43"/>
  <c r="O64" i="43"/>
  <c r="P64" i="43"/>
  <c r="N65" i="43"/>
  <c r="O65" i="43"/>
  <c r="P65" i="43"/>
  <c r="N66" i="43"/>
  <c r="O66" i="43"/>
  <c r="P66" i="43"/>
  <c r="N67" i="43"/>
  <c r="O67" i="43"/>
  <c r="P67" i="43"/>
  <c r="N68" i="43"/>
  <c r="O68" i="43"/>
  <c r="P68" i="43"/>
  <c r="N69" i="43"/>
  <c r="O69" i="43"/>
  <c r="P69" i="43"/>
  <c r="N70" i="43"/>
  <c r="O70" i="43"/>
  <c r="P70" i="43"/>
  <c r="N71" i="43"/>
  <c r="O71" i="43"/>
  <c r="P71" i="43"/>
  <c r="N72" i="43"/>
  <c r="O72" i="43"/>
  <c r="P72" i="43"/>
  <c r="N73" i="43"/>
  <c r="O73" i="43"/>
  <c r="P73" i="43"/>
  <c r="O56" i="43"/>
  <c r="P56" i="43"/>
  <c r="N56" i="43"/>
  <c r="N3" i="43"/>
  <c r="O3" i="43"/>
  <c r="P3" i="43"/>
  <c r="N4" i="43"/>
  <c r="O4" i="43"/>
  <c r="P4" i="43"/>
  <c r="N5" i="43"/>
  <c r="O5" i="43"/>
  <c r="P5" i="43"/>
  <c r="N6" i="43"/>
  <c r="O6" i="43"/>
  <c r="P6" i="43"/>
  <c r="N7" i="43"/>
  <c r="O7" i="43"/>
  <c r="P7" i="43"/>
  <c r="N8" i="43"/>
  <c r="O8" i="43"/>
  <c r="P8" i="43"/>
  <c r="N9" i="43"/>
  <c r="O9" i="43"/>
  <c r="P9" i="43"/>
  <c r="N10" i="43"/>
  <c r="O10" i="43"/>
  <c r="P10" i="43"/>
  <c r="N11" i="43"/>
  <c r="O11" i="43"/>
  <c r="P11" i="43"/>
  <c r="N12" i="43"/>
  <c r="O12" i="43"/>
  <c r="P12" i="43"/>
  <c r="N13" i="43"/>
  <c r="O13" i="43"/>
  <c r="P13" i="43"/>
  <c r="N14" i="43"/>
  <c r="O14" i="43"/>
  <c r="P14" i="43"/>
  <c r="N15" i="43"/>
  <c r="O15" i="43"/>
  <c r="P15" i="43"/>
  <c r="N16" i="43"/>
  <c r="O16" i="43"/>
  <c r="P16" i="43"/>
  <c r="N17" i="43"/>
  <c r="O17" i="43"/>
  <c r="P17" i="43"/>
  <c r="N18" i="43"/>
  <c r="O18" i="43"/>
  <c r="P18" i="43"/>
  <c r="N19" i="43"/>
  <c r="O19" i="43"/>
  <c r="P19" i="43"/>
  <c r="P2" i="43"/>
  <c r="O2" i="43"/>
  <c r="N2" i="43"/>
  <c r="P109" i="43"/>
  <c r="O109" i="43"/>
  <c r="N109" i="43"/>
  <c r="P108" i="43"/>
  <c r="O108" i="43"/>
  <c r="N108" i="43"/>
  <c r="P107" i="43"/>
  <c r="O107" i="43"/>
  <c r="N107" i="43"/>
  <c r="P106" i="43"/>
  <c r="O106" i="43"/>
  <c r="N106" i="43"/>
  <c r="P105" i="43"/>
  <c r="O105" i="43"/>
  <c r="N105" i="43"/>
  <c r="P104" i="43"/>
  <c r="O104" i="43"/>
  <c r="N104" i="43"/>
  <c r="P103" i="43"/>
  <c r="O103" i="43"/>
  <c r="N103" i="43"/>
  <c r="P102" i="43"/>
  <c r="O102" i="43"/>
  <c r="N102" i="43"/>
  <c r="P101" i="43"/>
  <c r="O101" i="43"/>
  <c r="N101" i="43"/>
  <c r="P100" i="43"/>
  <c r="O100" i="43"/>
  <c r="N100" i="43"/>
  <c r="P99" i="43"/>
  <c r="O99" i="43"/>
  <c r="N99" i="43"/>
  <c r="P98" i="43"/>
  <c r="O98" i="43"/>
  <c r="N98" i="43"/>
  <c r="P97" i="43"/>
  <c r="O97" i="43"/>
  <c r="N97" i="43"/>
  <c r="P96" i="43"/>
  <c r="O96" i="43"/>
  <c r="N96" i="43"/>
  <c r="P95" i="43"/>
  <c r="O95" i="43"/>
  <c r="N95" i="43"/>
  <c r="P94" i="43"/>
  <c r="O94" i="43"/>
  <c r="N94" i="43"/>
  <c r="P93" i="43"/>
  <c r="O93" i="43"/>
  <c r="N93" i="43"/>
  <c r="P92" i="43"/>
  <c r="O92" i="43"/>
  <c r="N92" i="43"/>
  <c r="P91" i="43"/>
  <c r="O91" i="43"/>
  <c r="N91" i="43"/>
  <c r="P90" i="43"/>
  <c r="O90" i="43"/>
  <c r="N90" i="43"/>
  <c r="P89" i="43"/>
  <c r="O89" i="43"/>
  <c r="N89" i="43"/>
  <c r="P88" i="43"/>
  <c r="O88" i="43"/>
  <c r="N88" i="43"/>
  <c r="P87" i="43"/>
  <c r="O87" i="43"/>
  <c r="N87" i="43"/>
  <c r="P86" i="43"/>
  <c r="O86" i="43"/>
  <c r="N86" i="43"/>
  <c r="P85" i="43"/>
  <c r="O85" i="43"/>
  <c r="N85" i="43"/>
  <c r="P84" i="43"/>
  <c r="O84" i="43"/>
  <c r="N84" i="43"/>
  <c r="P83" i="43"/>
  <c r="O83" i="43"/>
  <c r="N83" i="43"/>
  <c r="P82" i="43"/>
  <c r="O82" i="43"/>
  <c r="N82" i="43"/>
  <c r="P81" i="43"/>
  <c r="O81" i="43"/>
  <c r="N81" i="43"/>
  <c r="P80" i="43"/>
  <c r="O80" i="43"/>
  <c r="N80" i="43"/>
  <c r="P79" i="43"/>
  <c r="O79" i="43"/>
  <c r="N79" i="43"/>
  <c r="P78" i="43"/>
  <c r="O78" i="43"/>
  <c r="N78" i="43"/>
  <c r="P77" i="43"/>
  <c r="O77" i="43"/>
  <c r="N77" i="43"/>
  <c r="P76" i="43"/>
  <c r="O76" i="43"/>
  <c r="N76" i="43"/>
  <c r="P75" i="43"/>
  <c r="O75" i="43"/>
  <c r="N75" i="43"/>
  <c r="P74" i="43"/>
  <c r="O74" i="43"/>
  <c r="N74" i="43"/>
  <c r="N39" i="43"/>
  <c r="O39" i="43"/>
  <c r="P39" i="43"/>
  <c r="N40" i="43"/>
  <c r="O40" i="43"/>
  <c r="P40" i="43"/>
  <c r="N41" i="43"/>
  <c r="O41" i="43"/>
  <c r="P41" i="43"/>
  <c r="N42" i="43"/>
  <c r="O42" i="43"/>
  <c r="P42" i="43"/>
  <c r="N43" i="43"/>
  <c r="O43" i="43"/>
  <c r="P43" i="43"/>
  <c r="N44" i="43"/>
  <c r="O44" i="43"/>
  <c r="P44" i="43"/>
  <c r="N45" i="43"/>
  <c r="O45" i="43"/>
  <c r="P45" i="43"/>
  <c r="N46" i="43"/>
  <c r="O46" i="43"/>
  <c r="P46" i="43"/>
  <c r="N47" i="43"/>
  <c r="O47" i="43"/>
  <c r="P47" i="43"/>
  <c r="N48" i="43"/>
  <c r="O48" i="43"/>
  <c r="P48" i="43"/>
  <c r="N49" i="43"/>
  <c r="O49" i="43"/>
  <c r="P49" i="43"/>
  <c r="N50" i="43"/>
  <c r="O50" i="43"/>
  <c r="P50" i="43"/>
  <c r="N51" i="43"/>
  <c r="O51" i="43"/>
  <c r="P51" i="43"/>
  <c r="N52" i="43"/>
  <c r="O52" i="43"/>
  <c r="P52" i="43"/>
  <c r="N53" i="43"/>
  <c r="O53" i="43"/>
  <c r="P53" i="43"/>
  <c r="N54" i="43"/>
  <c r="O54" i="43"/>
  <c r="P54" i="43"/>
  <c r="N55" i="43"/>
  <c r="O55" i="43"/>
  <c r="P55" i="43"/>
  <c r="O38" i="43"/>
  <c r="P38" i="43"/>
  <c r="N38" i="43"/>
  <c r="N21" i="43"/>
  <c r="O21" i="43"/>
  <c r="P21" i="43"/>
  <c r="N22" i="43"/>
  <c r="O22" i="43"/>
  <c r="P22" i="43"/>
  <c r="N23" i="43"/>
  <c r="O23" i="43"/>
  <c r="P23" i="43"/>
  <c r="N24" i="43"/>
  <c r="O24" i="43"/>
  <c r="P24" i="43"/>
  <c r="N25" i="43"/>
  <c r="O25" i="43"/>
  <c r="P25" i="43"/>
  <c r="N26" i="43"/>
  <c r="O26" i="43"/>
  <c r="P26" i="43"/>
  <c r="N27" i="43"/>
  <c r="O27" i="43"/>
  <c r="P27" i="43"/>
  <c r="N28" i="43"/>
  <c r="O28" i="43"/>
  <c r="P28" i="43"/>
  <c r="N29" i="43"/>
  <c r="O29" i="43"/>
  <c r="P29" i="43"/>
  <c r="N30" i="43"/>
  <c r="O30" i="43"/>
  <c r="P30" i="43"/>
  <c r="N31" i="43"/>
  <c r="O31" i="43"/>
  <c r="P31" i="43"/>
  <c r="N32" i="43"/>
  <c r="O32" i="43"/>
  <c r="P32" i="43"/>
  <c r="N33" i="43"/>
  <c r="O33" i="43"/>
  <c r="P33" i="43"/>
  <c r="N34" i="43"/>
  <c r="O34" i="43"/>
  <c r="P34" i="43"/>
  <c r="N35" i="43"/>
  <c r="O35" i="43"/>
  <c r="P35" i="43"/>
  <c r="N36" i="43"/>
  <c r="O36" i="43"/>
  <c r="P36" i="43"/>
  <c r="N37" i="43"/>
  <c r="O37" i="43"/>
  <c r="P37" i="43"/>
  <c r="O20" i="43"/>
  <c r="P20" i="43"/>
  <c r="N20" i="43"/>
  <c r="N57" i="40"/>
  <c r="O57" i="40"/>
  <c r="P57" i="40"/>
  <c r="N58" i="40"/>
  <c r="O58" i="40"/>
  <c r="P58" i="40"/>
  <c r="N59" i="40"/>
  <c r="O59" i="40"/>
  <c r="P59" i="40"/>
  <c r="N60" i="40"/>
  <c r="O60" i="40"/>
  <c r="P60" i="40"/>
  <c r="N61" i="40"/>
  <c r="O61" i="40"/>
  <c r="P61" i="40"/>
  <c r="N62" i="40"/>
  <c r="O62" i="40"/>
  <c r="P62" i="40"/>
  <c r="N63" i="40"/>
  <c r="O63" i="40"/>
  <c r="P63" i="40"/>
  <c r="N64" i="40"/>
  <c r="O64" i="40"/>
  <c r="P64" i="40"/>
  <c r="N65" i="40"/>
  <c r="O65" i="40"/>
  <c r="P65" i="40"/>
  <c r="N66" i="40"/>
  <c r="O66" i="40"/>
  <c r="P66" i="40"/>
  <c r="N67" i="40"/>
  <c r="O67" i="40"/>
  <c r="P67" i="40"/>
  <c r="N68" i="40"/>
  <c r="O68" i="40"/>
  <c r="P68" i="40"/>
  <c r="N69" i="40"/>
  <c r="O69" i="40"/>
  <c r="P69" i="40"/>
  <c r="N70" i="40"/>
  <c r="O70" i="40"/>
  <c r="P70" i="40"/>
  <c r="N71" i="40"/>
  <c r="O71" i="40"/>
  <c r="P71" i="40"/>
  <c r="N72" i="40"/>
  <c r="O72" i="40"/>
  <c r="P72" i="40"/>
  <c r="N73" i="40"/>
  <c r="O73" i="40"/>
  <c r="P73" i="40"/>
  <c r="O56" i="40"/>
  <c r="P56" i="40"/>
  <c r="N56" i="40"/>
  <c r="N3" i="40"/>
  <c r="O3" i="40"/>
  <c r="P3" i="40"/>
  <c r="N4" i="40"/>
  <c r="O4" i="40"/>
  <c r="P4" i="40"/>
  <c r="N5" i="40"/>
  <c r="O5" i="40"/>
  <c r="P5" i="40"/>
  <c r="N6" i="40"/>
  <c r="O6" i="40"/>
  <c r="P6" i="40"/>
  <c r="N7" i="40"/>
  <c r="O7" i="40"/>
  <c r="P7" i="40"/>
  <c r="N8" i="40"/>
  <c r="O8" i="40"/>
  <c r="P8" i="40"/>
  <c r="N9" i="40"/>
  <c r="O9" i="40"/>
  <c r="P9" i="40"/>
  <c r="N10" i="40"/>
  <c r="O10" i="40"/>
  <c r="P10" i="40"/>
  <c r="N11" i="40"/>
  <c r="O11" i="40"/>
  <c r="P11" i="40"/>
  <c r="N12" i="40"/>
  <c r="O12" i="40"/>
  <c r="P12" i="40"/>
  <c r="N13" i="40"/>
  <c r="O13" i="40"/>
  <c r="P13" i="40"/>
  <c r="N14" i="40"/>
  <c r="O14" i="40"/>
  <c r="P14" i="40"/>
  <c r="N15" i="40"/>
  <c r="O15" i="40"/>
  <c r="P15" i="40"/>
  <c r="N16" i="40"/>
  <c r="O16" i="40"/>
  <c r="P16" i="40"/>
  <c r="N17" i="40"/>
  <c r="O17" i="40"/>
  <c r="P17" i="40"/>
  <c r="N18" i="40"/>
  <c r="O18" i="40"/>
  <c r="P18" i="40"/>
  <c r="N19" i="40"/>
  <c r="O19" i="40"/>
  <c r="P19" i="40"/>
  <c r="O2" i="40"/>
  <c r="P2" i="40"/>
  <c r="N2" i="40"/>
  <c r="P109" i="40"/>
  <c r="O109" i="40"/>
  <c r="N109" i="40"/>
  <c r="P108" i="40"/>
  <c r="O108" i="40"/>
  <c r="N108" i="40"/>
  <c r="P107" i="40"/>
  <c r="O107" i="40"/>
  <c r="N107" i="40"/>
  <c r="P106" i="40"/>
  <c r="O106" i="40"/>
  <c r="N106" i="40"/>
  <c r="P105" i="40"/>
  <c r="O105" i="40"/>
  <c r="N105" i="40"/>
  <c r="P104" i="40"/>
  <c r="O104" i="40"/>
  <c r="N104" i="40"/>
  <c r="P103" i="40"/>
  <c r="O103" i="40"/>
  <c r="N103" i="40"/>
  <c r="P102" i="40"/>
  <c r="O102" i="40"/>
  <c r="N102" i="40"/>
  <c r="P101" i="40"/>
  <c r="O101" i="40"/>
  <c r="N101" i="40"/>
  <c r="P100" i="40"/>
  <c r="O100" i="40"/>
  <c r="N100" i="40"/>
  <c r="P99" i="40"/>
  <c r="O99" i="40"/>
  <c r="N99" i="40"/>
  <c r="P98" i="40"/>
  <c r="O98" i="40"/>
  <c r="N98" i="40"/>
  <c r="P97" i="40"/>
  <c r="O97" i="40"/>
  <c r="N97" i="40"/>
  <c r="P96" i="40"/>
  <c r="O96" i="40"/>
  <c r="N96" i="40"/>
  <c r="P95" i="40"/>
  <c r="O95" i="40"/>
  <c r="N95" i="40"/>
  <c r="P94" i="40"/>
  <c r="O94" i="40"/>
  <c r="N94" i="40"/>
  <c r="P93" i="40"/>
  <c r="O93" i="40"/>
  <c r="N93" i="40"/>
  <c r="P92" i="40"/>
  <c r="O92" i="40"/>
  <c r="N92" i="40"/>
  <c r="P91" i="40"/>
  <c r="O91" i="40"/>
  <c r="N91" i="40"/>
  <c r="P90" i="40"/>
  <c r="O90" i="40"/>
  <c r="N90" i="40"/>
  <c r="P89" i="40"/>
  <c r="O89" i="40"/>
  <c r="N89" i="40"/>
  <c r="P88" i="40"/>
  <c r="O88" i="40"/>
  <c r="N88" i="40"/>
  <c r="P87" i="40"/>
  <c r="O87" i="40"/>
  <c r="N87" i="40"/>
  <c r="P86" i="40"/>
  <c r="O86" i="40"/>
  <c r="N86" i="40"/>
  <c r="P85" i="40"/>
  <c r="O85" i="40"/>
  <c r="N85" i="40"/>
  <c r="P84" i="40"/>
  <c r="O84" i="40"/>
  <c r="N84" i="40"/>
  <c r="P83" i="40"/>
  <c r="O83" i="40"/>
  <c r="N83" i="40"/>
  <c r="P82" i="40"/>
  <c r="O82" i="40"/>
  <c r="N82" i="40"/>
  <c r="P81" i="40"/>
  <c r="O81" i="40"/>
  <c r="N81" i="40"/>
  <c r="P80" i="40"/>
  <c r="O80" i="40"/>
  <c r="N80" i="40"/>
  <c r="P79" i="40"/>
  <c r="O79" i="40"/>
  <c r="N79" i="40"/>
  <c r="P78" i="40"/>
  <c r="O78" i="40"/>
  <c r="N78" i="40"/>
  <c r="P77" i="40"/>
  <c r="O77" i="40"/>
  <c r="N77" i="40"/>
  <c r="P76" i="40"/>
  <c r="O76" i="40"/>
  <c r="N76" i="40"/>
  <c r="P75" i="40"/>
  <c r="O75" i="40"/>
  <c r="N75" i="40"/>
  <c r="P74" i="40"/>
  <c r="O74" i="40"/>
  <c r="N74" i="40"/>
  <c r="N39" i="40"/>
  <c r="O39" i="40"/>
  <c r="P39" i="40"/>
  <c r="N40" i="40"/>
  <c r="O40" i="40"/>
  <c r="P40" i="40"/>
  <c r="N41" i="40"/>
  <c r="O41" i="40"/>
  <c r="P41" i="40"/>
  <c r="N42" i="40"/>
  <c r="O42" i="40"/>
  <c r="P42" i="40"/>
  <c r="N43" i="40"/>
  <c r="O43" i="40"/>
  <c r="P43" i="40"/>
  <c r="N44" i="40"/>
  <c r="O44" i="40"/>
  <c r="P44" i="40"/>
  <c r="N45" i="40"/>
  <c r="O45" i="40"/>
  <c r="P45" i="40"/>
  <c r="N46" i="40"/>
  <c r="O46" i="40"/>
  <c r="P46" i="40"/>
  <c r="N47" i="40"/>
  <c r="O47" i="40"/>
  <c r="P47" i="40"/>
  <c r="N48" i="40"/>
  <c r="O48" i="40"/>
  <c r="P48" i="40"/>
  <c r="N49" i="40"/>
  <c r="O49" i="40"/>
  <c r="P49" i="40"/>
  <c r="N50" i="40"/>
  <c r="O50" i="40"/>
  <c r="P50" i="40"/>
  <c r="N51" i="40"/>
  <c r="O51" i="40"/>
  <c r="P51" i="40"/>
  <c r="N52" i="40"/>
  <c r="O52" i="40"/>
  <c r="P52" i="40"/>
  <c r="N53" i="40"/>
  <c r="O53" i="40"/>
  <c r="P53" i="40"/>
  <c r="N54" i="40"/>
  <c r="O54" i="40"/>
  <c r="P54" i="40"/>
  <c r="N55" i="40"/>
  <c r="O55" i="40"/>
  <c r="P55" i="40"/>
  <c r="O38" i="40"/>
  <c r="P38" i="40"/>
  <c r="N38" i="40"/>
  <c r="N21" i="40"/>
  <c r="O21" i="40"/>
  <c r="P21" i="40"/>
  <c r="N22" i="40"/>
  <c r="O22" i="40"/>
  <c r="P22" i="40"/>
  <c r="N23" i="40"/>
  <c r="O23" i="40"/>
  <c r="P23" i="40"/>
  <c r="N24" i="40"/>
  <c r="O24" i="40"/>
  <c r="P24" i="40"/>
  <c r="N25" i="40"/>
  <c r="O25" i="40"/>
  <c r="P25" i="40"/>
  <c r="N26" i="40"/>
  <c r="O26" i="40"/>
  <c r="P26" i="40"/>
  <c r="N27" i="40"/>
  <c r="O27" i="40"/>
  <c r="P27" i="40"/>
  <c r="N28" i="40"/>
  <c r="O28" i="40"/>
  <c r="P28" i="40"/>
  <c r="N29" i="40"/>
  <c r="O29" i="40"/>
  <c r="P29" i="40"/>
  <c r="N30" i="40"/>
  <c r="O30" i="40"/>
  <c r="P30" i="40"/>
  <c r="N31" i="40"/>
  <c r="O31" i="40"/>
  <c r="P31" i="40"/>
  <c r="N32" i="40"/>
  <c r="O32" i="40"/>
  <c r="P32" i="40"/>
  <c r="N33" i="40"/>
  <c r="O33" i="40"/>
  <c r="P33" i="40"/>
  <c r="N34" i="40"/>
  <c r="O34" i="40"/>
  <c r="P34" i="40"/>
  <c r="N35" i="40"/>
  <c r="O35" i="40"/>
  <c r="P35" i="40"/>
  <c r="N36" i="40"/>
  <c r="O36" i="40"/>
  <c r="P36" i="40"/>
  <c r="N37" i="40"/>
  <c r="O37" i="40"/>
  <c r="P37" i="40"/>
  <c r="O20" i="40"/>
  <c r="P20" i="40"/>
  <c r="N20" i="40"/>
  <c r="V21" i="36"/>
  <c r="V40" i="36"/>
  <c r="V41" i="36"/>
  <c r="V60" i="36"/>
  <c r="V25" i="36"/>
  <c r="V26" i="36"/>
  <c r="V9" i="36"/>
  <c r="V10" i="36"/>
  <c r="V65" i="36"/>
  <c r="V12" i="36"/>
  <c r="V31" i="36"/>
  <c r="V14" i="36"/>
  <c r="V15" i="36"/>
  <c r="V16" i="36"/>
  <c r="V17" i="36"/>
  <c r="V18" i="36"/>
  <c r="V55" i="36"/>
  <c r="V38" i="36"/>
  <c r="U2" i="36"/>
  <c r="U21" i="36"/>
  <c r="U4" i="36"/>
  <c r="U59" i="36"/>
  <c r="U24" i="36"/>
  <c r="U61" i="36"/>
  <c r="U62" i="36"/>
  <c r="U9" i="36"/>
  <c r="U10" i="36"/>
  <c r="U11" i="36"/>
  <c r="U30" i="36"/>
  <c r="U49" i="36"/>
  <c r="U14" i="36"/>
  <c r="U15" i="36"/>
  <c r="U16" i="36"/>
  <c r="U17" i="36"/>
  <c r="U18" i="36"/>
  <c r="U37" i="36"/>
  <c r="L3" i="49"/>
  <c r="M3" i="49"/>
  <c r="N3" i="49"/>
  <c r="L4" i="49"/>
  <c r="M4" i="49"/>
  <c r="N4" i="49"/>
  <c r="L5" i="49"/>
  <c r="M5" i="49"/>
  <c r="N5" i="49"/>
  <c r="L6" i="49"/>
  <c r="M6" i="49"/>
  <c r="N6" i="49"/>
  <c r="L7" i="49"/>
  <c r="M7" i="49"/>
  <c r="N7" i="49"/>
  <c r="L8" i="49"/>
  <c r="M8" i="49"/>
  <c r="N8" i="49"/>
  <c r="L9" i="49"/>
  <c r="M9" i="49"/>
  <c r="N9" i="49"/>
  <c r="L10" i="49"/>
  <c r="M10" i="49"/>
  <c r="N10" i="49"/>
  <c r="L11" i="49"/>
  <c r="M11" i="49"/>
  <c r="N11" i="49"/>
  <c r="L12" i="49"/>
  <c r="M12" i="49"/>
  <c r="N12" i="49"/>
  <c r="L13" i="49"/>
  <c r="M13" i="49"/>
  <c r="N13" i="49"/>
  <c r="L14" i="49"/>
  <c r="M14" i="49"/>
  <c r="N14" i="49"/>
  <c r="L15" i="49"/>
  <c r="M15" i="49"/>
  <c r="N15" i="49"/>
  <c r="L16" i="49"/>
  <c r="M16" i="49"/>
  <c r="N16" i="49"/>
  <c r="L17" i="49"/>
  <c r="M17" i="49"/>
  <c r="N17" i="49"/>
  <c r="L18" i="49"/>
  <c r="M18" i="49"/>
  <c r="N18" i="49"/>
  <c r="L19" i="49"/>
  <c r="M19" i="49"/>
  <c r="N19" i="49"/>
  <c r="L20" i="49"/>
  <c r="M20" i="49"/>
  <c r="N20" i="49"/>
  <c r="L21" i="49"/>
  <c r="M21" i="49"/>
  <c r="N21" i="49"/>
  <c r="L22" i="49"/>
  <c r="M22" i="49"/>
  <c r="N22" i="49"/>
  <c r="L23" i="49"/>
  <c r="M23" i="49"/>
  <c r="N23" i="49"/>
  <c r="L24" i="49"/>
  <c r="M24" i="49"/>
  <c r="N24" i="49"/>
  <c r="L25" i="49"/>
  <c r="M25" i="49"/>
  <c r="N25" i="49"/>
  <c r="M2" i="49"/>
  <c r="N2" i="49"/>
  <c r="L2" i="49"/>
  <c r="T3" i="36"/>
  <c r="T4" i="36"/>
  <c r="T5" i="36"/>
  <c r="T6" i="36"/>
  <c r="T7" i="36"/>
  <c r="T8" i="36"/>
  <c r="T9" i="36"/>
  <c r="T10" i="36"/>
  <c r="T11" i="36"/>
  <c r="T12" i="36"/>
  <c r="T13" i="36"/>
  <c r="T14" i="36"/>
  <c r="T15" i="36"/>
  <c r="T16" i="36"/>
  <c r="T17" i="36"/>
  <c r="T18" i="36"/>
  <c r="T19" i="36"/>
  <c r="T2" i="36"/>
  <c r="T21" i="36"/>
  <c r="T22" i="36"/>
  <c r="T23" i="36"/>
  <c r="T24" i="36"/>
  <c r="T25" i="36"/>
  <c r="T26" i="36"/>
  <c r="T27" i="36"/>
  <c r="T28" i="36"/>
  <c r="T29" i="36"/>
  <c r="T30" i="36"/>
  <c r="T31" i="36"/>
  <c r="T32" i="36"/>
  <c r="T33" i="36"/>
  <c r="T34" i="36"/>
  <c r="T35" i="36"/>
  <c r="T36" i="36"/>
  <c r="T37" i="36"/>
  <c r="T20" i="36"/>
  <c r="T57" i="36"/>
  <c r="T40" i="36"/>
  <c r="T41" i="36"/>
  <c r="T60" i="36"/>
  <c r="T61" i="36"/>
  <c r="T44" i="36"/>
  <c r="T45" i="36"/>
  <c r="T46" i="36"/>
  <c r="T47" i="36"/>
  <c r="T66" i="36"/>
  <c r="T67" i="36"/>
  <c r="T50" i="36"/>
  <c r="T51" i="36"/>
  <c r="T70" i="36"/>
  <c r="T71" i="36"/>
  <c r="T72" i="36"/>
  <c r="T73" i="36"/>
  <c r="T38" i="36"/>
  <c r="L2" i="41"/>
  <c r="C3" i="49"/>
  <c r="D3" i="49"/>
  <c r="E3" i="49"/>
  <c r="C4" i="49"/>
  <c r="D4" i="49"/>
  <c r="E4" i="49"/>
  <c r="C5" i="49"/>
  <c r="D5" i="49"/>
  <c r="E5" i="49"/>
  <c r="C6" i="49"/>
  <c r="D6" i="49"/>
  <c r="E6" i="49"/>
  <c r="C7" i="49"/>
  <c r="D7" i="49"/>
  <c r="E7" i="49"/>
  <c r="C8" i="49"/>
  <c r="D8" i="49"/>
  <c r="E8" i="49"/>
  <c r="C9" i="49"/>
  <c r="D9" i="49"/>
  <c r="E9" i="49"/>
  <c r="C10" i="49"/>
  <c r="D10" i="49"/>
  <c r="E10" i="49"/>
  <c r="C11" i="49"/>
  <c r="D11" i="49"/>
  <c r="E11" i="49"/>
  <c r="C12" i="49"/>
  <c r="D12" i="49"/>
  <c r="E12" i="49"/>
  <c r="C13" i="49"/>
  <c r="D13" i="49"/>
  <c r="E13" i="49"/>
  <c r="C14" i="49"/>
  <c r="D14" i="49"/>
  <c r="E14" i="49"/>
  <c r="C15" i="49"/>
  <c r="D15" i="49"/>
  <c r="E15" i="49"/>
  <c r="C16" i="49"/>
  <c r="D16" i="49"/>
  <c r="E16" i="49"/>
  <c r="C17" i="49"/>
  <c r="D17" i="49"/>
  <c r="E17" i="49"/>
  <c r="C18" i="49"/>
  <c r="D18" i="49"/>
  <c r="E18" i="49"/>
  <c r="C19" i="49"/>
  <c r="D19" i="49"/>
  <c r="E19" i="49"/>
  <c r="C20" i="49"/>
  <c r="D20" i="49"/>
  <c r="E20" i="49"/>
  <c r="C21" i="49"/>
  <c r="D21" i="49"/>
  <c r="E21" i="49"/>
  <c r="C22" i="49"/>
  <c r="D22" i="49"/>
  <c r="E22" i="49"/>
  <c r="C23" i="49"/>
  <c r="D23" i="49"/>
  <c r="E23" i="49"/>
  <c r="C24" i="49"/>
  <c r="D24" i="49"/>
  <c r="E24" i="49"/>
  <c r="C25" i="49"/>
  <c r="D25" i="49"/>
  <c r="E25" i="49"/>
  <c r="D2" i="49"/>
  <c r="E2" i="49"/>
  <c r="C2" i="49"/>
  <c r="J23" i="49" l="1"/>
  <c r="G23" i="49"/>
  <c r="F18" i="49"/>
  <c r="I18" i="49"/>
  <c r="H12" i="49"/>
  <c r="K12" i="49"/>
  <c r="J7" i="49"/>
  <c r="G7" i="49"/>
  <c r="H13" i="49"/>
  <c r="K13" i="49"/>
  <c r="K7" i="49"/>
  <c r="H7" i="49"/>
  <c r="F23" i="49"/>
  <c r="I23" i="49"/>
  <c r="H17" i="49"/>
  <c r="K17" i="49"/>
  <c r="F7" i="49"/>
  <c r="I7" i="49"/>
  <c r="G24" i="49"/>
  <c r="J24" i="49"/>
  <c r="F19" i="49"/>
  <c r="I19" i="49"/>
  <c r="F3" i="49"/>
  <c r="I3" i="49"/>
  <c r="H23" i="49"/>
  <c r="K23" i="49"/>
  <c r="I13" i="49"/>
  <c r="F13" i="49"/>
  <c r="G12" i="49"/>
  <c r="J12" i="49"/>
  <c r="K22" i="49"/>
  <c r="H22" i="49"/>
  <c r="J17" i="49"/>
  <c r="G17" i="49"/>
  <c r="I12" i="49"/>
  <c r="F12" i="49"/>
  <c r="H6" i="49"/>
  <c r="K6" i="49"/>
  <c r="J10" i="49"/>
  <c r="G10" i="49"/>
  <c r="J15" i="49"/>
  <c r="G15" i="49"/>
  <c r="G22" i="49"/>
  <c r="J22" i="49"/>
  <c r="F17" i="49"/>
  <c r="I17" i="49"/>
  <c r="K11" i="49"/>
  <c r="H11" i="49"/>
  <c r="J6" i="49"/>
  <c r="G6" i="49"/>
  <c r="I22" i="49"/>
  <c r="F22" i="49"/>
  <c r="K16" i="49"/>
  <c r="H16" i="49"/>
  <c r="G11" i="49"/>
  <c r="J11" i="49"/>
  <c r="F6" i="49"/>
  <c r="I6" i="49"/>
  <c r="K24" i="49"/>
  <c r="H24" i="49"/>
  <c r="G19" i="49"/>
  <c r="J19" i="49"/>
  <c r="F14" i="49"/>
  <c r="I14" i="49"/>
  <c r="K8" i="49"/>
  <c r="H8" i="49"/>
  <c r="J8" i="49"/>
  <c r="G8" i="49"/>
  <c r="J18" i="49"/>
  <c r="G18" i="49"/>
  <c r="K21" i="49"/>
  <c r="H21" i="49"/>
  <c r="J16" i="49"/>
  <c r="G16" i="49"/>
  <c r="I11" i="49"/>
  <c r="F11" i="49"/>
  <c r="K5" i="49"/>
  <c r="H5" i="49"/>
  <c r="I2" i="49"/>
  <c r="F2" i="49"/>
  <c r="G21" i="49"/>
  <c r="J21" i="49"/>
  <c r="I16" i="49"/>
  <c r="F16" i="49"/>
  <c r="K10" i="49"/>
  <c r="H10" i="49"/>
  <c r="J5" i="49"/>
  <c r="G5" i="49"/>
  <c r="K2" i="49"/>
  <c r="H2" i="49"/>
  <c r="I5" i="49"/>
  <c r="F5" i="49"/>
  <c r="I10" i="49"/>
  <c r="F10" i="49"/>
  <c r="H15" i="49"/>
  <c r="K15" i="49"/>
  <c r="H25" i="49"/>
  <c r="K25" i="49"/>
  <c r="G20" i="49"/>
  <c r="J20" i="49"/>
  <c r="I15" i="49"/>
  <c r="F15" i="49"/>
  <c r="K9" i="49"/>
  <c r="H9" i="49"/>
  <c r="G4" i="49"/>
  <c r="J4" i="49"/>
  <c r="G2" i="49"/>
  <c r="J2" i="49"/>
  <c r="F4" i="49"/>
  <c r="I4" i="49"/>
  <c r="J25" i="49"/>
  <c r="G25" i="49"/>
  <c r="F20" i="49"/>
  <c r="I20" i="49"/>
  <c r="K14" i="49"/>
  <c r="H14" i="49"/>
  <c r="J9" i="49"/>
  <c r="G9" i="49"/>
  <c r="F25" i="49"/>
  <c r="I25" i="49"/>
  <c r="K19" i="49"/>
  <c r="H19" i="49"/>
  <c r="G14" i="49"/>
  <c r="J14" i="49"/>
  <c r="I9" i="49"/>
  <c r="F9" i="49"/>
  <c r="H3" i="49"/>
  <c r="K3" i="49"/>
  <c r="F21" i="49"/>
  <c r="I21" i="49"/>
  <c r="H4" i="49"/>
  <c r="K4" i="49"/>
  <c r="I24" i="49"/>
  <c r="F24" i="49"/>
  <c r="K18" i="49"/>
  <c r="H18" i="49"/>
  <c r="G13" i="49"/>
  <c r="J13" i="49"/>
  <c r="F8" i="49"/>
  <c r="I8" i="49"/>
  <c r="H20" i="49"/>
  <c r="K20" i="49"/>
  <c r="G3" i="49"/>
  <c r="J3" i="49"/>
  <c r="Y2" i="41"/>
  <c r="Z2" i="41"/>
  <c r="U20" i="36"/>
  <c r="U26" i="36"/>
  <c r="V39" i="36"/>
  <c r="U39" i="36"/>
  <c r="V24" i="36"/>
  <c r="V6" i="36"/>
  <c r="V19" i="36"/>
  <c r="U40" i="36"/>
  <c r="V5" i="36"/>
  <c r="V4" i="36"/>
  <c r="V3" i="36"/>
  <c r="U46" i="36"/>
  <c r="U25" i="36"/>
  <c r="U3" i="36"/>
  <c r="V61" i="36"/>
  <c r="U22" i="36"/>
  <c r="V45" i="36"/>
  <c r="V44" i="36"/>
  <c r="V8" i="36"/>
  <c r="V23" i="36"/>
  <c r="U8" i="36"/>
  <c r="U38" i="36"/>
  <c r="V22" i="36"/>
  <c r="V2" i="36"/>
  <c r="V7" i="36"/>
  <c r="U7" i="36"/>
  <c r="U60" i="36"/>
  <c r="U5" i="36"/>
  <c r="U23" i="36"/>
  <c r="U66" i="36"/>
  <c r="U65" i="36"/>
  <c r="V30" i="36"/>
  <c r="U13" i="36"/>
  <c r="U29" i="36"/>
  <c r="V28" i="36"/>
  <c r="U28" i="36"/>
  <c r="U45" i="36"/>
  <c r="V29" i="36"/>
  <c r="V13" i="36"/>
  <c r="V27" i="36"/>
  <c r="V67" i="36"/>
  <c r="U27" i="36"/>
  <c r="V66" i="36"/>
  <c r="V11" i="36"/>
  <c r="V64" i="36"/>
  <c r="V20" i="36"/>
  <c r="U6" i="36"/>
  <c r="U12" i="36"/>
  <c r="U31" i="36"/>
  <c r="T65" i="36"/>
  <c r="U71" i="36"/>
  <c r="V37" i="36"/>
  <c r="U50" i="36"/>
  <c r="U35" i="36"/>
  <c r="U32" i="36"/>
  <c r="U72" i="36"/>
  <c r="V59" i="36"/>
  <c r="T55" i="36"/>
  <c r="V71" i="36"/>
  <c r="U44" i="36"/>
  <c r="T39" i="36"/>
  <c r="T59" i="36"/>
  <c r="T49" i="36"/>
  <c r="V36" i="36"/>
  <c r="T56" i="36"/>
  <c r="T64" i="36"/>
  <c r="V58" i="36"/>
  <c r="U19" i="36"/>
  <c r="T54" i="36"/>
  <c r="U43" i="36"/>
  <c r="U36" i="36"/>
  <c r="V56" i="36"/>
  <c r="T69" i="36"/>
  <c r="T43" i="36"/>
  <c r="T58" i="36"/>
  <c r="T48" i="36"/>
  <c r="V42" i="36"/>
  <c r="V35" i="36"/>
  <c r="V73" i="36"/>
  <c r="T63" i="36"/>
  <c r="T53" i="36"/>
  <c r="V47" i="36"/>
  <c r="T68" i="36"/>
  <c r="T42" i="36"/>
  <c r="V34" i="36"/>
  <c r="U67" i="36"/>
  <c r="T62" i="36"/>
  <c r="T52" i="36"/>
  <c r="U41" i="36"/>
  <c r="U34" i="36"/>
  <c r="V33" i="36"/>
  <c r="U33" i="36"/>
  <c r="V32" i="36"/>
  <c r="U64" i="36" l="1"/>
  <c r="U58" i="36"/>
  <c r="U57" i="36"/>
  <c r="V57" i="36"/>
  <c r="U68" i="36"/>
  <c r="U48" i="36"/>
  <c r="U47" i="36"/>
  <c r="U53" i="36"/>
  <c r="V62" i="36"/>
  <c r="V63" i="36"/>
  <c r="U56" i="36"/>
  <c r="V43" i="36"/>
  <c r="U42" i="36"/>
  <c r="U63" i="36"/>
  <c r="V49" i="36"/>
  <c r="V48" i="36"/>
  <c r="V46" i="36"/>
  <c r="V53" i="36"/>
  <c r="U54" i="36"/>
  <c r="U70" i="36"/>
  <c r="U52" i="36"/>
  <c r="U55" i="36"/>
  <c r="U73" i="36"/>
  <c r="V50" i="36"/>
  <c r="V68" i="36"/>
  <c r="V54" i="36"/>
  <c r="V72" i="36"/>
  <c r="V70" i="36"/>
  <c r="V52" i="36"/>
  <c r="U51" i="36"/>
  <c r="U69" i="36"/>
  <c r="V51" i="36"/>
  <c r="V69" i="36"/>
  <c r="Q3" i="36" l="1"/>
  <c r="R3" i="36"/>
  <c r="S3" i="36"/>
  <c r="Q4" i="36"/>
  <c r="R4" i="36"/>
  <c r="S4" i="36"/>
  <c r="Q5" i="36"/>
  <c r="R5" i="36"/>
  <c r="S5" i="36"/>
  <c r="Q6" i="36"/>
  <c r="R6" i="36"/>
  <c r="S6" i="36"/>
  <c r="Q7" i="36"/>
  <c r="R7" i="36"/>
  <c r="S7" i="36"/>
  <c r="Q8" i="36"/>
  <c r="R8" i="36"/>
  <c r="S8" i="36"/>
  <c r="Q9" i="36"/>
  <c r="R9" i="36"/>
  <c r="S9" i="36"/>
  <c r="Q10" i="36"/>
  <c r="R10" i="36"/>
  <c r="S10" i="36"/>
  <c r="Q11" i="36"/>
  <c r="R11" i="36"/>
  <c r="S11" i="36"/>
  <c r="Q12" i="36"/>
  <c r="R12" i="36"/>
  <c r="S12" i="36"/>
  <c r="Q13" i="36"/>
  <c r="R13" i="36"/>
  <c r="S13" i="36"/>
  <c r="Q14" i="36"/>
  <c r="R14" i="36"/>
  <c r="S14" i="36"/>
  <c r="Q15" i="36"/>
  <c r="R15" i="36"/>
  <c r="S15" i="36"/>
  <c r="Q16" i="36"/>
  <c r="R16" i="36"/>
  <c r="S16" i="36"/>
  <c r="Q17" i="36"/>
  <c r="R17" i="36"/>
  <c r="S17" i="36"/>
  <c r="Q18" i="36"/>
  <c r="R18" i="36"/>
  <c r="S18" i="36"/>
  <c r="Q19" i="36"/>
  <c r="R19" i="36"/>
  <c r="S19" i="36"/>
  <c r="R2" i="36"/>
  <c r="S2" i="36"/>
  <c r="Q2" i="36"/>
  <c r="N3" i="36"/>
  <c r="O3" i="36"/>
  <c r="P3" i="36"/>
  <c r="N4" i="36"/>
  <c r="O4" i="36"/>
  <c r="P4" i="36"/>
  <c r="N5" i="36"/>
  <c r="O5" i="36"/>
  <c r="P5" i="36"/>
  <c r="N6" i="36"/>
  <c r="O6" i="36"/>
  <c r="P6" i="36"/>
  <c r="N7" i="36"/>
  <c r="O7" i="36"/>
  <c r="P7" i="36"/>
  <c r="N8" i="36"/>
  <c r="O8" i="36"/>
  <c r="P8" i="36"/>
  <c r="N9" i="36"/>
  <c r="O9" i="36"/>
  <c r="P9" i="36"/>
  <c r="N10" i="36"/>
  <c r="O10" i="36"/>
  <c r="P10" i="36"/>
  <c r="N11" i="36"/>
  <c r="O11" i="36"/>
  <c r="P11" i="36"/>
  <c r="N12" i="36"/>
  <c r="O12" i="36"/>
  <c r="P12" i="36"/>
  <c r="N13" i="36"/>
  <c r="O13" i="36"/>
  <c r="P13" i="36"/>
  <c r="N14" i="36"/>
  <c r="O14" i="36"/>
  <c r="P14" i="36"/>
  <c r="N15" i="36"/>
  <c r="O15" i="36"/>
  <c r="P15" i="36"/>
  <c r="N16" i="36"/>
  <c r="O16" i="36"/>
  <c r="P16" i="36"/>
  <c r="N17" i="36"/>
  <c r="O17" i="36"/>
  <c r="P17" i="36"/>
  <c r="N18" i="36"/>
  <c r="O18" i="36"/>
  <c r="P18" i="36"/>
  <c r="N19" i="36"/>
  <c r="O19" i="36"/>
  <c r="P19" i="36"/>
  <c r="O2" i="36"/>
  <c r="P2" i="36"/>
  <c r="N2" i="36"/>
  <c r="S73" i="36"/>
  <c r="R73" i="36"/>
  <c r="Q73" i="36"/>
  <c r="S72" i="36"/>
  <c r="R72" i="36"/>
  <c r="Q72" i="36"/>
  <c r="S71" i="36"/>
  <c r="R71" i="36"/>
  <c r="Q71" i="36"/>
  <c r="S70" i="36"/>
  <c r="R70" i="36"/>
  <c r="Q70" i="36"/>
  <c r="S69" i="36"/>
  <c r="R69" i="36"/>
  <c r="Q69" i="36"/>
  <c r="S68" i="36"/>
  <c r="R68" i="36"/>
  <c r="Q68" i="36"/>
  <c r="S67" i="36"/>
  <c r="R67" i="36"/>
  <c r="Q67" i="36"/>
  <c r="S66" i="36"/>
  <c r="R66" i="36"/>
  <c r="Q66" i="36"/>
  <c r="S65" i="36"/>
  <c r="R65" i="36"/>
  <c r="Q65" i="36"/>
  <c r="S64" i="36"/>
  <c r="R64" i="36"/>
  <c r="Q64" i="36"/>
  <c r="S63" i="36"/>
  <c r="R63" i="36"/>
  <c r="Q63" i="36"/>
  <c r="S62" i="36"/>
  <c r="R62" i="36"/>
  <c r="Q62" i="36"/>
  <c r="S61" i="36"/>
  <c r="R61" i="36"/>
  <c r="Q61" i="36"/>
  <c r="S60" i="36"/>
  <c r="R60" i="36"/>
  <c r="Q60" i="36"/>
  <c r="S59" i="36"/>
  <c r="R59" i="36"/>
  <c r="Q59" i="36"/>
  <c r="S58" i="36"/>
  <c r="R58" i="36"/>
  <c r="Q58" i="36"/>
  <c r="S57" i="36"/>
  <c r="R57" i="36"/>
  <c r="Q57" i="36"/>
  <c r="S56" i="36"/>
  <c r="R56" i="36"/>
  <c r="Q56" i="36"/>
  <c r="S37" i="36"/>
  <c r="R37" i="36"/>
  <c r="Q37" i="36"/>
  <c r="S36" i="36"/>
  <c r="R36" i="36"/>
  <c r="Q36" i="36"/>
  <c r="S35" i="36"/>
  <c r="R35" i="36"/>
  <c r="Q35" i="36"/>
  <c r="S34" i="36"/>
  <c r="R34" i="36"/>
  <c r="Q34" i="36"/>
  <c r="S33" i="36"/>
  <c r="R33" i="36"/>
  <c r="Q33" i="36"/>
  <c r="S32" i="36"/>
  <c r="R32" i="36"/>
  <c r="Q32" i="36"/>
  <c r="S31" i="36"/>
  <c r="R31" i="36"/>
  <c r="Q31" i="36"/>
  <c r="S30" i="36"/>
  <c r="R30" i="36"/>
  <c r="Q30" i="36"/>
  <c r="S29" i="36"/>
  <c r="R29" i="36"/>
  <c r="Q29" i="36"/>
  <c r="S28" i="36"/>
  <c r="R28" i="36"/>
  <c r="Q28" i="36"/>
  <c r="S27" i="36"/>
  <c r="R27" i="36"/>
  <c r="Q27" i="36"/>
  <c r="S26" i="36"/>
  <c r="R26" i="36"/>
  <c r="Q26" i="36"/>
  <c r="S25" i="36"/>
  <c r="R25" i="36"/>
  <c r="Q25" i="36"/>
  <c r="S24" i="36"/>
  <c r="R24" i="36"/>
  <c r="Q24" i="36"/>
  <c r="S23" i="36"/>
  <c r="R23" i="36"/>
  <c r="Q23" i="36"/>
  <c r="S22" i="36"/>
  <c r="R22" i="36"/>
  <c r="Q22" i="36"/>
  <c r="S21" i="36"/>
  <c r="R21" i="36"/>
  <c r="Q21" i="36"/>
  <c r="S20" i="36"/>
  <c r="R20" i="36"/>
  <c r="Q20" i="36"/>
  <c r="F51" i="13"/>
  <c r="G51" i="13"/>
  <c r="H51" i="13"/>
  <c r="F52" i="13"/>
  <c r="G52" i="13"/>
  <c r="H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F61" i="13"/>
  <c r="G61" i="13"/>
  <c r="H61" i="13"/>
  <c r="F62" i="13"/>
  <c r="G62" i="13"/>
  <c r="H62" i="13"/>
  <c r="F63" i="13"/>
  <c r="G63" i="13"/>
  <c r="H63" i="13"/>
  <c r="F64" i="13"/>
  <c r="G64" i="13"/>
  <c r="H64" i="13"/>
  <c r="F65" i="13"/>
  <c r="G65" i="13"/>
  <c r="H65" i="13"/>
  <c r="F66" i="13"/>
  <c r="G66" i="13"/>
  <c r="H66" i="13"/>
  <c r="F67" i="13"/>
  <c r="G67" i="13"/>
  <c r="H67" i="13"/>
  <c r="G50" i="13"/>
  <c r="H50" i="13"/>
  <c r="F50" i="13"/>
  <c r="N57" i="36"/>
  <c r="O57" i="36"/>
  <c r="P57" i="36"/>
  <c r="N58" i="36"/>
  <c r="O58" i="36"/>
  <c r="P58" i="36"/>
  <c r="N59" i="36"/>
  <c r="O59" i="36"/>
  <c r="P59" i="36"/>
  <c r="N60" i="36"/>
  <c r="O60" i="36"/>
  <c r="P60" i="36"/>
  <c r="N61" i="36"/>
  <c r="O61" i="36"/>
  <c r="P61" i="36"/>
  <c r="N62" i="36"/>
  <c r="O62" i="36"/>
  <c r="P62" i="36"/>
  <c r="N63" i="36"/>
  <c r="O63" i="36"/>
  <c r="P63" i="36"/>
  <c r="N64" i="36"/>
  <c r="O64" i="36"/>
  <c r="P64" i="36"/>
  <c r="N65" i="36"/>
  <c r="O65" i="36"/>
  <c r="P65" i="36"/>
  <c r="N66" i="36"/>
  <c r="O66" i="36"/>
  <c r="P66" i="36"/>
  <c r="N49" i="36"/>
  <c r="O67" i="36"/>
  <c r="P67" i="36"/>
  <c r="N68" i="36"/>
  <c r="O68" i="36"/>
  <c r="P68" i="36"/>
  <c r="N69" i="36"/>
  <c r="O69" i="36"/>
  <c r="P69" i="36"/>
  <c r="N70" i="36"/>
  <c r="O70" i="36"/>
  <c r="P70" i="36"/>
  <c r="N71" i="36"/>
  <c r="O71" i="36"/>
  <c r="P71" i="36"/>
  <c r="N72" i="36"/>
  <c r="O72" i="36"/>
  <c r="P72" i="36"/>
  <c r="N73" i="36"/>
  <c r="O73" i="36"/>
  <c r="P73" i="36"/>
  <c r="O56" i="36"/>
  <c r="P56" i="36"/>
  <c r="N56" i="36"/>
  <c r="P37" i="36"/>
  <c r="O37" i="36"/>
  <c r="N37" i="36"/>
  <c r="P36" i="36"/>
  <c r="O36" i="36"/>
  <c r="N36" i="36"/>
  <c r="P35" i="36"/>
  <c r="O35" i="36"/>
  <c r="N35" i="36"/>
  <c r="P34" i="36"/>
  <c r="O34" i="36"/>
  <c r="N34" i="36"/>
  <c r="P33" i="36"/>
  <c r="O33" i="36"/>
  <c r="N33" i="36"/>
  <c r="P32" i="36"/>
  <c r="O32" i="36"/>
  <c r="N32" i="36"/>
  <c r="P31" i="36"/>
  <c r="O31" i="36"/>
  <c r="N31" i="36"/>
  <c r="P30" i="36"/>
  <c r="O30" i="36"/>
  <c r="N30" i="36"/>
  <c r="P29" i="36"/>
  <c r="O29" i="36"/>
  <c r="N29" i="36"/>
  <c r="P28" i="36"/>
  <c r="O28" i="36"/>
  <c r="N28" i="36"/>
  <c r="P27" i="36"/>
  <c r="O27" i="36"/>
  <c r="N27" i="36"/>
  <c r="P26" i="36"/>
  <c r="O26" i="36"/>
  <c r="N26" i="36"/>
  <c r="P25" i="36"/>
  <c r="O25" i="36"/>
  <c r="N25" i="36"/>
  <c r="P24" i="36"/>
  <c r="O24" i="36"/>
  <c r="N24" i="36"/>
  <c r="P23" i="36"/>
  <c r="O23" i="36"/>
  <c r="N23" i="36"/>
  <c r="P22" i="36"/>
  <c r="O22" i="36"/>
  <c r="N22" i="36"/>
  <c r="P21" i="36"/>
  <c r="O21" i="36"/>
  <c r="N21" i="36"/>
  <c r="P20" i="36"/>
  <c r="O20" i="36"/>
  <c r="N20" i="36"/>
  <c r="Q57" i="44"/>
  <c r="R57" i="44"/>
  <c r="S57" i="44"/>
  <c r="Q4" i="44"/>
  <c r="R4" i="44"/>
  <c r="S58" i="44"/>
  <c r="Q59" i="44"/>
  <c r="R5" i="44"/>
  <c r="S5" i="44"/>
  <c r="Q6" i="44"/>
  <c r="R6" i="44"/>
  <c r="S6" i="44"/>
  <c r="Q61" i="44"/>
  <c r="R7" i="44"/>
  <c r="S7" i="44"/>
  <c r="Q62" i="44"/>
  <c r="R62" i="44"/>
  <c r="S62" i="44"/>
  <c r="Q63" i="44"/>
  <c r="R9" i="44"/>
  <c r="S63" i="44"/>
  <c r="Q64" i="44"/>
  <c r="R64" i="44"/>
  <c r="S10" i="44"/>
  <c r="Q11" i="44"/>
  <c r="R11" i="44"/>
  <c r="S11" i="44"/>
  <c r="Q12" i="44"/>
  <c r="R12" i="44"/>
  <c r="S12" i="44"/>
  <c r="Q13" i="44"/>
  <c r="R67" i="44"/>
  <c r="S67" i="44"/>
  <c r="Q68" i="44"/>
  <c r="R68" i="44"/>
  <c r="S14" i="44"/>
  <c r="Q15" i="44"/>
  <c r="R69" i="44"/>
  <c r="S69" i="44"/>
  <c r="Q16" i="44"/>
  <c r="R16" i="44"/>
  <c r="S16" i="44"/>
  <c r="Q17" i="44"/>
  <c r="R17" i="44"/>
  <c r="S17" i="44"/>
  <c r="Q18" i="44"/>
  <c r="R18" i="44"/>
  <c r="S72" i="44"/>
  <c r="Q73" i="44"/>
  <c r="R73" i="44"/>
  <c r="S73" i="44"/>
  <c r="R56" i="44"/>
  <c r="S56" i="44"/>
  <c r="Q56" i="44"/>
  <c r="N3" i="44"/>
  <c r="O57" i="44"/>
  <c r="P57" i="44"/>
  <c r="N5" i="44"/>
  <c r="P59" i="44"/>
  <c r="O6" i="44"/>
  <c r="P6" i="44"/>
  <c r="N61" i="44"/>
  <c r="O61" i="44"/>
  <c r="P7" i="44"/>
  <c r="N8" i="44"/>
  <c r="O62" i="44"/>
  <c r="P62" i="44"/>
  <c r="N63" i="44"/>
  <c r="O10" i="44"/>
  <c r="N65" i="44"/>
  <c r="O11" i="44"/>
  <c r="P11" i="44"/>
  <c r="N66" i="44"/>
  <c r="O12" i="44"/>
  <c r="P12" i="44"/>
  <c r="N13" i="44"/>
  <c r="O13" i="44"/>
  <c r="P13" i="44"/>
  <c r="N68" i="44"/>
  <c r="O68" i="44"/>
  <c r="P15" i="44"/>
  <c r="O70" i="44"/>
  <c r="P16" i="44"/>
  <c r="N17" i="44"/>
  <c r="O17" i="44"/>
  <c r="P17" i="44"/>
  <c r="N72" i="44"/>
  <c r="O18" i="44"/>
  <c r="P18" i="44"/>
  <c r="N73" i="44"/>
  <c r="O73" i="44"/>
  <c r="P73" i="44"/>
  <c r="O2" i="44"/>
  <c r="P2" i="44"/>
  <c r="N56" i="44"/>
  <c r="H78" i="13" l="1"/>
  <c r="G73" i="13"/>
  <c r="G78" i="13"/>
  <c r="F73" i="13"/>
  <c r="F78" i="13"/>
  <c r="H72" i="13"/>
  <c r="H77" i="13"/>
  <c r="G72" i="13"/>
  <c r="G77" i="13"/>
  <c r="F72" i="13"/>
  <c r="F77" i="13"/>
  <c r="H71" i="13"/>
  <c r="H76" i="13"/>
  <c r="G71" i="13"/>
  <c r="G76" i="13"/>
  <c r="F71" i="13"/>
  <c r="F68" i="13"/>
  <c r="F76" i="13"/>
  <c r="H70" i="13"/>
  <c r="H68" i="13"/>
  <c r="H75" i="13"/>
  <c r="G70" i="13"/>
  <c r="F75" i="13"/>
  <c r="H69" i="13"/>
  <c r="H74" i="13"/>
  <c r="G69" i="13"/>
  <c r="G68" i="13"/>
  <c r="G75" i="13"/>
  <c r="F70" i="13"/>
  <c r="H79" i="13"/>
  <c r="G74" i="13"/>
  <c r="F69" i="13"/>
  <c r="G79" i="13"/>
  <c r="F74" i="13"/>
  <c r="F79" i="13"/>
  <c r="H73" i="13"/>
  <c r="N67" i="36"/>
  <c r="F83" i="13"/>
  <c r="S45" i="36"/>
  <c r="P51" i="36"/>
  <c r="Q47" i="36"/>
  <c r="H82" i="13"/>
  <c r="O51" i="36"/>
  <c r="G82" i="13"/>
  <c r="P49" i="36"/>
  <c r="Q45" i="36"/>
  <c r="F82" i="13"/>
  <c r="O48" i="36"/>
  <c r="S44" i="36"/>
  <c r="O47" i="36"/>
  <c r="R44" i="36"/>
  <c r="H81" i="13"/>
  <c r="N47" i="36"/>
  <c r="Q43" i="36"/>
  <c r="G81" i="13"/>
  <c r="F81" i="13"/>
  <c r="O46" i="36"/>
  <c r="S55" i="36"/>
  <c r="S41" i="36"/>
  <c r="N46" i="36"/>
  <c r="R55" i="36"/>
  <c r="R40" i="36"/>
  <c r="H85" i="13"/>
  <c r="G80" i="13"/>
  <c r="O44" i="36"/>
  <c r="Q55" i="36"/>
  <c r="S39" i="36"/>
  <c r="H80" i="13"/>
  <c r="G85" i="13"/>
  <c r="F80" i="13"/>
  <c r="N43" i="36"/>
  <c r="S53" i="36"/>
  <c r="R39" i="36"/>
  <c r="F85" i="13"/>
  <c r="N42" i="36"/>
  <c r="R52" i="36"/>
  <c r="Q39" i="36"/>
  <c r="H84" i="13"/>
  <c r="P41" i="36"/>
  <c r="Q51" i="36"/>
  <c r="G84" i="13"/>
  <c r="N55" i="36"/>
  <c r="N41" i="36"/>
  <c r="Q38" i="36"/>
  <c r="R50" i="36"/>
  <c r="F84" i="13"/>
  <c r="P53" i="36"/>
  <c r="P40" i="36"/>
  <c r="Q50" i="36"/>
  <c r="H83" i="13"/>
  <c r="P52" i="36"/>
  <c r="N39" i="36"/>
  <c r="S49" i="36"/>
  <c r="G83" i="13"/>
  <c r="O52" i="36"/>
  <c r="R48" i="36"/>
  <c r="P54" i="36"/>
  <c r="O49" i="36"/>
  <c r="N44" i="36"/>
  <c r="Q52" i="36"/>
  <c r="S46" i="36"/>
  <c r="R41" i="36"/>
  <c r="O54" i="36"/>
  <c r="P43" i="36"/>
  <c r="S51" i="36"/>
  <c r="R46" i="36"/>
  <c r="Q41" i="36"/>
  <c r="N54" i="36"/>
  <c r="P48" i="36"/>
  <c r="O43" i="36"/>
  <c r="R51" i="36"/>
  <c r="Q46" i="36"/>
  <c r="S40" i="36"/>
  <c r="N38" i="36"/>
  <c r="O53" i="36"/>
  <c r="N48" i="36"/>
  <c r="P42" i="36"/>
  <c r="S50" i="36"/>
  <c r="R45" i="36"/>
  <c r="Q40" i="36"/>
  <c r="P38" i="36"/>
  <c r="N53" i="36"/>
  <c r="P47" i="36"/>
  <c r="O42" i="36"/>
  <c r="O38" i="36"/>
  <c r="N52" i="36"/>
  <c r="P46" i="36"/>
  <c r="O41" i="36"/>
  <c r="S54" i="36"/>
  <c r="R49" i="36"/>
  <c r="Q44" i="36"/>
  <c r="R54" i="36"/>
  <c r="Q49" i="36"/>
  <c r="S43" i="36"/>
  <c r="Q54" i="36"/>
  <c r="S48" i="36"/>
  <c r="R43" i="36"/>
  <c r="N51" i="36"/>
  <c r="P45" i="36"/>
  <c r="O40" i="36"/>
  <c r="N40" i="36"/>
  <c r="R53" i="36"/>
  <c r="S42" i="36"/>
  <c r="P50" i="36"/>
  <c r="P55" i="36"/>
  <c r="O50" i="36"/>
  <c r="N45" i="36"/>
  <c r="P39" i="36"/>
  <c r="S38" i="36"/>
  <c r="Q53" i="36"/>
  <c r="S47" i="36"/>
  <c r="R42" i="36"/>
  <c r="O45" i="36"/>
  <c r="Q48" i="36"/>
  <c r="O55" i="36"/>
  <c r="N50" i="36"/>
  <c r="P44" i="36"/>
  <c r="O39" i="36"/>
  <c r="R38" i="36"/>
  <c r="S52" i="36"/>
  <c r="R47" i="36"/>
  <c r="Q42" i="36"/>
  <c r="R71" i="44"/>
  <c r="S60" i="44"/>
  <c r="O8" i="44"/>
  <c r="P3" i="44"/>
  <c r="S13" i="44"/>
  <c r="Q70" i="44"/>
  <c r="Q65" i="44"/>
  <c r="P67" i="44"/>
  <c r="N62" i="44"/>
  <c r="R13" i="44"/>
  <c r="S15" i="44"/>
  <c r="P61" i="44"/>
  <c r="Q5" i="44"/>
  <c r="S64" i="44"/>
  <c r="N57" i="44"/>
  <c r="N12" i="44"/>
  <c r="N9" i="44"/>
  <c r="R72" i="44"/>
  <c r="P8" i="44"/>
  <c r="Q66" i="44"/>
  <c r="S65" i="44"/>
  <c r="Q67" i="44"/>
  <c r="O3" i="44"/>
  <c r="R65" i="44"/>
  <c r="P72" i="44"/>
  <c r="O71" i="44"/>
  <c r="P60" i="44"/>
  <c r="S9" i="44"/>
  <c r="N71" i="44"/>
  <c r="R63" i="44"/>
  <c r="P19" i="44"/>
  <c r="S71" i="44"/>
  <c r="R61" i="44"/>
  <c r="N67" i="44"/>
  <c r="N19" i="44"/>
  <c r="O7" i="44"/>
  <c r="Q2" i="44"/>
  <c r="Q7" i="44"/>
  <c r="P71" i="44"/>
  <c r="N7" i="44"/>
  <c r="Q71" i="44"/>
  <c r="R60" i="44"/>
  <c r="O66" i="44"/>
  <c r="N18" i="44"/>
  <c r="R2" i="44"/>
  <c r="S4" i="44"/>
  <c r="R58" i="44"/>
  <c r="Q19" i="44"/>
  <c r="Q58" i="44"/>
  <c r="S18" i="44"/>
  <c r="O56" i="44"/>
  <c r="O64" i="44"/>
  <c r="N14" i="44"/>
  <c r="R15" i="44"/>
  <c r="O72" i="44"/>
  <c r="P66" i="44"/>
  <c r="S2" i="44"/>
  <c r="Q69" i="44"/>
  <c r="P65" i="44"/>
  <c r="S68" i="44"/>
  <c r="P56" i="44"/>
  <c r="O65" i="44"/>
  <c r="O14" i="44"/>
  <c r="Q3" i="44"/>
  <c r="S66" i="44"/>
  <c r="Q10" i="44"/>
  <c r="R8" i="44"/>
  <c r="Q72" i="44"/>
  <c r="S61" i="44"/>
  <c r="O67" i="44"/>
  <c r="O19" i="44"/>
  <c r="Q8" i="44"/>
  <c r="P14" i="44"/>
  <c r="P68" i="44"/>
  <c r="O9" i="44"/>
  <c r="O63" i="44"/>
  <c r="Q14" i="44"/>
  <c r="R70" i="44"/>
  <c r="N59" i="44"/>
  <c r="R10" i="44"/>
  <c r="N16" i="44"/>
  <c r="N70" i="44"/>
  <c r="P10" i="44"/>
  <c r="P64" i="44"/>
  <c r="O5" i="44"/>
  <c r="O59" i="44"/>
  <c r="P4" i="44"/>
  <c r="P58" i="44"/>
  <c r="N2" i="44"/>
  <c r="O16" i="44"/>
  <c r="S19" i="44"/>
  <c r="Q60" i="44"/>
  <c r="R19" i="44"/>
  <c r="O15" i="44"/>
  <c r="O69" i="44"/>
  <c r="N64" i="44"/>
  <c r="N10" i="44"/>
  <c r="P9" i="44"/>
  <c r="P63" i="44"/>
  <c r="S59" i="44"/>
  <c r="P5" i="44"/>
  <c r="Q9" i="44"/>
  <c r="N15" i="44"/>
  <c r="N69" i="44"/>
  <c r="O4" i="44"/>
  <c r="O58" i="44"/>
  <c r="N11" i="44"/>
  <c r="R59" i="44"/>
  <c r="S8" i="44"/>
  <c r="N6" i="44"/>
  <c r="N60" i="44"/>
  <c r="R66" i="44"/>
  <c r="R14" i="44"/>
  <c r="N4" i="44"/>
  <c r="N58" i="44"/>
  <c r="S3" i="44"/>
  <c r="P70" i="44"/>
  <c r="R3" i="44"/>
  <c r="S70" i="44"/>
  <c r="P69" i="44"/>
  <c r="O60" i="44"/>
  <c r="S3" i="32" l="1"/>
  <c r="T3" i="32"/>
  <c r="U3" i="32"/>
  <c r="S4" i="32"/>
  <c r="T4" i="32"/>
  <c r="U4" i="32"/>
  <c r="S5" i="32"/>
  <c r="T5" i="32"/>
  <c r="U5" i="32"/>
  <c r="S6" i="32"/>
  <c r="T6" i="32"/>
  <c r="U6" i="32"/>
  <c r="S7" i="32"/>
  <c r="T7" i="32"/>
  <c r="U7" i="32"/>
  <c r="S8" i="32"/>
  <c r="T8" i="32"/>
  <c r="U8" i="32"/>
  <c r="S9" i="32"/>
  <c r="T9" i="32"/>
  <c r="U9" i="32"/>
  <c r="S10" i="32"/>
  <c r="T10" i="32"/>
  <c r="U10" i="32"/>
  <c r="S11" i="32"/>
  <c r="T11" i="32"/>
  <c r="U11" i="32"/>
  <c r="S12" i="32"/>
  <c r="T12" i="32"/>
  <c r="U12" i="32"/>
  <c r="S13" i="32"/>
  <c r="T13" i="32"/>
  <c r="U13" i="32"/>
  <c r="S14" i="32"/>
  <c r="T14" i="32"/>
  <c r="U14" i="32"/>
  <c r="S15" i="32"/>
  <c r="T15" i="32"/>
  <c r="U15" i="32"/>
  <c r="S16" i="32"/>
  <c r="T16" i="32"/>
  <c r="U16" i="32"/>
  <c r="S17" i="32"/>
  <c r="T17" i="32"/>
  <c r="U17" i="32"/>
  <c r="S18" i="32"/>
  <c r="T18" i="32"/>
  <c r="U18" i="32"/>
  <c r="S19" i="32"/>
  <c r="T19" i="32"/>
  <c r="U19" i="32"/>
  <c r="S20" i="32"/>
  <c r="T20" i="32"/>
  <c r="U20" i="32"/>
  <c r="S21" i="32"/>
  <c r="T21" i="32"/>
  <c r="U21" i="32"/>
  <c r="S22" i="32"/>
  <c r="T22" i="32"/>
  <c r="U22" i="32"/>
  <c r="S23" i="32"/>
  <c r="T23" i="32"/>
  <c r="U23" i="32"/>
  <c r="S24" i="32"/>
  <c r="T24" i="32"/>
  <c r="U24" i="32"/>
  <c r="S25" i="32"/>
  <c r="T25" i="32"/>
  <c r="U25" i="32"/>
  <c r="S26" i="32"/>
  <c r="T26" i="32"/>
  <c r="U26" i="32"/>
  <c r="S27" i="32"/>
  <c r="T27" i="32"/>
  <c r="U27" i="32"/>
  <c r="S28" i="32"/>
  <c r="T28" i="32"/>
  <c r="U28" i="32"/>
  <c r="S29" i="32"/>
  <c r="T29" i="32"/>
  <c r="U29" i="32"/>
  <c r="S30" i="32"/>
  <c r="T30" i="32"/>
  <c r="U30" i="32"/>
  <c r="S31" i="32"/>
  <c r="T31" i="32"/>
  <c r="U31" i="32"/>
  <c r="S32" i="32"/>
  <c r="T32" i="32"/>
  <c r="U32" i="32"/>
  <c r="S33" i="32"/>
  <c r="T33" i="32"/>
  <c r="U33" i="32"/>
  <c r="S34" i="32"/>
  <c r="T34" i="32"/>
  <c r="U34" i="32"/>
  <c r="S35" i="32"/>
  <c r="T35" i="32"/>
  <c r="U35" i="32"/>
  <c r="S36" i="32"/>
  <c r="T36" i="32"/>
  <c r="U36" i="32"/>
  <c r="S37" i="32"/>
  <c r="T37" i="32"/>
  <c r="U37" i="32"/>
  <c r="S38" i="32"/>
  <c r="T38" i="32"/>
  <c r="U38" i="32"/>
  <c r="S39" i="32"/>
  <c r="T39" i="32"/>
  <c r="U39" i="32"/>
  <c r="S40" i="32"/>
  <c r="T40" i="32"/>
  <c r="U40" i="32"/>
  <c r="S41" i="32"/>
  <c r="T41" i="32"/>
  <c r="U41" i="32"/>
  <c r="S42" i="32"/>
  <c r="T42" i="32"/>
  <c r="U42" i="32"/>
  <c r="S43" i="32"/>
  <c r="T43" i="32"/>
  <c r="U43" i="32"/>
  <c r="S44" i="32"/>
  <c r="T44" i="32"/>
  <c r="U44" i="32"/>
  <c r="S45" i="32"/>
  <c r="T45" i="32"/>
  <c r="U45" i="32"/>
  <c r="S46" i="32"/>
  <c r="T46" i="32"/>
  <c r="U46" i="32"/>
  <c r="S47" i="32"/>
  <c r="T47" i="32"/>
  <c r="U47" i="32"/>
  <c r="S48" i="32"/>
  <c r="T48" i="32"/>
  <c r="U48" i="32"/>
  <c r="S49" i="32"/>
  <c r="T49" i="32"/>
  <c r="U49" i="32"/>
  <c r="S50" i="32"/>
  <c r="T50" i="32"/>
  <c r="U50" i="32"/>
  <c r="S51" i="32"/>
  <c r="T51" i="32"/>
  <c r="U51" i="32"/>
  <c r="S52" i="32"/>
  <c r="T52" i="32"/>
  <c r="U52" i="32"/>
  <c r="S53" i="32"/>
  <c r="T53" i="32"/>
  <c r="U53" i="32"/>
  <c r="S54" i="32"/>
  <c r="T54" i="32"/>
  <c r="U54" i="32"/>
  <c r="S55" i="32"/>
  <c r="T55" i="32"/>
  <c r="U55" i="32"/>
  <c r="S110" i="32"/>
  <c r="T110" i="32"/>
  <c r="U110" i="32"/>
  <c r="S111" i="32"/>
  <c r="T111" i="32"/>
  <c r="U111" i="32"/>
  <c r="S112" i="32"/>
  <c r="T112" i="32"/>
  <c r="U112" i="32"/>
  <c r="S113" i="32"/>
  <c r="T113" i="32"/>
  <c r="U113" i="32"/>
  <c r="S114" i="32"/>
  <c r="T114" i="32"/>
  <c r="U114" i="32"/>
  <c r="S115" i="32"/>
  <c r="T115" i="32"/>
  <c r="U115" i="32"/>
  <c r="S116" i="32"/>
  <c r="T116" i="32"/>
  <c r="U116" i="32"/>
  <c r="S117" i="32"/>
  <c r="T117" i="32"/>
  <c r="U117" i="32"/>
  <c r="S118" i="32"/>
  <c r="T118" i="32"/>
  <c r="U118" i="32"/>
  <c r="S119" i="32"/>
  <c r="T119" i="32"/>
  <c r="U119" i="32"/>
  <c r="S120" i="32"/>
  <c r="T120" i="32"/>
  <c r="U120" i="32"/>
  <c r="S121" i="32"/>
  <c r="T121" i="32"/>
  <c r="U121" i="32"/>
  <c r="S122" i="32"/>
  <c r="T122" i="32"/>
  <c r="U122" i="32"/>
  <c r="S123" i="32"/>
  <c r="T123" i="32"/>
  <c r="U123" i="32"/>
  <c r="S124" i="32"/>
  <c r="T124" i="32"/>
  <c r="U124" i="32"/>
  <c r="S125" i="32"/>
  <c r="T125" i="32"/>
  <c r="U125" i="32"/>
  <c r="S126" i="32"/>
  <c r="T126" i="32"/>
  <c r="U126" i="32"/>
  <c r="S127" i="32"/>
  <c r="T127" i="32"/>
  <c r="U127" i="32"/>
  <c r="S128" i="32"/>
  <c r="T128" i="32"/>
  <c r="U128" i="32"/>
  <c r="S129" i="32"/>
  <c r="T129" i="32"/>
  <c r="U129" i="32"/>
  <c r="S130" i="32"/>
  <c r="T130" i="32"/>
  <c r="U130" i="32"/>
  <c r="S131" i="32"/>
  <c r="T131" i="32"/>
  <c r="U131" i="32"/>
  <c r="S132" i="32"/>
  <c r="T132" i="32"/>
  <c r="U132" i="32"/>
  <c r="S133" i="32"/>
  <c r="T133" i="32"/>
  <c r="U133" i="32"/>
  <c r="S134" i="32"/>
  <c r="T134" i="32"/>
  <c r="U134" i="32"/>
  <c r="S135" i="32"/>
  <c r="T135" i="32"/>
  <c r="U135" i="32"/>
  <c r="S136" i="32"/>
  <c r="T136" i="32"/>
  <c r="U136" i="32"/>
  <c r="S137" i="32"/>
  <c r="T137" i="32"/>
  <c r="U137" i="32"/>
  <c r="S138" i="32"/>
  <c r="T138" i="32"/>
  <c r="U138" i="32"/>
  <c r="S139" i="32"/>
  <c r="T139" i="32"/>
  <c r="U139" i="32"/>
  <c r="S140" i="32"/>
  <c r="T140" i="32"/>
  <c r="U140" i="32"/>
  <c r="S141" i="32"/>
  <c r="T141" i="32"/>
  <c r="U141" i="32"/>
  <c r="S142" i="32"/>
  <c r="T142" i="32"/>
  <c r="U142" i="32"/>
  <c r="S143" i="32"/>
  <c r="T143" i="32"/>
  <c r="U143" i="32"/>
  <c r="S144" i="32"/>
  <c r="T144" i="32"/>
  <c r="U144" i="32"/>
  <c r="S145" i="32"/>
  <c r="T145" i="32"/>
  <c r="U145" i="32"/>
  <c r="S146" i="32"/>
  <c r="T146" i="32"/>
  <c r="U146" i="32"/>
  <c r="S147" i="32"/>
  <c r="T147" i="32"/>
  <c r="U147" i="32"/>
  <c r="S148" i="32"/>
  <c r="T148" i="32"/>
  <c r="U148" i="32"/>
  <c r="S149" i="32"/>
  <c r="T149" i="32"/>
  <c r="U149" i="32"/>
  <c r="S150" i="32"/>
  <c r="T150" i="32"/>
  <c r="U150" i="32"/>
  <c r="S151" i="32"/>
  <c r="T151" i="32"/>
  <c r="U151" i="32"/>
  <c r="S152" i="32"/>
  <c r="T152" i="32"/>
  <c r="U152" i="32"/>
  <c r="S153" i="32"/>
  <c r="T153" i="32"/>
  <c r="U153" i="32"/>
  <c r="S154" i="32"/>
  <c r="T154" i="32"/>
  <c r="U154" i="32"/>
  <c r="S155" i="32"/>
  <c r="T155" i="32"/>
  <c r="U155" i="32"/>
  <c r="S156" i="32"/>
  <c r="T156" i="32"/>
  <c r="U156" i="32"/>
  <c r="S157" i="32"/>
  <c r="T157" i="32"/>
  <c r="U157" i="32"/>
  <c r="S158" i="32"/>
  <c r="T158" i="32"/>
  <c r="U158" i="32"/>
  <c r="S159" i="32"/>
  <c r="T159" i="32"/>
  <c r="U159" i="32"/>
  <c r="S160" i="32"/>
  <c r="T160" i="32"/>
  <c r="U160" i="32"/>
  <c r="S161" i="32"/>
  <c r="T161" i="32"/>
  <c r="U161" i="32"/>
  <c r="S162" i="32"/>
  <c r="T162" i="32"/>
  <c r="U162" i="32"/>
  <c r="S163" i="32"/>
  <c r="T163" i="32"/>
  <c r="U163" i="32"/>
  <c r="T2" i="32"/>
  <c r="U2" i="32"/>
  <c r="S2" i="32"/>
  <c r="P16" i="32"/>
  <c r="Q16" i="32"/>
  <c r="R16" i="32"/>
  <c r="P17" i="32"/>
  <c r="Q17" i="32"/>
  <c r="R17" i="32"/>
  <c r="P18" i="32"/>
  <c r="Q18" i="32"/>
  <c r="R18" i="32"/>
  <c r="P19" i="32"/>
  <c r="Q19" i="32"/>
  <c r="R19" i="32"/>
  <c r="P20" i="32"/>
  <c r="Q20" i="32"/>
  <c r="R20" i="32"/>
  <c r="P21" i="32"/>
  <c r="Q21" i="32"/>
  <c r="R21" i="32"/>
  <c r="P22" i="32"/>
  <c r="Q22" i="32"/>
  <c r="R22" i="32"/>
  <c r="P23" i="32"/>
  <c r="Q23" i="32"/>
  <c r="R23" i="32"/>
  <c r="P24" i="32"/>
  <c r="Q24" i="32"/>
  <c r="R24" i="32"/>
  <c r="P25" i="32"/>
  <c r="Q25" i="32"/>
  <c r="R25" i="32"/>
  <c r="P26" i="32"/>
  <c r="Q26" i="32"/>
  <c r="R26" i="32"/>
  <c r="P27" i="32"/>
  <c r="Q27" i="32"/>
  <c r="R27" i="32"/>
  <c r="P28" i="32"/>
  <c r="Q28" i="32"/>
  <c r="R28" i="32"/>
  <c r="P29" i="32"/>
  <c r="Q29" i="32"/>
  <c r="R29" i="32"/>
  <c r="P30" i="32"/>
  <c r="Q30" i="32"/>
  <c r="R30" i="32"/>
  <c r="P31" i="32"/>
  <c r="Q31" i="32"/>
  <c r="R31" i="32"/>
  <c r="P32" i="32"/>
  <c r="Q32" i="32"/>
  <c r="R32" i="32"/>
  <c r="P33" i="32"/>
  <c r="Q33" i="32"/>
  <c r="R33" i="32"/>
  <c r="P34" i="32"/>
  <c r="Q34" i="32"/>
  <c r="R34" i="32"/>
  <c r="P35" i="32"/>
  <c r="Q35" i="32"/>
  <c r="R35" i="32"/>
  <c r="P36" i="32"/>
  <c r="Q36" i="32"/>
  <c r="R36" i="32"/>
  <c r="P37" i="32"/>
  <c r="Q37" i="32"/>
  <c r="R37" i="32"/>
  <c r="P38" i="32"/>
  <c r="Q38" i="32"/>
  <c r="R38" i="32"/>
  <c r="P39" i="32"/>
  <c r="Q39" i="32"/>
  <c r="R39" i="32"/>
  <c r="P40" i="32"/>
  <c r="Q40" i="32"/>
  <c r="R40" i="32"/>
  <c r="P41" i="32"/>
  <c r="Q41" i="32"/>
  <c r="R41" i="32"/>
  <c r="P42" i="32"/>
  <c r="Q42" i="32"/>
  <c r="R42" i="32"/>
  <c r="P43" i="32"/>
  <c r="Q43" i="32"/>
  <c r="R43" i="32"/>
  <c r="P44" i="32"/>
  <c r="Q44" i="32"/>
  <c r="R44" i="32"/>
  <c r="P45" i="32"/>
  <c r="Q45" i="32"/>
  <c r="R45" i="32"/>
  <c r="P46" i="32"/>
  <c r="Q46" i="32"/>
  <c r="R46" i="32"/>
  <c r="P47" i="32"/>
  <c r="Q47" i="32"/>
  <c r="R47" i="32"/>
  <c r="P48" i="32"/>
  <c r="Q48" i="32"/>
  <c r="R48" i="32"/>
  <c r="P49" i="32"/>
  <c r="Q49" i="32"/>
  <c r="R49" i="32"/>
  <c r="P50" i="32"/>
  <c r="Q50" i="32"/>
  <c r="R50" i="32"/>
  <c r="P51" i="32"/>
  <c r="Q51" i="32"/>
  <c r="R51" i="32"/>
  <c r="P52" i="32"/>
  <c r="Q52" i="32"/>
  <c r="R52" i="32"/>
  <c r="P53" i="32"/>
  <c r="Q53" i="32"/>
  <c r="R53" i="32"/>
  <c r="P54" i="32"/>
  <c r="Q54" i="32"/>
  <c r="R54" i="32"/>
  <c r="P55" i="32"/>
  <c r="Q55" i="32"/>
  <c r="R55" i="32"/>
  <c r="P110" i="32"/>
  <c r="Q110" i="32"/>
  <c r="R110" i="32"/>
  <c r="P111" i="32"/>
  <c r="Q111" i="32"/>
  <c r="R111" i="32"/>
  <c r="P112" i="32"/>
  <c r="Q112" i="32"/>
  <c r="R112" i="32"/>
  <c r="P113" i="32"/>
  <c r="Q113" i="32"/>
  <c r="R113" i="32"/>
  <c r="P114" i="32"/>
  <c r="Q114" i="32"/>
  <c r="R114" i="32"/>
  <c r="P115" i="32"/>
  <c r="Q115" i="32"/>
  <c r="R115" i="32"/>
  <c r="P116" i="32"/>
  <c r="Q116" i="32"/>
  <c r="R116" i="32"/>
  <c r="P117" i="32"/>
  <c r="Q117" i="32"/>
  <c r="R117" i="32"/>
  <c r="P118" i="32"/>
  <c r="Q118" i="32"/>
  <c r="R118" i="32"/>
  <c r="P119" i="32"/>
  <c r="Q119" i="32"/>
  <c r="R119" i="32"/>
  <c r="P120" i="32"/>
  <c r="Q120" i="32"/>
  <c r="R120" i="32"/>
  <c r="P121" i="32"/>
  <c r="Q121" i="32"/>
  <c r="R121" i="32"/>
  <c r="P122" i="32"/>
  <c r="Q122" i="32"/>
  <c r="R122" i="32"/>
  <c r="P123" i="32"/>
  <c r="Q123" i="32"/>
  <c r="R123" i="32"/>
  <c r="P124" i="32"/>
  <c r="Q124" i="32"/>
  <c r="R124" i="32"/>
  <c r="P125" i="32"/>
  <c r="Q125" i="32"/>
  <c r="R125" i="32"/>
  <c r="P126" i="32"/>
  <c r="Q126" i="32"/>
  <c r="R126" i="32"/>
  <c r="P127" i="32"/>
  <c r="Q127" i="32"/>
  <c r="R127" i="32"/>
  <c r="P128" i="32"/>
  <c r="Q128" i="32"/>
  <c r="R128" i="32"/>
  <c r="P129" i="32"/>
  <c r="Q129" i="32"/>
  <c r="R129" i="32"/>
  <c r="P130" i="32"/>
  <c r="Q130" i="32"/>
  <c r="R130" i="32"/>
  <c r="P131" i="32"/>
  <c r="Q131" i="32"/>
  <c r="R131" i="32"/>
  <c r="P132" i="32"/>
  <c r="Q132" i="32"/>
  <c r="R132" i="32"/>
  <c r="P133" i="32"/>
  <c r="Q133" i="32"/>
  <c r="R133" i="32"/>
  <c r="P134" i="32"/>
  <c r="Q134" i="32"/>
  <c r="R134" i="32"/>
  <c r="P135" i="32"/>
  <c r="Q135" i="32"/>
  <c r="R135" i="32"/>
  <c r="P136" i="32"/>
  <c r="Q136" i="32"/>
  <c r="R136" i="32"/>
  <c r="P137" i="32"/>
  <c r="Q137" i="32"/>
  <c r="R137" i="32"/>
  <c r="P138" i="32"/>
  <c r="Q138" i="32"/>
  <c r="R138" i="32"/>
  <c r="P139" i="32"/>
  <c r="Q139" i="32"/>
  <c r="R139" i="32"/>
  <c r="P140" i="32"/>
  <c r="Q140" i="32"/>
  <c r="R140" i="32"/>
  <c r="P141" i="32"/>
  <c r="Q141" i="32"/>
  <c r="R141" i="32"/>
  <c r="P142" i="32"/>
  <c r="Q142" i="32"/>
  <c r="R142" i="32"/>
  <c r="P143" i="32"/>
  <c r="Q143" i="32"/>
  <c r="R143" i="32"/>
  <c r="P144" i="32"/>
  <c r="Q144" i="32"/>
  <c r="R144" i="32"/>
  <c r="P145" i="32"/>
  <c r="Q145" i="32"/>
  <c r="R145" i="32"/>
  <c r="P146" i="32"/>
  <c r="Q146" i="32"/>
  <c r="R146" i="32"/>
  <c r="P147" i="32"/>
  <c r="Q147" i="32"/>
  <c r="R147" i="32"/>
  <c r="P148" i="32"/>
  <c r="Q148" i="32"/>
  <c r="R148" i="32"/>
  <c r="P149" i="32"/>
  <c r="Q149" i="32"/>
  <c r="R149" i="32"/>
  <c r="P150" i="32"/>
  <c r="Q150" i="32"/>
  <c r="R150" i="32"/>
  <c r="P151" i="32"/>
  <c r="Q151" i="32"/>
  <c r="R151" i="32"/>
  <c r="P152" i="32"/>
  <c r="Q152" i="32"/>
  <c r="R152" i="32"/>
  <c r="P153" i="32"/>
  <c r="Q153" i="32"/>
  <c r="R153" i="32"/>
  <c r="P154" i="32"/>
  <c r="Q154" i="32"/>
  <c r="R154" i="32"/>
  <c r="P155" i="32"/>
  <c r="Q155" i="32"/>
  <c r="R155" i="32"/>
  <c r="P156" i="32"/>
  <c r="Q156" i="32"/>
  <c r="R156" i="32"/>
  <c r="P157" i="32"/>
  <c r="Q157" i="32"/>
  <c r="R157" i="32"/>
  <c r="P158" i="32"/>
  <c r="Q158" i="32"/>
  <c r="R158" i="32"/>
  <c r="P159" i="32"/>
  <c r="Q159" i="32"/>
  <c r="R159" i="32"/>
  <c r="P160" i="32"/>
  <c r="Q160" i="32"/>
  <c r="R160" i="32"/>
  <c r="P161" i="32"/>
  <c r="Q161" i="32"/>
  <c r="R161" i="32"/>
  <c r="P162" i="32"/>
  <c r="Q162" i="32"/>
  <c r="R162" i="32"/>
  <c r="P163" i="32"/>
  <c r="Q163" i="32"/>
  <c r="R163" i="32"/>
  <c r="P3" i="32"/>
  <c r="Q3" i="32"/>
  <c r="R3" i="32"/>
  <c r="P4" i="32"/>
  <c r="Q4" i="32"/>
  <c r="R4" i="32"/>
  <c r="P5" i="32"/>
  <c r="Q5" i="32"/>
  <c r="R5" i="32"/>
  <c r="P6" i="32"/>
  <c r="Q6" i="32"/>
  <c r="R6" i="32"/>
  <c r="P7" i="32"/>
  <c r="Q7" i="32"/>
  <c r="R7" i="32"/>
  <c r="P8" i="32"/>
  <c r="Q8" i="32"/>
  <c r="R8" i="32"/>
  <c r="P9" i="32"/>
  <c r="Q9" i="32"/>
  <c r="R9" i="32"/>
  <c r="P10" i="32"/>
  <c r="Q10" i="32"/>
  <c r="R10" i="32"/>
  <c r="P11" i="32"/>
  <c r="Q11" i="32"/>
  <c r="R11" i="32"/>
  <c r="P12" i="32"/>
  <c r="Q12" i="32"/>
  <c r="R12" i="32"/>
  <c r="P13" i="32"/>
  <c r="Q13" i="32"/>
  <c r="R13" i="32"/>
  <c r="P14" i="32"/>
  <c r="Q14" i="32"/>
  <c r="R14" i="32"/>
  <c r="P15" i="32"/>
  <c r="Q15" i="32"/>
  <c r="R15" i="32"/>
  <c r="Q2" i="32"/>
  <c r="R2" i="32"/>
  <c r="P2" i="32"/>
  <c r="M3" i="32"/>
  <c r="N3" i="32"/>
  <c r="O3" i="32"/>
  <c r="M4" i="32"/>
  <c r="N4" i="32"/>
  <c r="O4" i="32"/>
  <c r="M5" i="32"/>
  <c r="N5" i="32"/>
  <c r="O5" i="32"/>
  <c r="M6" i="32"/>
  <c r="N6" i="32"/>
  <c r="O6" i="32"/>
  <c r="M7" i="32"/>
  <c r="N7" i="32"/>
  <c r="O7" i="32"/>
  <c r="M8" i="32"/>
  <c r="N8" i="32"/>
  <c r="O8" i="32"/>
  <c r="M9" i="32"/>
  <c r="N9" i="32"/>
  <c r="O9" i="32"/>
  <c r="M10" i="32"/>
  <c r="N10" i="32"/>
  <c r="O10" i="32"/>
  <c r="M11" i="32"/>
  <c r="N11" i="32"/>
  <c r="O11" i="32"/>
  <c r="M12" i="32"/>
  <c r="N12" i="32"/>
  <c r="O12" i="32"/>
  <c r="M13" i="32"/>
  <c r="N13" i="32"/>
  <c r="O13" i="32"/>
  <c r="M14" i="32"/>
  <c r="N14" i="32"/>
  <c r="O14" i="32"/>
  <c r="M15" i="32"/>
  <c r="N15" i="32"/>
  <c r="O15" i="32"/>
  <c r="M16" i="32"/>
  <c r="N16" i="32"/>
  <c r="O16" i="32"/>
  <c r="M17" i="32"/>
  <c r="N17" i="32"/>
  <c r="O17" i="32"/>
  <c r="M18" i="32"/>
  <c r="N18" i="32"/>
  <c r="O18" i="32"/>
  <c r="M19" i="32"/>
  <c r="N19" i="32"/>
  <c r="O19" i="32"/>
  <c r="M20" i="32"/>
  <c r="N20" i="32"/>
  <c r="O20" i="32"/>
  <c r="M21" i="32"/>
  <c r="N21" i="32"/>
  <c r="O21" i="32"/>
  <c r="M22" i="32"/>
  <c r="N22" i="32"/>
  <c r="O22" i="32"/>
  <c r="M23" i="32"/>
  <c r="N23" i="32"/>
  <c r="O23" i="32"/>
  <c r="M24" i="32"/>
  <c r="N24" i="32"/>
  <c r="O24" i="32"/>
  <c r="M25" i="32"/>
  <c r="N25" i="32"/>
  <c r="O25" i="32"/>
  <c r="M26" i="32"/>
  <c r="N26" i="32"/>
  <c r="O26" i="32"/>
  <c r="M27" i="32"/>
  <c r="N27" i="32"/>
  <c r="O27" i="32"/>
  <c r="M28" i="32"/>
  <c r="N28" i="32"/>
  <c r="O28" i="32"/>
  <c r="M29" i="32"/>
  <c r="N29" i="32"/>
  <c r="O29" i="32"/>
  <c r="M30" i="32"/>
  <c r="N30" i="32"/>
  <c r="O30" i="32"/>
  <c r="M31" i="32"/>
  <c r="N31" i="32"/>
  <c r="O31" i="32"/>
  <c r="M32" i="32"/>
  <c r="N32" i="32"/>
  <c r="O32" i="32"/>
  <c r="M33" i="32"/>
  <c r="N33" i="32"/>
  <c r="O33" i="32"/>
  <c r="M34" i="32"/>
  <c r="N34" i="32"/>
  <c r="O34" i="32"/>
  <c r="M35" i="32"/>
  <c r="N35" i="32"/>
  <c r="O35" i="32"/>
  <c r="M36" i="32"/>
  <c r="N36" i="32"/>
  <c r="O36" i="32"/>
  <c r="M37" i="32"/>
  <c r="N37" i="32"/>
  <c r="O37" i="32"/>
  <c r="M38" i="32"/>
  <c r="N38" i="32"/>
  <c r="O38" i="32"/>
  <c r="M39" i="32"/>
  <c r="N39" i="32"/>
  <c r="O39" i="32"/>
  <c r="M40" i="32"/>
  <c r="N40" i="32"/>
  <c r="O40" i="32"/>
  <c r="M41" i="32"/>
  <c r="N41" i="32"/>
  <c r="O41" i="32"/>
  <c r="M42" i="32"/>
  <c r="N42" i="32"/>
  <c r="O42" i="32"/>
  <c r="M43" i="32"/>
  <c r="N43" i="32"/>
  <c r="O43" i="32"/>
  <c r="M44" i="32"/>
  <c r="N44" i="32"/>
  <c r="O44" i="32"/>
  <c r="M45" i="32"/>
  <c r="N45" i="32"/>
  <c r="O45" i="32"/>
  <c r="M46" i="32"/>
  <c r="N46" i="32"/>
  <c r="O46" i="32"/>
  <c r="M47" i="32"/>
  <c r="N47" i="32"/>
  <c r="O47" i="32"/>
  <c r="M48" i="32"/>
  <c r="N48" i="32"/>
  <c r="O48" i="32"/>
  <c r="M49" i="32"/>
  <c r="N49" i="32"/>
  <c r="O49" i="32"/>
  <c r="M50" i="32"/>
  <c r="N50" i="32"/>
  <c r="O50" i="32"/>
  <c r="M51" i="32"/>
  <c r="N51" i="32"/>
  <c r="O51" i="32"/>
  <c r="M52" i="32"/>
  <c r="N52" i="32"/>
  <c r="O52" i="32"/>
  <c r="M53" i="32"/>
  <c r="N53" i="32"/>
  <c r="O53" i="32"/>
  <c r="M54" i="32"/>
  <c r="N54" i="32"/>
  <c r="O54" i="32"/>
  <c r="M55" i="32"/>
  <c r="N55" i="32"/>
  <c r="O55" i="32"/>
  <c r="M110" i="32"/>
  <c r="N110" i="32"/>
  <c r="O110" i="32"/>
  <c r="M111" i="32"/>
  <c r="N111" i="32"/>
  <c r="O111" i="32"/>
  <c r="M112" i="32"/>
  <c r="N112" i="32"/>
  <c r="O112" i="32"/>
  <c r="M113" i="32"/>
  <c r="N113" i="32"/>
  <c r="O113" i="32"/>
  <c r="M114" i="32"/>
  <c r="N114" i="32"/>
  <c r="O114" i="32"/>
  <c r="M115" i="32"/>
  <c r="N115" i="32"/>
  <c r="O115" i="32"/>
  <c r="M116" i="32"/>
  <c r="N116" i="32"/>
  <c r="O116" i="32"/>
  <c r="M117" i="32"/>
  <c r="N117" i="32"/>
  <c r="O117" i="32"/>
  <c r="M118" i="32"/>
  <c r="N118" i="32"/>
  <c r="O118" i="32"/>
  <c r="M119" i="32"/>
  <c r="N119" i="32"/>
  <c r="O119" i="32"/>
  <c r="M120" i="32"/>
  <c r="N120" i="32"/>
  <c r="O120" i="32"/>
  <c r="M121" i="32"/>
  <c r="N121" i="32"/>
  <c r="O121" i="32"/>
  <c r="M122" i="32"/>
  <c r="N122" i="32"/>
  <c r="O122" i="32"/>
  <c r="M123" i="32"/>
  <c r="N123" i="32"/>
  <c r="O123" i="32"/>
  <c r="M124" i="32"/>
  <c r="N124" i="32"/>
  <c r="O124" i="32"/>
  <c r="M125" i="32"/>
  <c r="N125" i="32"/>
  <c r="O125" i="32"/>
  <c r="M126" i="32"/>
  <c r="N126" i="32"/>
  <c r="O126" i="32"/>
  <c r="M127" i="32"/>
  <c r="N127" i="32"/>
  <c r="O127" i="32"/>
  <c r="M128" i="32"/>
  <c r="N128" i="32"/>
  <c r="O128" i="32"/>
  <c r="M129" i="32"/>
  <c r="N129" i="32"/>
  <c r="O129" i="32"/>
  <c r="M130" i="32"/>
  <c r="N130" i="32"/>
  <c r="O130" i="32"/>
  <c r="M131" i="32"/>
  <c r="N131" i="32"/>
  <c r="O131" i="32"/>
  <c r="M132" i="32"/>
  <c r="N132" i="32"/>
  <c r="O132" i="32"/>
  <c r="M133" i="32"/>
  <c r="N133" i="32"/>
  <c r="O133" i="32"/>
  <c r="M134" i="32"/>
  <c r="N134" i="32"/>
  <c r="O134" i="32"/>
  <c r="M135" i="32"/>
  <c r="N135" i="32"/>
  <c r="O135" i="32"/>
  <c r="M136" i="32"/>
  <c r="N136" i="32"/>
  <c r="O136" i="32"/>
  <c r="M137" i="32"/>
  <c r="N137" i="32"/>
  <c r="O137" i="32"/>
  <c r="M138" i="32"/>
  <c r="N138" i="32"/>
  <c r="O138" i="32"/>
  <c r="M139" i="32"/>
  <c r="N139" i="32"/>
  <c r="O139" i="32"/>
  <c r="M140" i="32"/>
  <c r="N140" i="32"/>
  <c r="O140" i="32"/>
  <c r="M141" i="32"/>
  <c r="N141" i="32"/>
  <c r="O141" i="32"/>
  <c r="M142" i="32"/>
  <c r="N142" i="32"/>
  <c r="O142" i="32"/>
  <c r="M143" i="32"/>
  <c r="N143" i="32"/>
  <c r="O143" i="32"/>
  <c r="M144" i="32"/>
  <c r="N144" i="32"/>
  <c r="O144" i="32"/>
  <c r="M145" i="32"/>
  <c r="N145" i="32"/>
  <c r="O145" i="32"/>
  <c r="M146" i="32"/>
  <c r="N146" i="32"/>
  <c r="O146" i="32"/>
  <c r="M147" i="32"/>
  <c r="N147" i="32"/>
  <c r="O147" i="32"/>
  <c r="M148" i="32"/>
  <c r="N148" i="32"/>
  <c r="O148" i="32"/>
  <c r="M149" i="32"/>
  <c r="N149" i="32"/>
  <c r="O149" i="32"/>
  <c r="M150" i="32"/>
  <c r="N150" i="32"/>
  <c r="O150" i="32"/>
  <c r="M151" i="32"/>
  <c r="N151" i="32"/>
  <c r="O151" i="32"/>
  <c r="M152" i="32"/>
  <c r="N152" i="32"/>
  <c r="O152" i="32"/>
  <c r="M153" i="32"/>
  <c r="N153" i="32"/>
  <c r="O153" i="32"/>
  <c r="M154" i="32"/>
  <c r="N154" i="32"/>
  <c r="O154" i="32"/>
  <c r="M155" i="32"/>
  <c r="N155" i="32"/>
  <c r="O155" i="32"/>
  <c r="M156" i="32"/>
  <c r="N156" i="32"/>
  <c r="O156" i="32"/>
  <c r="M157" i="32"/>
  <c r="N157" i="32"/>
  <c r="O157" i="32"/>
  <c r="M158" i="32"/>
  <c r="N158" i="32"/>
  <c r="O158" i="32"/>
  <c r="M159" i="32"/>
  <c r="N159" i="32"/>
  <c r="O159" i="32"/>
  <c r="M160" i="32"/>
  <c r="N160" i="32"/>
  <c r="O160" i="32"/>
  <c r="M161" i="32"/>
  <c r="N161" i="32"/>
  <c r="O161" i="32"/>
  <c r="M162" i="32"/>
  <c r="N162" i="32"/>
  <c r="O162" i="32"/>
  <c r="M163" i="32"/>
  <c r="N163" i="32"/>
  <c r="O163" i="32"/>
  <c r="N2" i="32"/>
  <c r="O2" i="32"/>
  <c r="M2" i="32"/>
  <c r="U109" i="32"/>
  <c r="T109" i="32"/>
  <c r="S109" i="32"/>
  <c r="U108" i="32"/>
  <c r="T108" i="32"/>
  <c r="S108" i="32"/>
  <c r="U107" i="32"/>
  <c r="T107" i="32"/>
  <c r="S107" i="32"/>
  <c r="U106" i="32"/>
  <c r="T106" i="32"/>
  <c r="S106" i="32"/>
  <c r="U105" i="32"/>
  <c r="T105" i="32"/>
  <c r="S105" i="32"/>
  <c r="U104" i="32"/>
  <c r="T104" i="32"/>
  <c r="S104" i="32"/>
  <c r="U103" i="32"/>
  <c r="T103" i="32"/>
  <c r="S103" i="32"/>
  <c r="U102" i="32"/>
  <c r="T102" i="32"/>
  <c r="S102" i="32"/>
  <c r="U101" i="32"/>
  <c r="T101" i="32"/>
  <c r="S101" i="32"/>
  <c r="U100" i="32"/>
  <c r="T100" i="32"/>
  <c r="S100" i="32"/>
  <c r="U99" i="32"/>
  <c r="T99" i="32"/>
  <c r="S99" i="32"/>
  <c r="U98" i="32"/>
  <c r="T98" i="32"/>
  <c r="S98" i="32"/>
  <c r="U97" i="32"/>
  <c r="T97" i="32"/>
  <c r="S97" i="32"/>
  <c r="U96" i="32"/>
  <c r="T96" i="32"/>
  <c r="S96" i="32"/>
  <c r="U95" i="32"/>
  <c r="T95" i="32"/>
  <c r="S95" i="32"/>
  <c r="U94" i="32"/>
  <c r="T94" i="32"/>
  <c r="S94" i="32"/>
  <c r="U93" i="32"/>
  <c r="T93" i="32"/>
  <c r="S93" i="32"/>
  <c r="U92" i="32"/>
  <c r="T92" i="32"/>
  <c r="S92" i="32"/>
  <c r="U91" i="32"/>
  <c r="T91" i="32"/>
  <c r="S91" i="32"/>
  <c r="U90" i="32"/>
  <c r="T90" i="32"/>
  <c r="S90" i="32"/>
  <c r="U89" i="32"/>
  <c r="T89" i="32"/>
  <c r="S89" i="32"/>
  <c r="U88" i="32"/>
  <c r="T88" i="32"/>
  <c r="S88" i="32"/>
  <c r="U87" i="32"/>
  <c r="T87" i="32"/>
  <c r="S87" i="32"/>
  <c r="U86" i="32"/>
  <c r="T86" i="32"/>
  <c r="S86" i="32"/>
  <c r="U85" i="32"/>
  <c r="T85" i="32"/>
  <c r="S85" i="32"/>
  <c r="U84" i="32"/>
  <c r="T84" i="32"/>
  <c r="S84" i="32"/>
  <c r="U83" i="32"/>
  <c r="T83" i="32"/>
  <c r="S83" i="32"/>
  <c r="U82" i="32"/>
  <c r="T82" i="32"/>
  <c r="S82" i="32"/>
  <c r="U81" i="32"/>
  <c r="T81" i="32"/>
  <c r="S81" i="32"/>
  <c r="U80" i="32"/>
  <c r="T80" i="32"/>
  <c r="S80" i="32"/>
  <c r="U79" i="32"/>
  <c r="T79" i="32"/>
  <c r="S79" i="32"/>
  <c r="U78" i="32"/>
  <c r="T78" i="32"/>
  <c r="S78" i="32"/>
  <c r="U77" i="32"/>
  <c r="T77" i="32"/>
  <c r="S77" i="32"/>
  <c r="U76" i="32"/>
  <c r="T76" i="32"/>
  <c r="S76" i="32"/>
  <c r="U75" i="32"/>
  <c r="T75" i="32"/>
  <c r="S75" i="32"/>
  <c r="U74" i="32"/>
  <c r="T74" i="32"/>
  <c r="S74" i="32"/>
  <c r="U73" i="32"/>
  <c r="T73" i="32"/>
  <c r="S73" i="32"/>
  <c r="U72" i="32"/>
  <c r="T72" i="32"/>
  <c r="S72" i="32"/>
  <c r="U71" i="32"/>
  <c r="T71" i="32"/>
  <c r="S71" i="32"/>
  <c r="U70" i="32"/>
  <c r="T70" i="32"/>
  <c r="S70" i="32"/>
  <c r="U69" i="32"/>
  <c r="T69" i="32"/>
  <c r="S69" i="32"/>
  <c r="U68" i="32"/>
  <c r="T68" i="32"/>
  <c r="S68" i="32"/>
  <c r="U67" i="32"/>
  <c r="T67" i="32"/>
  <c r="S67" i="32"/>
  <c r="U66" i="32"/>
  <c r="T66" i="32"/>
  <c r="S66" i="32"/>
  <c r="U65" i="32"/>
  <c r="T65" i="32"/>
  <c r="S65" i="32"/>
  <c r="U64" i="32"/>
  <c r="T64" i="32"/>
  <c r="S64" i="32"/>
  <c r="U63" i="32"/>
  <c r="T63" i="32"/>
  <c r="S63" i="32"/>
  <c r="U62" i="32"/>
  <c r="T62" i="32"/>
  <c r="S62" i="32"/>
  <c r="U61" i="32"/>
  <c r="T61" i="32"/>
  <c r="S61" i="32"/>
  <c r="U60" i="32"/>
  <c r="T60" i="32"/>
  <c r="S60" i="32"/>
  <c r="U59" i="32"/>
  <c r="T59" i="32"/>
  <c r="S59" i="32"/>
  <c r="U58" i="32"/>
  <c r="T58" i="32"/>
  <c r="S58" i="32"/>
  <c r="U57" i="32"/>
  <c r="T57" i="32"/>
  <c r="S57" i="32"/>
  <c r="U56" i="32"/>
  <c r="T56" i="32"/>
  <c r="S56" i="32"/>
  <c r="R109" i="32"/>
  <c r="Q109" i="32"/>
  <c r="P109" i="32"/>
  <c r="R108" i="32"/>
  <c r="Q108" i="32"/>
  <c r="P108" i="32"/>
  <c r="R107" i="32"/>
  <c r="Q107" i="32"/>
  <c r="P107" i="32"/>
  <c r="R106" i="32"/>
  <c r="Q106" i="32"/>
  <c r="P106" i="32"/>
  <c r="R105" i="32"/>
  <c r="Q105" i="32"/>
  <c r="P105" i="32"/>
  <c r="R104" i="32"/>
  <c r="Q104" i="32"/>
  <c r="P104" i="32"/>
  <c r="R103" i="32"/>
  <c r="Q103" i="32"/>
  <c r="P103" i="32"/>
  <c r="R102" i="32"/>
  <c r="Q102" i="32"/>
  <c r="P102" i="32"/>
  <c r="R101" i="32"/>
  <c r="Q101" i="32"/>
  <c r="P101" i="32"/>
  <c r="R100" i="32"/>
  <c r="Q100" i="32"/>
  <c r="P100" i="32"/>
  <c r="R99" i="32"/>
  <c r="Q99" i="32"/>
  <c r="P99" i="32"/>
  <c r="R98" i="32"/>
  <c r="Q98" i="32"/>
  <c r="P98" i="32"/>
  <c r="R97" i="32"/>
  <c r="Q97" i="32"/>
  <c r="P97" i="32"/>
  <c r="R96" i="32"/>
  <c r="Q96" i="32"/>
  <c r="P96" i="32"/>
  <c r="R95" i="32"/>
  <c r="Q95" i="32"/>
  <c r="P95" i="32"/>
  <c r="R94" i="32"/>
  <c r="Q94" i="32"/>
  <c r="P94" i="32"/>
  <c r="R93" i="32"/>
  <c r="Q93" i="32"/>
  <c r="P93" i="32"/>
  <c r="R92" i="32"/>
  <c r="Q92" i="32"/>
  <c r="P92" i="32"/>
  <c r="R91" i="32"/>
  <c r="Q91" i="32"/>
  <c r="P91" i="32"/>
  <c r="R90" i="32"/>
  <c r="Q90" i="32"/>
  <c r="P90" i="32"/>
  <c r="R89" i="32"/>
  <c r="Q89" i="32"/>
  <c r="P89" i="32"/>
  <c r="R88" i="32"/>
  <c r="Q88" i="32"/>
  <c r="P88" i="32"/>
  <c r="R87" i="32"/>
  <c r="Q87" i="32"/>
  <c r="P87" i="32"/>
  <c r="R86" i="32"/>
  <c r="Q86" i="32"/>
  <c r="P86" i="32"/>
  <c r="R85" i="32"/>
  <c r="Q85" i="32"/>
  <c r="P85" i="32"/>
  <c r="R84" i="32"/>
  <c r="Q84" i="32"/>
  <c r="P84" i="32"/>
  <c r="R83" i="32"/>
  <c r="Q83" i="32"/>
  <c r="P83" i="32"/>
  <c r="R82" i="32"/>
  <c r="Q82" i="32"/>
  <c r="P82" i="32"/>
  <c r="R81" i="32"/>
  <c r="Q81" i="32"/>
  <c r="P81" i="32"/>
  <c r="R80" i="32"/>
  <c r="Q80" i="32"/>
  <c r="P80" i="32"/>
  <c r="R79" i="32"/>
  <c r="Q79" i="32"/>
  <c r="P79" i="32"/>
  <c r="R78" i="32"/>
  <c r="Q78" i="32"/>
  <c r="P78" i="32"/>
  <c r="R77" i="32"/>
  <c r="Q77" i="32"/>
  <c r="P77" i="32"/>
  <c r="R76" i="32"/>
  <c r="Q76" i="32"/>
  <c r="P76" i="32"/>
  <c r="R75" i="32"/>
  <c r="Q75" i="32"/>
  <c r="P75" i="32"/>
  <c r="R74" i="32"/>
  <c r="Q74" i="32"/>
  <c r="P74" i="32"/>
  <c r="R73" i="32"/>
  <c r="Q73" i="32"/>
  <c r="P73" i="32"/>
  <c r="R72" i="32"/>
  <c r="Q72" i="32"/>
  <c r="P72" i="32"/>
  <c r="R71" i="32"/>
  <c r="Q71" i="32"/>
  <c r="P71" i="32"/>
  <c r="R70" i="32"/>
  <c r="Q70" i="32"/>
  <c r="P70" i="32"/>
  <c r="R69" i="32"/>
  <c r="Q69" i="32"/>
  <c r="P69" i="32"/>
  <c r="R68" i="32"/>
  <c r="Q68" i="32"/>
  <c r="P68" i="32"/>
  <c r="R67" i="32"/>
  <c r="Q67" i="32"/>
  <c r="P67" i="32"/>
  <c r="R66" i="32"/>
  <c r="Q66" i="32"/>
  <c r="P66" i="32"/>
  <c r="R65" i="32"/>
  <c r="Q65" i="32"/>
  <c r="P65" i="32"/>
  <c r="R64" i="32"/>
  <c r="Q64" i="32"/>
  <c r="P64" i="32"/>
  <c r="R63" i="32"/>
  <c r="Q63" i="32"/>
  <c r="P63" i="32"/>
  <c r="R62" i="32"/>
  <c r="Q62" i="32"/>
  <c r="P62" i="32"/>
  <c r="R61" i="32"/>
  <c r="Q61" i="32"/>
  <c r="P61" i="32"/>
  <c r="R60" i="32"/>
  <c r="Q60" i="32"/>
  <c r="P60" i="32"/>
  <c r="R59" i="32"/>
  <c r="Q59" i="32"/>
  <c r="P59" i="32"/>
  <c r="R58" i="32"/>
  <c r="Q58" i="32"/>
  <c r="P58" i="32"/>
  <c r="R57" i="32"/>
  <c r="Q57" i="32"/>
  <c r="P57" i="32"/>
  <c r="R56" i="32"/>
  <c r="Q56" i="32"/>
  <c r="P56" i="32"/>
  <c r="O109" i="32"/>
  <c r="N109" i="32"/>
  <c r="M109" i="32"/>
  <c r="O108" i="32"/>
  <c r="N108" i="32"/>
  <c r="M108" i="32"/>
  <c r="O107" i="32"/>
  <c r="N107" i="32"/>
  <c r="M107" i="32"/>
  <c r="O106" i="32"/>
  <c r="N106" i="32"/>
  <c r="M106" i="32"/>
  <c r="O105" i="32"/>
  <c r="N105" i="32"/>
  <c r="M105" i="32"/>
  <c r="O104" i="32"/>
  <c r="N104" i="32"/>
  <c r="M104" i="32"/>
  <c r="O103" i="32"/>
  <c r="N103" i="32"/>
  <c r="M103" i="32"/>
  <c r="O102" i="32"/>
  <c r="N102" i="32"/>
  <c r="M102" i="32"/>
  <c r="O101" i="32"/>
  <c r="N101" i="32"/>
  <c r="M101" i="32"/>
  <c r="O100" i="32"/>
  <c r="N100" i="32"/>
  <c r="M100" i="32"/>
  <c r="O99" i="32"/>
  <c r="N99" i="32"/>
  <c r="M99" i="32"/>
  <c r="O98" i="32"/>
  <c r="N98" i="32"/>
  <c r="M98" i="32"/>
  <c r="O97" i="32"/>
  <c r="N97" i="32"/>
  <c r="M97" i="32"/>
  <c r="O96" i="32"/>
  <c r="N96" i="32"/>
  <c r="M96" i="32"/>
  <c r="O95" i="32"/>
  <c r="N95" i="32"/>
  <c r="M95" i="32"/>
  <c r="O94" i="32"/>
  <c r="N94" i="32"/>
  <c r="M94" i="32"/>
  <c r="O93" i="32"/>
  <c r="N93" i="32"/>
  <c r="M93" i="32"/>
  <c r="O92" i="32"/>
  <c r="N92" i="32"/>
  <c r="M92" i="32"/>
  <c r="O91" i="32"/>
  <c r="N91" i="32"/>
  <c r="M91" i="32"/>
  <c r="O90" i="32"/>
  <c r="N90" i="32"/>
  <c r="M90" i="32"/>
  <c r="O89" i="32"/>
  <c r="N89" i="32"/>
  <c r="M89" i="32"/>
  <c r="O88" i="32"/>
  <c r="N88" i="32"/>
  <c r="M88" i="32"/>
  <c r="O87" i="32"/>
  <c r="N87" i="32"/>
  <c r="M87" i="32"/>
  <c r="O86" i="32"/>
  <c r="N86" i="32"/>
  <c r="M86" i="32"/>
  <c r="O85" i="32"/>
  <c r="N85" i="32"/>
  <c r="M85" i="32"/>
  <c r="O84" i="32"/>
  <c r="N84" i="32"/>
  <c r="M84" i="32"/>
  <c r="O83" i="32"/>
  <c r="N83" i="32"/>
  <c r="M83" i="32"/>
  <c r="O82" i="32"/>
  <c r="N82" i="32"/>
  <c r="M82" i="32"/>
  <c r="O81" i="32"/>
  <c r="N81" i="32"/>
  <c r="M81" i="32"/>
  <c r="O80" i="32"/>
  <c r="N80" i="32"/>
  <c r="M80" i="32"/>
  <c r="O79" i="32"/>
  <c r="N79" i="32"/>
  <c r="M79" i="32"/>
  <c r="O78" i="32"/>
  <c r="N78" i="32"/>
  <c r="M78" i="32"/>
  <c r="O77" i="32"/>
  <c r="N77" i="32"/>
  <c r="M77" i="32"/>
  <c r="O76" i="32"/>
  <c r="N76" i="32"/>
  <c r="M76" i="32"/>
  <c r="O75" i="32"/>
  <c r="N75" i="32"/>
  <c r="M75" i="32"/>
  <c r="O74" i="32"/>
  <c r="N74" i="32"/>
  <c r="M74" i="32"/>
  <c r="O73" i="32"/>
  <c r="N73" i="32"/>
  <c r="M73" i="32"/>
  <c r="O72" i="32"/>
  <c r="N72" i="32"/>
  <c r="M72" i="32"/>
  <c r="O71" i="32"/>
  <c r="N71" i="32"/>
  <c r="M71" i="32"/>
  <c r="O70" i="32"/>
  <c r="N70" i="32"/>
  <c r="M70" i="32"/>
  <c r="O69" i="32"/>
  <c r="N69" i="32"/>
  <c r="M69" i="32"/>
  <c r="O68" i="32"/>
  <c r="N68" i="32"/>
  <c r="M68" i="32"/>
  <c r="O67" i="32"/>
  <c r="N67" i="32"/>
  <c r="M67" i="32"/>
  <c r="O66" i="32"/>
  <c r="N66" i="32"/>
  <c r="M66" i="32"/>
  <c r="O65" i="32"/>
  <c r="N65" i="32"/>
  <c r="M65" i="32"/>
  <c r="O64" i="32"/>
  <c r="N64" i="32"/>
  <c r="M64" i="32"/>
  <c r="O63" i="32"/>
  <c r="N63" i="32"/>
  <c r="M63" i="32"/>
  <c r="O62" i="32"/>
  <c r="N62" i="32"/>
  <c r="M62" i="32"/>
  <c r="O61" i="32"/>
  <c r="N61" i="32"/>
  <c r="M61" i="32"/>
  <c r="O60" i="32"/>
  <c r="N60" i="32"/>
  <c r="M60" i="32"/>
  <c r="O59" i="32"/>
  <c r="N59" i="32"/>
  <c r="M59" i="32"/>
  <c r="O58" i="32"/>
  <c r="N58" i="32"/>
  <c r="M58" i="32"/>
  <c r="O57" i="32"/>
  <c r="N57" i="32"/>
  <c r="M57" i="32"/>
  <c r="O56" i="32"/>
  <c r="N56" i="32"/>
  <c r="M56" i="32"/>
  <c r="M25" i="48" l="1"/>
  <c r="L25" i="48"/>
  <c r="K25" i="48"/>
  <c r="M24" i="48"/>
  <c r="L24" i="48"/>
  <c r="K24" i="48"/>
  <c r="M23" i="48"/>
  <c r="L23" i="48"/>
  <c r="K23" i="48"/>
  <c r="M22" i="48"/>
  <c r="L22" i="48"/>
  <c r="K22" i="48"/>
  <c r="M21" i="48"/>
  <c r="L21" i="48"/>
  <c r="K21" i="48"/>
  <c r="M20" i="48"/>
  <c r="L20" i="48"/>
  <c r="K20" i="48"/>
  <c r="K9" i="48"/>
  <c r="L9" i="48"/>
  <c r="M9" i="48"/>
  <c r="K10" i="48"/>
  <c r="L10" i="48"/>
  <c r="M10" i="48"/>
  <c r="K11" i="48"/>
  <c r="L11" i="48"/>
  <c r="M11" i="48"/>
  <c r="K12" i="48"/>
  <c r="L12" i="48"/>
  <c r="M12" i="48"/>
  <c r="K13" i="48"/>
  <c r="L13" i="48"/>
  <c r="M13" i="48"/>
  <c r="L8" i="48"/>
  <c r="M8" i="48"/>
  <c r="K8" i="48"/>
  <c r="J25" i="48"/>
  <c r="I25" i="48"/>
  <c r="H25" i="48"/>
  <c r="J24" i="48"/>
  <c r="I24" i="48"/>
  <c r="H24" i="48"/>
  <c r="J23" i="48"/>
  <c r="I23" i="48"/>
  <c r="H23" i="48"/>
  <c r="J22" i="48"/>
  <c r="I22" i="48"/>
  <c r="H22" i="48"/>
  <c r="J21" i="48"/>
  <c r="I21" i="48"/>
  <c r="H21" i="48"/>
  <c r="J20" i="48"/>
  <c r="I20" i="48"/>
  <c r="H20" i="48"/>
  <c r="H9" i="48"/>
  <c r="I9" i="48"/>
  <c r="J9" i="48"/>
  <c r="H10" i="48"/>
  <c r="I10" i="48"/>
  <c r="J10" i="48"/>
  <c r="H11" i="48"/>
  <c r="I11" i="48"/>
  <c r="J11" i="48"/>
  <c r="H12" i="48"/>
  <c r="I12" i="48"/>
  <c r="J12" i="48"/>
  <c r="H13" i="48"/>
  <c r="I13" i="48"/>
  <c r="J13" i="48"/>
  <c r="I8" i="48"/>
  <c r="J8" i="48"/>
  <c r="H8" i="48"/>
  <c r="D165" i="32"/>
  <c r="AE165" i="32" s="1"/>
  <c r="E165" i="32"/>
  <c r="AF165" i="32" s="1"/>
  <c r="F165" i="32"/>
  <c r="AG165" i="32" s="1"/>
  <c r="D166" i="32"/>
  <c r="AE166" i="32" s="1"/>
  <c r="E166" i="32"/>
  <c r="AF166" i="32" s="1"/>
  <c r="F166" i="32"/>
  <c r="AG166" i="32" s="1"/>
  <c r="D167" i="32"/>
  <c r="AE167" i="32" s="1"/>
  <c r="E167" i="32"/>
  <c r="AF167" i="32" s="1"/>
  <c r="F167" i="32"/>
  <c r="AG167" i="32" s="1"/>
  <c r="D168" i="32"/>
  <c r="AE168" i="32" s="1"/>
  <c r="E168" i="32"/>
  <c r="AF168" i="32" s="1"/>
  <c r="F168" i="32"/>
  <c r="AG168" i="32" s="1"/>
  <c r="D169" i="32"/>
  <c r="AE169" i="32" s="1"/>
  <c r="E169" i="32"/>
  <c r="AF169" i="32" s="1"/>
  <c r="F169" i="32"/>
  <c r="AG169" i="32" s="1"/>
  <c r="D170" i="32"/>
  <c r="AE170" i="32" s="1"/>
  <c r="E170" i="32"/>
  <c r="AF170" i="32" s="1"/>
  <c r="F170" i="32"/>
  <c r="AG170" i="32" s="1"/>
  <c r="D171" i="32"/>
  <c r="AE171" i="32" s="1"/>
  <c r="E171" i="32"/>
  <c r="AF171" i="32" s="1"/>
  <c r="F171" i="32"/>
  <c r="AG171" i="32" s="1"/>
  <c r="D172" i="32"/>
  <c r="AE172" i="32" s="1"/>
  <c r="E172" i="32"/>
  <c r="AF172" i="32" s="1"/>
  <c r="F172" i="32"/>
  <c r="AG172" i="32" s="1"/>
  <c r="D173" i="32"/>
  <c r="AE173" i="32" s="1"/>
  <c r="E173" i="32"/>
  <c r="AF173" i="32" s="1"/>
  <c r="F173" i="32"/>
  <c r="AG173" i="32" s="1"/>
  <c r="D174" i="32"/>
  <c r="AE174" i="32" s="1"/>
  <c r="E174" i="32"/>
  <c r="AF174" i="32" s="1"/>
  <c r="F174" i="32"/>
  <c r="AG174" i="32" s="1"/>
  <c r="D175" i="32"/>
  <c r="AE175" i="32" s="1"/>
  <c r="E175" i="32"/>
  <c r="AF175" i="32" s="1"/>
  <c r="F175" i="32"/>
  <c r="AG175" i="32" s="1"/>
  <c r="D176" i="32"/>
  <c r="AE176" i="32" s="1"/>
  <c r="E176" i="32"/>
  <c r="AF176" i="32" s="1"/>
  <c r="F176" i="32"/>
  <c r="AG176" i="32" s="1"/>
  <c r="D177" i="32"/>
  <c r="AE177" i="32" s="1"/>
  <c r="E177" i="32"/>
  <c r="AF177" i="32" s="1"/>
  <c r="F177" i="32"/>
  <c r="AG177" i="32" s="1"/>
  <c r="D178" i="32"/>
  <c r="AE178" i="32" s="1"/>
  <c r="E178" i="32"/>
  <c r="AF178" i="32" s="1"/>
  <c r="F178" i="32"/>
  <c r="AG178" i="32" s="1"/>
  <c r="D179" i="32"/>
  <c r="AE179" i="32" s="1"/>
  <c r="E179" i="32"/>
  <c r="AF179" i="32" s="1"/>
  <c r="F179" i="32"/>
  <c r="AG179" i="32" s="1"/>
  <c r="D180" i="32"/>
  <c r="AE180" i="32" s="1"/>
  <c r="E180" i="32"/>
  <c r="AF180" i="32" s="1"/>
  <c r="F180" i="32"/>
  <c r="AG180" i="32" s="1"/>
  <c r="D181" i="32"/>
  <c r="AE181" i="32" s="1"/>
  <c r="E181" i="32"/>
  <c r="AF181" i="32" s="1"/>
  <c r="F181" i="32"/>
  <c r="AG181" i="32" s="1"/>
  <c r="D182" i="32"/>
  <c r="AE182" i="32" s="1"/>
  <c r="E182" i="32"/>
  <c r="AF182" i="32" s="1"/>
  <c r="F182" i="32"/>
  <c r="AG182" i="32" s="1"/>
  <c r="D183" i="32"/>
  <c r="AE183" i="32" s="1"/>
  <c r="E183" i="32"/>
  <c r="AF183" i="32" s="1"/>
  <c r="F183" i="32"/>
  <c r="AG183" i="32" s="1"/>
  <c r="D184" i="32"/>
  <c r="AE184" i="32" s="1"/>
  <c r="E184" i="32"/>
  <c r="AF184" i="32" s="1"/>
  <c r="F184" i="32"/>
  <c r="AG184" i="32" s="1"/>
  <c r="D185" i="32"/>
  <c r="AE185" i="32" s="1"/>
  <c r="E185" i="32"/>
  <c r="AF185" i="32" s="1"/>
  <c r="F185" i="32"/>
  <c r="AG185" i="32" s="1"/>
  <c r="D186" i="32"/>
  <c r="AE186" i="32" s="1"/>
  <c r="E186" i="32"/>
  <c r="AF186" i="32" s="1"/>
  <c r="F186" i="32"/>
  <c r="AG186" i="32" s="1"/>
  <c r="D187" i="32"/>
  <c r="AE187" i="32" s="1"/>
  <c r="E187" i="32"/>
  <c r="AF187" i="32" s="1"/>
  <c r="F187" i="32"/>
  <c r="AG187" i="32" s="1"/>
  <c r="D188" i="32"/>
  <c r="AE188" i="32" s="1"/>
  <c r="E188" i="32"/>
  <c r="AF188" i="32" s="1"/>
  <c r="F188" i="32"/>
  <c r="AG188" i="32" s="1"/>
  <c r="D189" i="32"/>
  <c r="AE189" i="32" s="1"/>
  <c r="E189" i="32"/>
  <c r="AF189" i="32" s="1"/>
  <c r="F189" i="32"/>
  <c r="AG189" i="32" s="1"/>
  <c r="D190" i="32"/>
  <c r="AE190" i="32" s="1"/>
  <c r="E190" i="32"/>
  <c r="AF190" i="32" s="1"/>
  <c r="F190" i="32"/>
  <c r="AG190" i="32" s="1"/>
  <c r="D191" i="32"/>
  <c r="AE191" i="32" s="1"/>
  <c r="E191" i="32"/>
  <c r="AF191" i="32" s="1"/>
  <c r="F191" i="32"/>
  <c r="AG191" i="32" s="1"/>
  <c r="D192" i="32"/>
  <c r="AE192" i="32" s="1"/>
  <c r="E192" i="32"/>
  <c r="AF192" i="32" s="1"/>
  <c r="F192" i="32"/>
  <c r="AG192" i="32" s="1"/>
  <c r="D193" i="32"/>
  <c r="AE193" i="32" s="1"/>
  <c r="E193" i="32"/>
  <c r="AF193" i="32" s="1"/>
  <c r="F193" i="32"/>
  <c r="AG193" i="32" s="1"/>
  <c r="D194" i="32"/>
  <c r="AE194" i="32" s="1"/>
  <c r="E194" i="32"/>
  <c r="AF194" i="32" s="1"/>
  <c r="F194" i="32"/>
  <c r="AG194" i="32" s="1"/>
  <c r="D195" i="32"/>
  <c r="AE195" i="32" s="1"/>
  <c r="E195" i="32"/>
  <c r="AF195" i="32" s="1"/>
  <c r="F195" i="32"/>
  <c r="AG195" i="32" s="1"/>
  <c r="D196" i="32"/>
  <c r="AE196" i="32" s="1"/>
  <c r="E196" i="32"/>
  <c r="AF196" i="32" s="1"/>
  <c r="F196" i="32"/>
  <c r="AG196" i="32" s="1"/>
  <c r="D197" i="32"/>
  <c r="AE197" i="32" s="1"/>
  <c r="E197" i="32"/>
  <c r="AF197" i="32" s="1"/>
  <c r="F197" i="32"/>
  <c r="AG197" i="32" s="1"/>
  <c r="D198" i="32"/>
  <c r="AE198" i="32" s="1"/>
  <c r="E198" i="32"/>
  <c r="AF198" i="32" s="1"/>
  <c r="F198" i="32"/>
  <c r="AG198" i="32" s="1"/>
  <c r="D199" i="32"/>
  <c r="AE199" i="32" s="1"/>
  <c r="E199" i="32"/>
  <c r="AF199" i="32" s="1"/>
  <c r="F199" i="32"/>
  <c r="AG199" i="32" s="1"/>
  <c r="D200" i="32"/>
  <c r="AE200" i="32" s="1"/>
  <c r="E200" i="32"/>
  <c r="AF200" i="32" s="1"/>
  <c r="F200" i="32"/>
  <c r="AG200" i="32" s="1"/>
  <c r="D201" i="32"/>
  <c r="AE201" i="32" s="1"/>
  <c r="E201" i="32"/>
  <c r="AF201" i="32" s="1"/>
  <c r="F201" i="32"/>
  <c r="AG201" i="32" s="1"/>
  <c r="D202" i="32"/>
  <c r="AE202" i="32" s="1"/>
  <c r="E202" i="32"/>
  <c r="AF202" i="32" s="1"/>
  <c r="F202" i="32"/>
  <c r="AG202" i="32" s="1"/>
  <c r="D203" i="32"/>
  <c r="AE203" i="32" s="1"/>
  <c r="E203" i="32"/>
  <c r="AF203" i="32" s="1"/>
  <c r="F203" i="32"/>
  <c r="AG203" i="32" s="1"/>
  <c r="D204" i="32"/>
  <c r="AE204" i="32" s="1"/>
  <c r="E204" i="32"/>
  <c r="AF204" i="32" s="1"/>
  <c r="F204" i="32"/>
  <c r="AG204" i="32" s="1"/>
  <c r="D205" i="32"/>
  <c r="AE205" i="32" s="1"/>
  <c r="E205" i="32"/>
  <c r="AF205" i="32" s="1"/>
  <c r="F205" i="32"/>
  <c r="AG205" i="32" s="1"/>
  <c r="D206" i="32"/>
  <c r="AE206" i="32" s="1"/>
  <c r="E206" i="32"/>
  <c r="AF206" i="32" s="1"/>
  <c r="F206" i="32"/>
  <c r="AG206" i="32" s="1"/>
  <c r="D207" i="32"/>
  <c r="AE207" i="32" s="1"/>
  <c r="E207" i="32"/>
  <c r="AF207" i="32" s="1"/>
  <c r="F207" i="32"/>
  <c r="AG207" i="32" s="1"/>
  <c r="D208" i="32"/>
  <c r="AE208" i="32" s="1"/>
  <c r="E208" i="32"/>
  <c r="AF208" i="32" s="1"/>
  <c r="F208" i="32"/>
  <c r="AG208" i="32" s="1"/>
  <c r="D209" i="32"/>
  <c r="AE209" i="32" s="1"/>
  <c r="E209" i="32"/>
  <c r="AF209" i="32" s="1"/>
  <c r="F209" i="32"/>
  <c r="AG209" i="32" s="1"/>
  <c r="D210" i="32"/>
  <c r="AE210" i="32" s="1"/>
  <c r="E210" i="32"/>
  <c r="AF210" i="32" s="1"/>
  <c r="F210" i="32"/>
  <c r="AG210" i="32" s="1"/>
  <c r="D211" i="32"/>
  <c r="AE211" i="32" s="1"/>
  <c r="E211" i="32"/>
  <c r="AF211" i="32" s="1"/>
  <c r="F211" i="32"/>
  <c r="AG211" i="32" s="1"/>
  <c r="D212" i="32"/>
  <c r="AE212" i="32" s="1"/>
  <c r="E212" i="32"/>
  <c r="AF212" i="32" s="1"/>
  <c r="F212" i="32"/>
  <c r="AG212" i="32" s="1"/>
  <c r="D213" i="32"/>
  <c r="AE213" i="32" s="1"/>
  <c r="E213" i="32"/>
  <c r="AF213" i="32" s="1"/>
  <c r="F213" i="32"/>
  <c r="AG213" i="32" s="1"/>
  <c r="D214" i="32"/>
  <c r="AE214" i="32" s="1"/>
  <c r="E214" i="32"/>
  <c r="AF214" i="32" s="1"/>
  <c r="F214" i="32"/>
  <c r="AG214" i="32" s="1"/>
  <c r="D215" i="32"/>
  <c r="AE215" i="32" s="1"/>
  <c r="E215" i="32"/>
  <c r="AF215" i="32" s="1"/>
  <c r="F215" i="32"/>
  <c r="AG215" i="32" s="1"/>
  <c r="D216" i="32"/>
  <c r="AE216" i="32" s="1"/>
  <c r="E216" i="32"/>
  <c r="AF216" i="32" s="1"/>
  <c r="F216" i="32"/>
  <c r="AG216" i="32" s="1"/>
  <c r="D217" i="32"/>
  <c r="AE217" i="32" s="1"/>
  <c r="E217" i="32"/>
  <c r="AF217" i="32" s="1"/>
  <c r="F217" i="32"/>
  <c r="AG217" i="32" s="1"/>
  <c r="D218" i="32"/>
  <c r="AE218" i="32" s="1"/>
  <c r="E218" i="32"/>
  <c r="AF218" i="32" s="1"/>
  <c r="F218" i="32"/>
  <c r="AG218" i="32" s="1"/>
  <c r="D219" i="32"/>
  <c r="AE219" i="32" s="1"/>
  <c r="E219" i="32"/>
  <c r="AF219" i="32" s="1"/>
  <c r="F219" i="32"/>
  <c r="AG219" i="32" s="1"/>
  <c r="D220" i="32"/>
  <c r="AE220" i="32" s="1"/>
  <c r="E220" i="32"/>
  <c r="AF220" i="32" s="1"/>
  <c r="F220" i="32"/>
  <c r="AG220" i="32" s="1"/>
  <c r="D221" i="32"/>
  <c r="AE221" i="32" s="1"/>
  <c r="E221" i="32"/>
  <c r="AF221" i="32" s="1"/>
  <c r="F221" i="32"/>
  <c r="AG221" i="32" s="1"/>
  <c r="D222" i="32"/>
  <c r="AE222" i="32" s="1"/>
  <c r="E222" i="32"/>
  <c r="AF222" i="32" s="1"/>
  <c r="F222" i="32"/>
  <c r="AG222" i="32" s="1"/>
  <c r="D223" i="32"/>
  <c r="AE223" i="32" s="1"/>
  <c r="E223" i="32"/>
  <c r="AF223" i="32" s="1"/>
  <c r="F223" i="32"/>
  <c r="AG223" i="32" s="1"/>
  <c r="D224" i="32"/>
  <c r="AE224" i="32" s="1"/>
  <c r="E224" i="32"/>
  <c r="AF224" i="32" s="1"/>
  <c r="F224" i="32"/>
  <c r="AG224" i="32" s="1"/>
  <c r="D225" i="32"/>
  <c r="AE225" i="32" s="1"/>
  <c r="E225" i="32"/>
  <c r="AF225" i="32" s="1"/>
  <c r="F225" i="32"/>
  <c r="AG225" i="32" s="1"/>
  <c r="D226" i="32"/>
  <c r="AE226" i="32" s="1"/>
  <c r="E226" i="32"/>
  <c r="AF226" i="32" s="1"/>
  <c r="F226" i="32"/>
  <c r="AG226" i="32" s="1"/>
  <c r="D227" i="32"/>
  <c r="AE227" i="32" s="1"/>
  <c r="E227" i="32"/>
  <c r="AF227" i="32" s="1"/>
  <c r="F227" i="32"/>
  <c r="AG227" i="32" s="1"/>
  <c r="D228" i="32"/>
  <c r="AE228" i="32" s="1"/>
  <c r="E228" i="32"/>
  <c r="AF228" i="32" s="1"/>
  <c r="F228" i="32"/>
  <c r="AG228" i="32" s="1"/>
  <c r="D229" i="32"/>
  <c r="AE229" i="32" s="1"/>
  <c r="E229" i="32"/>
  <c r="AF229" i="32" s="1"/>
  <c r="F229" i="32"/>
  <c r="AG229" i="32" s="1"/>
  <c r="D230" i="32"/>
  <c r="AE230" i="32" s="1"/>
  <c r="E230" i="32"/>
  <c r="AF230" i="32" s="1"/>
  <c r="F230" i="32"/>
  <c r="AG230" i="32" s="1"/>
  <c r="D231" i="32"/>
  <c r="AE231" i="32" s="1"/>
  <c r="E231" i="32"/>
  <c r="AF231" i="32" s="1"/>
  <c r="F231" i="32"/>
  <c r="AG231" i="32" s="1"/>
  <c r="D232" i="32"/>
  <c r="AE232" i="32" s="1"/>
  <c r="E232" i="32"/>
  <c r="AF232" i="32" s="1"/>
  <c r="F232" i="32"/>
  <c r="AG232" i="32" s="1"/>
  <c r="D233" i="32"/>
  <c r="AE233" i="32" s="1"/>
  <c r="E233" i="32"/>
  <c r="AF233" i="32" s="1"/>
  <c r="F233" i="32"/>
  <c r="AG233" i="32" s="1"/>
  <c r="D234" i="32"/>
  <c r="AE234" i="32" s="1"/>
  <c r="E234" i="32"/>
  <c r="AF234" i="32" s="1"/>
  <c r="F234" i="32"/>
  <c r="AG234" i="32" s="1"/>
  <c r="D235" i="32"/>
  <c r="AE235" i="32" s="1"/>
  <c r="E235" i="32"/>
  <c r="AF235" i="32" s="1"/>
  <c r="F235" i="32"/>
  <c r="AG235" i="32" s="1"/>
  <c r="D236" i="32"/>
  <c r="AE236" i="32" s="1"/>
  <c r="E236" i="32"/>
  <c r="AF236" i="32" s="1"/>
  <c r="F236" i="32"/>
  <c r="AG236" i="32" s="1"/>
  <c r="D237" i="32"/>
  <c r="AE237" i="32" s="1"/>
  <c r="E237" i="32"/>
  <c r="AF237" i="32" s="1"/>
  <c r="F237" i="32"/>
  <c r="AG237" i="32" s="1"/>
  <c r="D238" i="32"/>
  <c r="AE238" i="32" s="1"/>
  <c r="E238" i="32"/>
  <c r="AF238" i="32" s="1"/>
  <c r="F238" i="32"/>
  <c r="AG238" i="32" s="1"/>
  <c r="D239" i="32"/>
  <c r="AE239" i="32" s="1"/>
  <c r="E239" i="32"/>
  <c r="AF239" i="32" s="1"/>
  <c r="F239" i="32"/>
  <c r="AG239" i="32" s="1"/>
  <c r="D240" i="32"/>
  <c r="AE240" i="32" s="1"/>
  <c r="E240" i="32"/>
  <c r="AF240" i="32" s="1"/>
  <c r="F240" i="32"/>
  <c r="AG240" i="32" s="1"/>
  <c r="D241" i="32"/>
  <c r="AE241" i="32" s="1"/>
  <c r="E241" i="32"/>
  <c r="AF241" i="32" s="1"/>
  <c r="F241" i="32"/>
  <c r="AG241" i="32" s="1"/>
  <c r="D242" i="32"/>
  <c r="AE242" i="32" s="1"/>
  <c r="E242" i="32"/>
  <c r="AF242" i="32" s="1"/>
  <c r="F242" i="32"/>
  <c r="AG242" i="32" s="1"/>
  <c r="D243" i="32"/>
  <c r="AE243" i="32" s="1"/>
  <c r="E243" i="32"/>
  <c r="AF243" i="32" s="1"/>
  <c r="F243" i="32"/>
  <c r="AG243" i="32" s="1"/>
  <c r="D244" i="32"/>
  <c r="AE244" i="32" s="1"/>
  <c r="E244" i="32"/>
  <c r="AF244" i="32" s="1"/>
  <c r="F244" i="32"/>
  <c r="AG244" i="32" s="1"/>
  <c r="D245" i="32"/>
  <c r="AE245" i="32" s="1"/>
  <c r="E245" i="32"/>
  <c r="AF245" i="32" s="1"/>
  <c r="F245" i="32"/>
  <c r="AG245" i="32" s="1"/>
  <c r="D246" i="32"/>
  <c r="AE246" i="32" s="1"/>
  <c r="E246" i="32"/>
  <c r="AF246" i="32" s="1"/>
  <c r="F246" i="32"/>
  <c r="AG246" i="32" s="1"/>
  <c r="D247" i="32"/>
  <c r="AE247" i="32" s="1"/>
  <c r="E247" i="32"/>
  <c r="AF247" i="32" s="1"/>
  <c r="F247" i="32"/>
  <c r="AG247" i="32" s="1"/>
  <c r="D248" i="32"/>
  <c r="AE248" i="32" s="1"/>
  <c r="E248" i="32"/>
  <c r="AF248" i="32" s="1"/>
  <c r="F248" i="32"/>
  <c r="AG248" i="32" s="1"/>
  <c r="D249" i="32"/>
  <c r="AE249" i="32" s="1"/>
  <c r="E249" i="32"/>
  <c r="AF249" i="32" s="1"/>
  <c r="F249" i="32"/>
  <c r="AG249" i="32" s="1"/>
  <c r="D250" i="32"/>
  <c r="AE250" i="32" s="1"/>
  <c r="E250" i="32"/>
  <c r="AF250" i="32" s="1"/>
  <c r="F250" i="32"/>
  <c r="AG250" i="32" s="1"/>
  <c r="D251" i="32"/>
  <c r="AE251" i="32" s="1"/>
  <c r="E251" i="32"/>
  <c r="AF251" i="32" s="1"/>
  <c r="F251" i="32"/>
  <c r="AG251" i="32" s="1"/>
  <c r="D252" i="32"/>
  <c r="AE252" i="32" s="1"/>
  <c r="E252" i="32"/>
  <c r="AF252" i="32" s="1"/>
  <c r="F252" i="32"/>
  <c r="AG252" i="32" s="1"/>
  <c r="D253" i="32"/>
  <c r="AE253" i="32" s="1"/>
  <c r="E253" i="32"/>
  <c r="AF253" i="32" s="1"/>
  <c r="F253" i="32"/>
  <c r="AG253" i="32" s="1"/>
  <c r="D254" i="32"/>
  <c r="AE254" i="32" s="1"/>
  <c r="E254" i="32"/>
  <c r="AF254" i="32" s="1"/>
  <c r="F254" i="32"/>
  <c r="AG254" i="32" s="1"/>
  <c r="D255" i="32"/>
  <c r="AE255" i="32" s="1"/>
  <c r="E255" i="32"/>
  <c r="AF255" i="32" s="1"/>
  <c r="F255" i="32"/>
  <c r="AG255" i="32" s="1"/>
  <c r="D256" i="32"/>
  <c r="AE256" i="32" s="1"/>
  <c r="E256" i="32"/>
  <c r="AF256" i="32" s="1"/>
  <c r="F256" i="32"/>
  <c r="AG256" i="32" s="1"/>
  <c r="D257" i="32"/>
  <c r="AE257" i="32" s="1"/>
  <c r="E257" i="32"/>
  <c r="AF257" i="32" s="1"/>
  <c r="F257" i="32"/>
  <c r="AG257" i="32" s="1"/>
  <c r="D258" i="32"/>
  <c r="AE258" i="32" s="1"/>
  <c r="E258" i="32"/>
  <c r="AF258" i="32" s="1"/>
  <c r="F258" i="32"/>
  <c r="AG258" i="32" s="1"/>
  <c r="D259" i="32"/>
  <c r="AE259" i="32" s="1"/>
  <c r="E259" i="32"/>
  <c r="AF259" i="32" s="1"/>
  <c r="F259" i="32"/>
  <c r="AG259" i="32" s="1"/>
  <c r="D260" i="32"/>
  <c r="AE260" i="32" s="1"/>
  <c r="E260" i="32"/>
  <c r="AF260" i="32" s="1"/>
  <c r="F260" i="32"/>
  <c r="AG260" i="32" s="1"/>
  <c r="D261" i="32"/>
  <c r="AE261" i="32" s="1"/>
  <c r="E261" i="32"/>
  <c r="AF261" i="32" s="1"/>
  <c r="F261" i="32"/>
  <c r="AG261" i="32" s="1"/>
  <c r="D262" i="32"/>
  <c r="AE262" i="32" s="1"/>
  <c r="E262" i="32"/>
  <c r="AF262" i="32" s="1"/>
  <c r="F262" i="32"/>
  <c r="AG262" i="32" s="1"/>
  <c r="D263" i="32"/>
  <c r="AE263" i="32" s="1"/>
  <c r="E263" i="32"/>
  <c r="AF263" i="32" s="1"/>
  <c r="F263" i="32"/>
  <c r="AG263" i="32" s="1"/>
  <c r="D264" i="32"/>
  <c r="AE264" i="32" s="1"/>
  <c r="E264" i="32"/>
  <c r="AF264" i="32" s="1"/>
  <c r="F264" i="32"/>
  <c r="AG264" i="32" s="1"/>
  <c r="D265" i="32"/>
  <c r="AE265" i="32" s="1"/>
  <c r="E265" i="32"/>
  <c r="AF265" i="32" s="1"/>
  <c r="F265" i="32"/>
  <c r="AG265" i="32" s="1"/>
  <c r="D266" i="32"/>
  <c r="AE266" i="32" s="1"/>
  <c r="E266" i="32"/>
  <c r="AF266" i="32" s="1"/>
  <c r="F266" i="32"/>
  <c r="AG266" i="32" s="1"/>
  <c r="D267" i="32"/>
  <c r="AE267" i="32" s="1"/>
  <c r="E267" i="32"/>
  <c r="AF267" i="32" s="1"/>
  <c r="F267" i="32"/>
  <c r="AG267" i="32" s="1"/>
  <c r="D268" i="32"/>
  <c r="AE268" i="32" s="1"/>
  <c r="E268" i="32"/>
  <c r="AF268" i="32" s="1"/>
  <c r="F268" i="32"/>
  <c r="AG268" i="32" s="1"/>
  <c r="D269" i="32"/>
  <c r="AE269" i="32" s="1"/>
  <c r="E269" i="32"/>
  <c r="AF269" i="32" s="1"/>
  <c r="F269" i="32"/>
  <c r="AG269" i="32" s="1"/>
  <c r="D270" i="32"/>
  <c r="AE270" i="32" s="1"/>
  <c r="E270" i="32"/>
  <c r="AF270" i="32" s="1"/>
  <c r="F270" i="32"/>
  <c r="AG270" i="32" s="1"/>
  <c r="D271" i="32"/>
  <c r="AE271" i="32" s="1"/>
  <c r="E271" i="32"/>
  <c r="AF271" i="32" s="1"/>
  <c r="F271" i="32"/>
  <c r="AG271" i="32" s="1"/>
  <c r="D272" i="32"/>
  <c r="AE272" i="32" s="1"/>
  <c r="E272" i="32"/>
  <c r="AF272" i="32" s="1"/>
  <c r="F272" i="32"/>
  <c r="AG272" i="32" s="1"/>
  <c r="D273" i="32"/>
  <c r="AE273" i="32" s="1"/>
  <c r="E273" i="32"/>
  <c r="AF273" i="32" s="1"/>
  <c r="F273" i="32"/>
  <c r="AG273" i="32" s="1"/>
  <c r="D274" i="32"/>
  <c r="AE274" i="32" s="1"/>
  <c r="E274" i="32"/>
  <c r="AF274" i="32" s="1"/>
  <c r="F274" i="32"/>
  <c r="AG274" i="32" s="1"/>
  <c r="D275" i="32"/>
  <c r="AE275" i="32" s="1"/>
  <c r="E275" i="32"/>
  <c r="AF275" i="32" s="1"/>
  <c r="F275" i="32"/>
  <c r="AG275" i="32" s="1"/>
  <c r="D276" i="32"/>
  <c r="AE276" i="32" s="1"/>
  <c r="E276" i="32"/>
  <c r="AF276" i="32" s="1"/>
  <c r="F276" i="32"/>
  <c r="AG276" i="32" s="1"/>
  <c r="D277" i="32"/>
  <c r="AE277" i="32" s="1"/>
  <c r="E277" i="32"/>
  <c r="AF277" i="32" s="1"/>
  <c r="F277" i="32"/>
  <c r="AG277" i="32" s="1"/>
  <c r="D278" i="32"/>
  <c r="AE278" i="32" s="1"/>
  <c r="E278" i="32"/>
  <c r="AF278" i="32" s="1"/>
  <c r="F278" i="32"/>
  <c r="AG278" i="32" s="1"/>
  <c r="D279" i="32"/>
  <c r="AE279" i="32" s="1"/>
  <c r="E279" i="32"/>
  <c r="AF279" i="32" s="1"/>
  <c r="F279" i="32"/>
  <c r="AG279" i="32" s="1"/>
  <c r="D280" i="32"/>
  <c r="AE280" i="32" s="1"/>
  <c r="E280" i="32"/>
  <c r="AF280" i="32" s="1"/>
  <c r="F280" i="32"/>
  <c r="AG280" i="32" s="1"/>
  <c r="D281" i="32"/>
  <c r="AE281" i="32" s="1"/>
  <c r="E281" i="32"/>
  <c r="AF281" i="32" s="1"/>
  <c r="F281" i="32"/>
  <c r="AG281" i="32" s="1"/>
  <c r="D282" i="32"/>
  <c r="AE282" i="32" s="1"/>
  <c r="E282" i="32"/>
  <c r="AF282" i="32" s="1"/>
  <c r="F282" i="32"/>
  <c r="AG282" i="32" s="1"/>
  <c r="D283" i="32"/>
  <c r="AE283" i="32" s="1"/>
  <c r="E283" i="32"/>
  <c r="AF283" i="32" s="1"/>
  <c r="F283" i="32"/>
  <c r="AG283" i="32" s="1"/>
  <c r="D284" i="32"/>
  <c r="AE284" i="32" s="1"/>
  <c r="E284" i="32"/>
  <c r="AF284" i="32" s="1"/>
  <c r="F284" i="32"/>
  <c r="AG284" i="32" s="1"/>
  <c r="D285" i="32"/>
  <c r="AE285" i="32" s="1"/>
  <c r="E285" i="32"/>
  <c r="AF285" i="32" s="1"/>
  <c r="F285" i="32"/>
  <c r="AG285" i="32" s="1"/>
  <c r="D286" i="32"/>
  <c r="AE286" i="32" s="1"/>
  <c r="E286" i="32"/>
  <c r="AF286" i="32" s="1"/>
  <c r="F286" i="32"/>
  <c r="AG286" i="32" s="1"/>
  <c r="D287" i="32"/>
  <c r="AE287" i="32" s="1"/>
  <c r="E287" i="32"/>
  <c r="AF287" i="32" s="1"/>
  <c r="F287" i="32"/>
  <c r="AG287" i="32" s="1"/>
  <c r="D288" i="32"/>
  <c r="AE288" i="32" s="1"/>
  <c r="E288" i="32"/>
  <c r="AF288" i="32" s="1"/>
  <c r="F288" i="32"/>
  <c r="AG288" i="32" s="1"/>
  <c r="D289" i="32"/>
  <c r="AE289" i="32" s="1"/>
  <c r="E289" i="32"/>
  <c r="AF289" i="32" s="1"/>
  <c r="F289" i="32"/>
  <c r="AG289" i="32" s="1"/>
  <c r="D290" i="32"/>
  <c r="AE290" i="32" s="1"/>
  <c r="E290" i="32"/>
  <c r="AF290" i="32" s="1"/>
  <c r="F290" i="32"/>
  <c r="AG290" i="32" s="1"/>
  <c r="D291" i="32"/>
  <c r="AE291" i="32" s="1"/>
  <c r="E291" i="32"/>
  <c r="AF291" i="32" s="1"/>
  <c r="F291" i="32"/>
  <c r="AG291" i="32" s="1"/>
  <c r="D292" i="32"/>
  <c r="AE292" i="32" s="1"/>
  <c r="E292" i="32"/>
  <c r="AF292" i="32" s="1"/>
  <c r="F292" i="32"/>
  <c r="AG292" i="32" s="1"/>
  <c r="D293" i="32"/>
  <c r="AE293" i="32" s="1"/>
  <c r="E293" i="32"/>
  <c r="AF293" i="32" s="1"/>
  <c r="F293" i="32"/>
  <c r="AG293" i="32" s="1"/>
  <c r="D294" i="32"/>
  <c r="AE294" i="32" s="1"/>
  <c r="E294" i="32"/>
  <c r="AF294" i="32" s="1"/>
  <c r="F294" i="32"/>
  <c r="AG294" i="32" s="1"/>
  <c r="D295" i="32"/>
  <c r="AE295" i="32" s="1"/>
  <c r="E295" i="32"/>
  <c r="AF295" i="32" s="1"/>
  <c r="F295" i="32"/>
  <c r="AG295" i="32" s="1"/>
  <c r="D296" i="32"/>
  <c r="AE296" i="32" s="1"/>
  <c r="E296" i="32"/>
  <c r="AF296" i="32" s="1"/>
  <c r="F296" i="32"/>
  <c r="AG296" i="32" s="1"/>
  <c r="D297" i="32"/>
  <c r="AE297" i="32" s="1"/>
  <c r="E297" i="32"/>
  <c r="AF297" i="32" s="1"/>
  <c r="F297" i="32"/>
  <c r="AG297" i="32" s="1"/>
  <c r="D298" i="32"/>
  <c r="AE298" i="32" s="1"/>
  <c r="E298" i="32"/>
  <c r="AF298" i="32" s="1"/>
  <c r="F298" i="32"/>
  <c r="AG298" i="32" s="1"/>
  <c r="D299" i="32"/>
  <c r="AE299" i="32" s="1"/>
  <c r="E299" i="32"/>
  <c r="AF299" i="32" s="1"/>
  <c r="F299" i="32"/>
  <c r="AG299" i="32" s="1"/>
  <c r="D300" i="32"/>
  <c r="AE300" i="32" s="1"/>
  <c r="E300" i="32"/>
  <c r="AF300" i="32" s="1"/>
  <c r="F300" i="32"/>
  <c r="AG300" i="32" s="1"/>
  <c r="D301" i="32"/>
  <c r="AE301" i="32" s="1"/>
  <c r="E301" i="32"/>
  <c r="AF301" i="32" s="1"/>
  <c r="F301" i="32"/>
  <c r="AG301" i="32" s="1"/>
  <c r="D302" i="32"/>
  <c r="AE302" i="32" s="1"/>
  <c r="E302" i="32"/>
  <c r="AF302" i="32" s="1"/>
  <c r="F302" i="32"/>
  <c r="AG302" i="32" s="1"/>
  <c r="D303" i="32"/>
  <c r="AE303" i="32" s="1"/>
  <c r="E303" i="32"/>
  <c r="AF303" i="32" s="1"/>
  <c r="F303" i="32"/>
  <c r="AG303" i="32" s="1"/>
  <c r="D304" i="32"/>
  <c r="AE304" i="32" s="1"/>
  <c r="E304" i="32"/>
  <c r="AF304" i="32" s="1"/>
  <c r="F304" i="32"/>
  <c r="AG304" i="32" s="1"/>
  <c r="D305" i="32"/>
  <c r="AE305" i="32" s="1"/>
  <c r="E305" i="32"/>
  <c r="AF305" i="32" s="1"/>
  <c r="F305" i="32"/>
  <c r="AG305" i="32" s="1"/>
  <c r="D306" i="32"/>
  <c r="AE306" i="32" s="1"/>
  <c r="E306" i="32"/>
  <c r="AF306" i="32" s="1"/>
  <c r="F306" i="32"/>
  <c r="AG306" i="32" s="1"/>
  <c r="D307" i="32"/>
  <c r="AE307" i="32" s="1"/>
  <c r="E307" i="32"/>
  <c r="AF307" i="32" s="1"/>
  <c r="F307" i="32"/>
  <c r="AG307" i="32" s="1"/>
  <c r="D308" i="32"/>
  <c r="AE308" i="32" s="1"/>
  <c r="E308" i="32"/>
  <c r="AF308" i="32" s="1"/>
  <c r="F308" i="32"/>
  <c r="AG308" i="32" s="1"/>
  <c r="D309" i="32"/>
  <c r="AE309" i="32" s="1"/>
  <c r="E309" i="32"/>
  <c r="AF309" i="32" s="1"/>
  <c r="F309" i="32"/>
  <c r="AG309" i="32" s="1"/>
  <c r="D310" i="32"/>
  <c r="AE310" i="32" s="1"/>
  <c r="E310" i="32"/>
  <c r="AF310" i="32" s="1"/>
  <c r="F310" i="32"/>
  <c r="AG310" i="32" s="1"/>
  <c r="D311" i="32"/>
  <c r="AE311" i="32" s="1"/>
  <c r="E311" i="32"/>
  <c r="AF311" i="32" s="1"/>
  <c r="F311" i="32"/>
  <c r="AG311" i="32" s="1"/>
  <c r="D312" i="32"/>
  <c r="AE312" i="32" s="1"/>
  <c r="E312" i="32"/>
  <c r="AF312" i="32" s="1"/>
  <c r="F312" i="32"/>
  <c r="AG312" i="32" s="1"/>
  <c r="D313" i="32"/>
  <c r="AE313" i="32" s="1"/>
  <c r="E313" i="32"/>
  <c r="AF313" i="32" s="1"/>
  <c r="F313" i="32"/>
  <c r="AG313" i="32" s="1"/>
  <c r="D314" i="32"/>
  <c r="AE314" i="32" s="1"/>
  <c r="E314" i="32"/>
  <c r="AF314" i="32" s="1"/>
  <c r="F314" i="32"/>
  <c r="AG314" i="32" s="1"/>
  <c r="D315" i="32"/>
  <c r="AE315" i="32" s="1"/>
  <c r="E315" i="32"/>
  <c r="AF315" i="32" s="1"/>
  <c r="F315" i="32"/>
  <c r="AG315" i="32" s="1"/>
  <c r="D316" i="32"/>
  <c r="AE316" i="32" s="1"/>
  <c r="E316" i="32"/>
  <c r="AF316" i="32" s="1"/>
  <c r="F316" i="32"/>
  <c r="AG316" i="32" s="1"/>
  <c r="D317" i="32"/>
  <c r="AE317" i="32" s="1"/>
  <c r="E317" i="32"/>
  <c r="AF317" i="32" s="1"/>
  <c r="F317" i="32"/>
  <c r="AG317" i="32" s="1"/>
  <c r="D318" i="32"/>
  <c r="AE318" i="32" s="1"/>
  <c r="E318" i="32"/>
  <c r="AF318" i="32" s="1"/>
  <c r="F318" i="32"/>
  <c r="AG318" i="32" s="1"/>
  <c r="D319" i="32"/>
  <c r="AE319" i="32" s="1"/>
  <c r="E319" i="32"/>
  <c r="AF319" i="32" s="1"/>
  <c r="F319" i="32"/>
  <c r="AG319" i="32" s="1"/>
  <c r="D320" i="32"/>
  <c r="AE320" i="32" s="1"/>
  <c r="E320" i="32"/>
  <c r="AF320" i="32" s="1"/>
  <c r="F320" i="32"/>
  <c r="AG320" i="32" s="1"/>
  <c r="D321" i="32"/>
  <c r="AE321" i="32" s="1"/>
  <c r="E321" i="32"/>
  <c r="AF321" i="32" s="1"/>
  <c r="F321" i="32"/>
  <c r="AG321" i="32" s="1"/>
  <c r="D322" i="32"/>
  <c r="AE322" i="32" s="1"/>
  <c r="E322" i="32"/>
  <c r="AF322" i="32" s="1"/>
  <c r="F322" i="32"/>
  <c r="AG322" i="32" s="1"/>
  <c r="D323" i="32"/>
  <c r="AE323" i="32" s="1"/>
  <c r="E323" i="32"/>
  <c r="AF323" i="32" s="1"/>
  <c r="F323" i="32"/>
  <c r="AG323" i="32" s="1"/>
  <c r="D324" i="32"/>
  <c r="AE324" i="32" s="1"/>
  <c r="E324" i="32"/>
  <c r="AF324" i="32" s="1"/>
  <c r="F324" i="32"/>
  <c r="AG324" i="32" s="1"/>
  <c r="D325" i="32"/>
  <c r="AE325" i="32" s="1"/>
  <c r="E325" i="32"/>
  <c r="AF325" i="32" s="1"/>
  <c r="F325" i="32"/>
  <c r="AG325" i="32" s="1"/>
  <c r="E164" i="32"/>
  <c r="AF164" i="32" s="1"/>
  <c r="F164" i="32"/>
  <c r="AG164" i="32" s="1"/>
  <c r="D164" i="32"/>
  <c r="AE164" i="32" s="1"/>
  <c r="J3" i="32"/>
  <c r="I3" i="32"/>
  <c r="G4" i="32"/>
  <c r="H4" i="32"/>
  <c r="I4" i="32"/>
  <c r="J5" i="32"/>
  <c r="H5" i="32"/>
  <c r="L5" i="32"/>
  <c r="G6" i="32"/>
  <c r="I6" i="32"/>
  <c r="G7" i="32"/>
  <c r="H7" i="32"/>
  <c r="I7" i="32"/>
  <c r="J8" i="32"/>
  <c r="K8" i="32"/>
  <c r="L8" i="32"/>
  <c r="G9" i="32"/>
  <c r="K9" i="32"/>
  <c r="I9" i="32"/>
  <c r="G10" i="32"/>
  <c r="H10" i="32"/>
  <c r="L10" i="32"/>
  <c r="J11" i="32"/>
  <c r="I11" i="32"/>
  <c r="G12" i="32"/>
  <c r="H12" i="32"/>
  <c r="I12" i="32"/>
  <c r="G13" i="32"/>
  <c r="K13" i="32"/>
  <c r="L13" i="32"/>
  <c r="G14" i="32"/>
  <c r="I14" i="32"/>
  <c r="G15" i="32"/>
  <c r="K15" i="32"/>
  <c r="L15" i="32"/>
  <c r="J16" i="32"/>
  <c r="K16" i="32"/>
  <c r="L16" i="32"/>
  <c r="G17" i="32"/>
  <c r="K17" i="32"/>
  <c r="I17" i="32"/>
  <c r="G18" i="32"/>
  <c r="H18" i="32"/>
  <c r="I18" i="32"/>
  <c r="J19" i="32"/>
  <c r="I19" i="32"/>
  <c r="G20" i="32"/>
  <c r="H20" i="32"/>
  <c r="I20" i="32"/>
  <c r="G21" i="32"/>
  <c r="H21" i="32"/>
  <c r="L21" i="32"/>
  <c r="G22" i="32"/>
  <c r="I22" i="32"/>
  <c r="G23" i="32"/>
  <c r="H23" i="32"/>
  <c r="L23" i="32"/>
  <c r="J24" i="32"/>
  <c r="K24" i="32"/>
  <c r="L24" i="32"/>
  <c r="G25" i="32"/>
  <c r="K25" i="32"/>
  <c r="I25" i="32"/>
  <c r="G26" i="32"/>
  <c r="K26" i="32"/>
  <c r="I26" i="32"/>
  <c r="J27" i="32"/>
  <c r="I27" i="32"/>
  <c r="G28" i="32"/>
  <c r="K28" i="32"/>
  <c r="I28" i="32"/>
  <c r="G29" i="32"/>
  <c r="H29" i="32"/>
  <c r="L29" i="32"/>
  <c r="G30" i="32"/>
  <c r="I30" i="32"/>
  <c r="G31" i="32"/>
  <c r="H31" i="32"/>
  <c r="I31" i="32"/>
  <c r="J32" i="32"/>
  <c r="K32" i="32"/>
  <c r="L32" i="32"/>
  <c r="G33" i="32"/>
  <c r="K33" i="32"/>
  <c r="I33" i="32"/>
  <c r="G34" i="32"/>
  <c r="H34" i="32"/>
  <c r="L34" i="32"/>
  <c r="J35" i="32"/>
  <c r="I35" i="32"/>
  <c r="G36" i="32"/>
  <c r="H36" i="32"/>
  <c r="I36" i="32"/>
  <c r="G37" i="32"/>
  <c r="H37" i="32"/>
  <c r="L37" i="32"/>
  <c r="G38" i="32"/>
  <c r="I38" i="32"/>
  <c r="G39" i="32"/>
  <c r="H39" i="32"/>
  <c r="J40" i="32"/>
  <c r="K40" i="32"/>
  <c r="L40" i="32"/>
  <c r="G41" i="32"/>
  <c r="K41" i="32"/>
  <c r="I41" i="32"/>
  <c r="G42" i="32"/>
  <c r="K42" i="32"/>
  <c r="I42" i="32"/>
  <c r="J43" i="32"/>
  <c r="I43" i="32"/>
  <c r="G44" i="32"/>
  <c r="H44" i="32"/>
  <c r="I44" i="32"/>
  <c r="H45" i="32"/>
  <c r="L45" i="32"/>
  <c r="G46" i="32"/>
  <c r="I46" i="32"/>
  <c r="G47" i="32"/>
  <c r="H47" i="32"/>
  <c r="I47" i="32"/>
  <c r="J48" i="32"/>
  <c r="K48" i="32"/>
  <c r="L48" i="32"/>
  <c r="G49" i="32"/>
  <c r="K49" i="32"/>
  <c r="I49" i="32"/>
  <c r="G50" i="32"/>
  <c r="I50" i="32"/>
  <c r="J51" i="32"/>
  <c r="I51" i="32"/>
  <c r="G52" i="32"/>
  <c r="H52" i="32"/>
  <c r="I52" i="32"/>
  <c r="J53" i="32"/>
  <c r="K53" i="32"/>
  <c r="L53" i="32"/>
  <c r="G54" i="32"/>
  <c r="I54" i="32"/>
  <c r="G55" i="32"/>
  <c r="H55" i="32"/>
  <c r="G632" i="13"/>
  <c r="F109" i="32" s="1"/>
  <c r="F632" i="13"/>
  <c r="E109" i="32" s="1"/>
  <c r="E632" i="13"/>
  <c r="D109" i="32" s="1"/>
  <c r="G631" i="13"/>
  <c r="F108" i="32" s="1"/>
  <c r="F631" i="13"/>
  <c r="E108" i="32" s="1"/>
  <c r="E631" i="13"/>
  <c r="D108" i="32" s="1"/>
  <c r="G630" i="13"/>
  <c r="F107" i="32" s="1"/>
  <c r="F630" i="13"/>
  <c r="E107" i="32" s="1"/>
  <c r="E630" i="13"/>
  <c r="D107" i="32" s="1"/>
  <c r="G629" i="13"/>
  <c r="F106" i="32" s="1"/>
  <c r="F629" i="13"/>
  <c r="E106" i="32" s="1"/>
  <c r="E629" i="13"/>
  <c r="D106" i="32" s="1"/>
  <c r="G628" i="13"/>
  <c r="F105" i="32" s="1"/>
  <c r="F628" i="13"/>
  <c r="E105" i="32" s="1"/>
  <c r="E628" i="13"/>
  <c r="D105" i="32" s="1"/>
  <c r="G627" i="13"/>
  <c r="F104" i="32" s="1"/>
  <c r="F627" i="13"/>
  <c r="E104" i="32" s="1"/>
  <c r="E627" i="13"/>
  <c r="D104" i="32" s="1"/>
  <c r="G626" i="13"/>
  <c r="F103" i="32" s="1"/>
  <c r="F626" i="13"/>
  <c r="E103" i="32" s="1"/>
  <c r="E626" i="13"/>
  <c r="D103" i="32" s="1"/>
  <c r="G625" i="13"/>
  <c r="F102" i="32" s="1"/>
  <c r="F625" i="13"/>
  <c r="E102" i="32" s="1"/>
  <c r="E625" i="13"/>
  <c r="D102" i="32" s="1"/>
  <c r="G624" i="13"/>
  <c r="F101" i="32" s="1"/>
  <c r="F624" i="13"/>
  <c r="E101" i="32" s="1"/>
  <c r="E624" i="13"/>
  <c r="D101" i="32" s="1"/>
  <c r="G623" i="13"/>
  <c r="F100" i="32" s="1"/>
  <c r="F623" i="13"/>
  <c r="E100" i="32" s="1"/>
  <c r="E623" i="13"/>
  <c r="D100" i="32" s="1"/>
  <c r="G622" i="13"/>
  <c r="F99" i="32" s="1"/>
  <c r="F622" i="13"/>
  <c r="E99" i="32" s="1"/>
  <c r="E622" i="13"/>
  <c r="D99" i="32" s="1"/>
  <c r="G621" i="13"/>
  <c r="F98" i="32" s="1"/>
  <c r="F621" i="13"/>
  <c r="E98" i="32" s="1"/>
  <c r="E621" i="13"/>
  <c r="D98" i="32" s="1"/>
  <c r="G620" i="13"/>
  <c r="F97" i="32" s="1"/>
  <c r="F620" i="13"/>
  <c r="E97" i="32" s="1"/>
  <c r="E620" i="13"/>
  <c r="D97" i="32" s="1"/>
  <c r="G619" i="13"/>
  <c r="F96" i="32" s="1"/>
  <c r="F619" i="13"/>
  <c r="E96" i="32" s="1"/>
  <c r="E619" i="13"/>
  <c r="D96" i="32" s="1"/>
  <c r="G618" i="13"/>
  <c r="F95" i="32" s="1"/>
  <c r="F618" i="13"/>
  <c r="E95" i="32" s="1"/>
  <c r="E618" i="13"/>
  <c r="D95" i="32" s="1"/>
  <c r="G617" i="13"/>
  <c r="F94" i="32" s="1"/>
  <c r="F617" i="13"/>
  <c r="E94" i="32" s="1"/>
  <c r="E617" i="13"/>
  <c r="D94" i="32" s="1"/>
  <c r="G616" i="13"/>
  <c r="F93" i="32" s="1"/>
  <c r="F616" i="13"/>
  <c r="E93" i="32" s="1"/>
  <c r="E616" i="13"/>
  <c r="D93" i="32" s="1"/>
  <c r="G615" i="13"/>
  <c r="F92" i="32" s="1"/>
  <c r="F615" i="13"/>
  <c r="E92" i="32" s="1"/>
  <c r="E615" i="13"/>
  <c r="D92" i="32" s="1"/>
  <c r="G614" i="13"/>
  <c r="F91" i="32" s="1"/>
  <c r="F614" i="13"/>
  <c r="E91" i="32" s="1"/>
  <c r="E614" i="13"/>
  <c r="D91" i="32" s="1"/>
  <c r="G613" i="13"/>
  <c r="F90" i="32" s="1"/>
  <c r="F613" i="13"/>
  <c r="E90" i="32" s="1"/>
  <c r="E613" i="13"/>
  <c r="D90" i="32" s="1"/>
  <c r="G612" i="13"/>
  <c r="F89" i="32" s="1"/>
  <c r="F612" i="13"/>
  <c r="E89" i="32" s="1"/>
  <c r="E612" i="13"/>
  <c r="D89" i="32" s="1"/>
  <c r="G611" i="13"/>
  <c r="F88" i="32" s="1"/>
  <c r="F611" i="13"/>
  <c r="E88" i="32" s="1"/>
  <c r="E611" i="13"/>
  <c r="D88" i="32" s="1"/>
  <c r="G610" i="13"/>
  <c r="F87" i="32" s="1"/>
  <c r="F610" i="13"/>
  <c r="E87" i="32" s="1"/>
  <c r="E610" i="13"/>
  <c r="D87" i="32" s="1"/>
  <c r="G609" i="13"/>
  <c r="F86" i="32" s="1"/>
  <c r="F609" i="13"/>
  <c r="E86" i="32" s="1"/>
  <c r="E609" i="13"/>
  <c r="D86" i="32" s="1"/>
  <c r="G608" i="13"/>
  <c r="F85" i="32" s="1"/>
  <c r="F608" i="13"/>
  <c r="E85" i="32" s="1"/>
  <c r="E608" i="13"/>
  <c r="D85" i="32" s="1"/>
  <c r="G607" i="13"/>
  <c r="F84" i="32" s="1"/>
  <c r="F607" i="13"/>
  <c r="E84" i="32" s="1"/>
  <c r="E607" i="13"/>
  <c r="D84" i="32" s="1"/>
  <c r="G606" i="13"/>
  <c r="F83" i="32" s="1"/>
  <c r="F606" i="13"/>
  <c r="E83" i="32" s="1"/>
  <c r="E606" i="13"/>
  <c r="D83" i="32" s="1"/>
  <c r="G605" i="13"/>
  <c r="F82" i="32" s="1"/>
  <c r="F605" i="13"/>
  <c r="E82" i="32" s="1"/>
  <c r="E605" i="13"/>
  <c r="D82" i="32" s="1"/>
  <c r="G604" i="13"/>
  <c r="F81" i="32" s="1"/>
  <c r="F604" i="13"/>
  <c r="E81" i="32" s="1"/>
  <c r="E604" i="13"/>
  <c r="D81" i="32" s="1"/>
  <c r="G603" i="13"/>
  <c r="F80" i="32" s="1"/>
  <c r="F603" i="13"/>
  <c r="E80" i="32" s="1"/>
  <c r="E603" i="13"/>
  <c r="D80" i="32" s="1"/>
  <c r="G602" i="13"/>
  <c r="F79" i="32" s="1"/>
  <c r="F602" i="13"/>
  <c r="E79" i="32" s="1"/>
  <c r="E602" i="13"/>
  <c r="D79" i="32" s="1"/>
  <c r="G601" i="13"/>
  <c r="F78" i="32" s="1"/>
  <c r="F601" i="13"/>
  <c r="E78" i="32" s="1"/>
  <c r="E601" i="13"/>
  <c r="D78" i="32" s="1"/>
  <c r="G600" i="13"/>
  <c r="F77" i="32" s="1"/>
  <c r="F600" i="13"/>
  <c r="E77" i="32" s="1"/>
  <c r="E600" i="13"/>
  <c r="D77" i="32" s="1"/>
  <c r="G599" i="13"/>
  <c r="F76" i="32" s="1"/>
  <c r="F599" i="13"/>
  <c r="E76" i="32" s="1"/>
  <c r="E599" i="13"/>
  <c r="D76" i="32" s="1"/>
  <c r="G598" i="13"/>
  <c r="F75" i="32" s="1"/>
  <c r="F598" i="13"/>
  <c r="E75" i="32" s="1"/>
  <c r="E598" i="13"/>
  <c r="D75" i="32" s="1"/>
  <c r="G597" i="13"/>
  <c r="F74" i="32" s="1"/>
  <c r="F597" i="13"/>
  <c r="E74" i="32" s="1"/>
  <c r="E597" i="13"/>
  <c r="D74" i="32" s="1"/>
  <c r="G596" i="13"/>
  <c r="F73" i="32" s="1"/>
  <c r="F596" i="13"/>
  <c r="E73" i="32" s="1"/>
  <c r="E596" i="13"/>
  <c r="D73" i="32" s="1"/>
  <c r="G595" i="13"/>
  <c r="F72" i="32" s="1"/>
  <c r="F595" i="13"/>
  <c r="E72" i="32" s="1"/>
  <c r="E595" i="13"/>
  <c r="D72" i="32" s="1"/>
  <c r="G594" i="13"/>
  <c r="F71" i="32" s="1"/>
  <c r="F594" i="13"/>
  <c r="E71" i="32" s="1"/>
  <c r="E594" i="13"/>
  <c r="D71" i="32" s="1"/>
  <c r="G593" i="13"/>
  <c r="F70" i="32" s="1"/>
  <c r="F593" i="13"/>
  <c r="E70" i="32" s="1"/>
  <c r="E593" i="13"/>
  <c r="D70" i="32" s="1"/>
  <c r="G592" i="13"/>
  <c r="F69" i="32" s="1"/>
  <c r="F592" i="13"/>
  <c r="E69" i="32" s="1"/>
  <c r="E592" i="13"/>
  <c r="D69" i="32" s="1"/>
  <c r="G591" i="13"/>
  <c r="F68" i="32" s="1"/>
  <c r="F591" i="13"/>
  <c r="E68" i="32" s="1"/>
  <c r="E591" i="13"/>
  <c r="D68" i="32" s="1"/>
  <c r="G590" i="13"/>
  <c r="F67" i="32" s="1"/>
  <c r="F590" i="13"/>
  <c r="E67" i="32" s="1"/>
  <c r="E590" i="13"/>
  <c r="D67" i="32" s="1"/>
  <c r="G589" i="13"/>
  <c r="F66" i="32" s="1"/>
  <c r="F589" i="13"/>
  <c r="E66" i="32" s="1"/>
  <c r="E589" i="13"/>
  <c r="D66" i="32" s="1"/>
  <c r="G588" i="13"/>
  <c r="F65" i="32" s="1"/>
  <c r="F588" i="13"/>
  <c r="E65" i="32" s="1"/>
  <c r="E588" i="13"/>
  <c r="D65" i="32" s="1"/>
  <c r="G587" i="13"/>
  <c r="F64" i="32" s="1"/>
  <c r="F587" i="13"/>
  <c r="E64" i="32" s="1"/>
  <c r="E587" i="13"/>
  <c r="D64" i="32" s="1"/>
  <c r="G586" i="13"/>
  <c r="F63" i="32" s="1"/>
  <c r="F586" i="13"/>
  <c r="E63" i="32" s="1"/>
  <c r="E586" i="13"/>
  <c r="D63" i="32" s="1"/>
  <c r="G585" i="13"/>
  <c r="F62" i="32" s="1"/>
  <c r="F585" i="13"/>
  <c r="E62" i="32" s="1"/>
  <c r="E585" i="13"/>
  <c r="D62" i="32" s="1"/>
  <c r="G584" i="13"/>
  <c r="F61" i="32" s="1"/>
  <c r="F584" i="13"/>
  <c r="E61" i="32" s="1"/>
  <c r="E584" i="13"/>
  <c r="D61" i="32" s="1"/>
  <c r="G583" i="13"/>
  <c r="F60" i="32" s="1"/>
  <c r="F583" i="13"/>
  <c r="E60" i="32" s="1"/>
  <c r="E583" i="13"/>
  <c r="D60" i="32" s="1"/>
  <c r="G582" i="13"/>
  <c r="F59" i="32" s="1"/>
  <c r="F582" i="13"/>
  <c r="E59" i="32" s="1"/>
  <c r="E582" i="13"/>
  <c r="D59" i="32" s="1"/>
  <c r="E581" i="13"/>
  <c r="D58" i="32" s="1"/>
  <c r="AC102" i="32" l="1"/>
  <c r="G57" i="32"/>
  <c r="AB57" i="32"/>
  <c r="H62" i="32"/>
  <c r="AC62" i="32"/>
  <c r="I67" i="32"/>
  <c r="AD67" i="32"/>
  <c r="G73" i="32"/>
  <c r="AB73" i="32"/>
  <c r="L99" i="32"/>
  <c r="AD99" i="32"/>
  <c r="G68" i="32"/>
  <c r="AB68" i="32"/>
  <c r="H73" i="32"/>
  <c r="AC73" i="32"/>
  <c r="AD78" i="32"/>
  <c r="J84" i="32"/>
  <c r="AB84" i="32"/>
  <c r="K89" i="32"/>
  <c r="AC89" i="32"/>
  <c r="I94" i="32"/>
  <c r="AD94" i="32"/>
  <c r="J100" i="32"/>
  <c r="AB100" i="32"/>
  <c r="K105" i="32"/>
  <c r="AC105" i="32"/>
  <c r="I83" i="32"/>
  <c r="AD83" i="32"/>
  <c r="H68" i="32"/>
  <c r="AC68" i="32"/>
  <c r="AB79" i="32"/>
  <c r="H84" i="32"/>
  <c r="AC84" i="32"/>
  <c r="I89" i="32"/>
  <c r="AD89" i="32"/>
  <c r="G95" i="32"/>
  <c r="AB95" i="32"/>
  <c r="H100" i="32"/>
  <c r="AC100" i="32"/>
  <c r="I105" i="32"/>
  <c r="AD105" i="32"/>
  <c r="G89" i="32"/>
  <c r="AB89" i="32"/>
  <c r="K57" i="32"/>
  <c r="AC57" i="32"/>
  <c r="L68" i="32"/>
  <c r="AD68" i="32"/>
  <c r="AC79" i="32"/>
  <c r="AD84" i="32"/>
  <c r="J90" i="32"/>
  <c r="AB90" i="32"/>
  <c r="H95" i="32"/>
  <c r="AC95" i="32"/>
  <c r="L100" i="32"/>
  <c r="AD100" i="32"/>
  <c r="G106" i="32"/>
  <c r="AB106" i="32"/>
  <c r="J56" i="32"/>
  <c r="AB56" i="32"/>
  <c r="AC61" i="32"/>
  <c r="I66" i="32"/>
  <c r="AD66" i="32"/>
  <c r="J72" i="32"/>
  <c r="AB72" i="32"/>
  <c r="K77" i="32"/>
  <c r="AC77" i="32"/>
  <c r="I82" i="32"/>
  <c r="AD82" i="32"/>
  <c r="I98" i="32"/>
  <c r="AD98" i="32"/>
  <c r="H78" i="32"/>
  <c r="AC78" i="32"/>
  <c r="I62" i="32"/>
  <c r="AD62" i="32"/>
  <c r="AB74" i="32"/>
  <c r="K58" i="32"/>
  <c r="AC58" i="32"/>
  <c r="I63" i="32"/>
  <c r="AD63" i="32"/>
  <c r="G69" i="32"/>
  <c r="AB69" i="32"/>
  <c r="H74" i="32"/>
  <c r="AC74" i="32"/>
  <c r="L79" i="32"/>
  <c r="AD79" i="32"/>
  <c r="G85" i="32"/>
  <c r="AB85" i="32"/>
  <c r="H90" i="32"/>
  <c r="AC90" i="32"/>
  <c r="AD95" i="32"/>
  <c r="G101" i="32"/>
  <c r="AB101" i="32"/>
  <c r="H106" i="32"/>
  <c r="AC106" i="32"/>
  <c r="J88" i="32"/>
  <c r="AB88" i="32"/>
  <c r="I57" i="32"/>
  <c r="AD57" i="32"/>
  <c r="J58" i="32"/>
  <c r="AB58" i="32"/>
  <c r="I58" i="32"/>
  <c r="AD58" i="32"/>
  <c r="L74" i="32"/>
  <c r="AD74" i="32"/>
  <c r="H85" i="32"/>
  <c r="AC85" i="32"/>
  <c r="J96" i="32"/>
  <c r="AB96" i="32"/>
  <c r="L106" i="32"/>
  <c r="AD106" i="32"/>
  <c r="G104" i="32"/>
  <c r="AB104" i="32"/>
  <c r="G105" i="32"/>
  <c r="AB105" i="32"/>
  <c r="I73" i="32"/>
  <c r="AD73" i="32"/>
  <c r="J64" i="32"/>
  <c r="AB64" i="32"/>
  <c r="J80" i="32"/>
  <c r="AB80" i="32"/>
  <c r="L90" i="32"/>
  <c r="AD90" i="32"/>
  <c r="H101" i="32"/>
  <c r="AC101" i="32"/>
  <c r="J59" i="32"/>
  <c r="AB59" i="32"/>
  <c r="K64" i="32"/>
  <c r="AC64" i="32"/>
  <c r="L69" i="32"/>
  <c r="AD69" i="32"/>
  <c r="J75" i="32"/>
  <c r="AB75" i="32"/>
  <c r="K80" i="32"/>
  <c r="AC80" i="32"/>
  <c r="L85" i="32"/>
  <c r="AD85" i="32"/>
  <c r="AB91" i="32"/>
  <c r="H96" i="32"/>
  <c r="AC96" i="32"/>
  <c r="AD101" i="32"/>
  <c r="G107" i="32"/>
  <c r="AB107" i="32"/>
  <c r="J63" i="32"/>
  <c r="AB63" i="32"/>
  <c r="H63" i="32"/>
  <c r="AC63" i="32"/>
  <c r="H69" i="32"/>
  <c r="AC69" i="32"/>
  <c r="H59" i="32"/>
  <c r="AC59" i="32"/>
  <c r="AD64" i="32"/>
  <c r="G70" i="32"/>
  <c r="AB70" i="32"/>
  <c r="K75" i="32"/>
  <c r="AC75" i="32"/>
  <c r="L80" i="32"/>
  <c r="AD80" i="32"/>
  <c r="G86" i="32"/>
  <c r="AB86" i="32"/>
  <c r="K91" i="32"/>
  <c r="AC91" i="32"/>
  <c r="L96" i="32"/>
  <c r="AD96" i="32"/>
  <c r="G102" i="32"/>
  <c r="AB102" i="32"/>
  <c r="H107" i="32"/>
  <c r="AC107" i="32"/>
  <c r="AD59" i="32"/>
  <c r="I107" i="32"/>
  <c r="AD107" i="32"/>
  <c r="G60" i="32"/>
  <c r="AB60" i="32"/>
  <c r="K65" i="32"/>
  <c r="AC65" i="32"/>
  <c r="I70" i="32"/>
  <c r="AD70" i="32"/>
  <c r="G76" i="32"/>
  <c r="AB76" i="32"/>
  <c r="K81" i="32"/>
  <c r="AC81" i="32"/>
  <c r="AD86" i="32"/>
  <c r="G92" i="32"/>
  <c r="AB92" i="32"/>
  <c r="H97" i="32"/>
  <c r="AC97" i="32"/>
  <c r="I102" i="32"/>
  <c r="AD102" i="32"/>
  <c r="G108" i="32"/>
  <c r="AB108" i="32"/>
  <c r="G65" i="32"/>
  <c r="AB65" i="32"/>
  <c r="H70" i="32"/>
  <c r="AC70" i="32"/>
  <c r="I75" i="32"/>
  <c r="AD75" i="32"/>
  <c r="J81" i="32"/>
  <c r="AB81" i="32"/>
  <c r="AC86" i="32"/>
  <c r="L91" i="32"/>
  <c r="AD91" i="32"/>
  <c r="G71" i="32"/>
  <c r="AB71" i="32"/>
  <c r="G97" i="32"/>
  <c r="AB97" i="32"/>
  <c r="H60" i="32"/>
  <c r="AC60" i="32"/>
  <c r="L65" i="32"/>
  <c r="AD65" i="32"/>
  <c r="K76" i="32"/>
  <c r="AC76" i="32"/>
  <c r="L81" i="32"/>
  <c r="AD81" i="32"/>
  <c r="J87" i="32"/>
  <c r="AB87" i="32"/>
  <c r="K92" i="32"/>
  <c r="AC92" i="32"/>
  <c r="I97" i="32"/>
  <c r="AD97" i="32"/>
  <c r="G103" i="32"/>
  <c r="AB103" i="32"/>
  <c r="H108" i="32"/>
  <c r="AC108" i="32"/>
  <c r="I60" i="32"/>
  <c r="AD60" i="32"/>
  <c r="G66" i="32"/>
  <c r="AB66" i="32"/>
  <c r="AC71" i="32"/>
  <c r="I76" i="32"/>
  <c r="AD76" i="32"/>
  <c r="J82" i="32"/>
  <c r="AB82" i="32"/>
  <c r="K87" i="32"/>
  <c r="AC87" i="32"/>
  <c r="I92" i="32"/>
  <c r="AD92" i="32"/>
  <c r="G98" i="32"/>
  <c r="AB98" i="32"/>
  <c r="H103" i="32"/>
  <c r="AC103" i="32"/>
  <c r="L108" i="32"/>
  <c r="AD108" i="32"/>
  <c r="J61" i="32"/>
  <c r="AB61" i="32"/>
  <c r="K66" i="32"/>
  <c r="AC66" i="32"/>
  <c r="L71" i="32"/>
  <c r="AD71" i="32"/>
  <c r="J77" i="32"/>
  <c r="AB77" i="32"/>
  <c r="K82" i="32"/>
  <c r="AC82" i="32"/>
  <c r="L87" i="32"/>
  <c r="AD87" i="32"/>
  <c r="J93" i="32"/>
  <c r="AB93" i="32"/>
  <c r="K98" i="32"/>
  <c r="AC98" i="32"/>
  <c r="AD103" i="32"/>
  <c r="G109" i="32"/>
  <c r="AB109" i="32"/>
  <c r="K56" i="32"/>
  <c r="AC56" i="32"/>
  <c r="I61" i="32"/>
  <c r="AD61" i="32"/>
  <c r="G67" i="32"/>
  <c r="AB67" i="32"/>
  <c r="K72" i="32"/>
  <c r="AC72" i="32"/>
  <c r="L77" i="32"/>
  <c r="AD77" i="32"/>
  <c r="J83" i="32"/>
  <c r="AB83" i="32"/>
  <c r="H88" i="32"/>
  <c r="AC88" i="32"/>
  <c r="I93" i="32"/>
  <c r="AD93" i="32"/>
  <c r="G99" i="32"/>
  <c r="AB99" i="32"/>
  <c r="K104" i="32"/>
  <c r="AC104" i="32"/>
  <c r="L109" i="32"/>
  <c r="AD109" i="32"/>
  <c r="H109" i="32"/>
  <c r="AC109" i="32"/>
  <c r="I56" i="32"/>
  <c r="AD56" i="32"/>
  <c r="G62" i="32"/>
  <c r="AB62" i="32"/>
  <c r="H67" i="32"/>
  <c r="AC67" i="32"/>
  <c r="L72" i="32"/>
  <c r="AD72" i="32"/>
  <c r="J78" i="32"/>
  <c r="AB78" i="32"/>
  <c r="K83" i="32"/>
  <c r="AC83" i="32"/>
  <c r="L88" i="32"/>
  <c r="AD88" i="32"/>
  <c r="J94" i="32"/>
  <c r="AB94" i="32"/>
  <c r="K99" i="32"/>
  <c r="AC99" i="32"/>
  <c r="L104" i="32"/>
  <c r="AD104" i="32"/>
  <c r="H93" i="32"/>
  <c r="AC93" i="32"/>
  <c r="H94" i="32"/>
  <c r="AC94" i="32"/>
  <c r="AB322" i="32"/>
  <c r="V322" i="32"/>
  <c r="Y322" i="32"/>
  <c r="AD316" i="32"/>
  <c r="AA316" i="32"/>
  <c r="X316" i="32"/>
  <c r="AC311" i="32"/>
  <c r="W311" i="32"/>
  <c r="Z311" i="32"/>
  <c r="AB306" i="32"/>
  <c r="Y306" i="32"/>
  <c r="V306" i="32"/>
  <c r="AD300" i="32"/>
  <c r="X300" i="32"/>
  <c r="AA300" i="32"/>
  <c r="AC295" i="32"/>
  <c r="Z295" i="32"/>
  <c r="W295" i="32"/>
  <c r="AB290" i="32"/>
  <c r="Y290" i="32"/>
  <c r="V290" i="32"/>
  <c r="AD284" i="32"/>
  <c r="AA284" i="32"/>
  <c r="X284" i="32"/>
  <c r="Z279" i="32"/>
  <c r="AC279" i="32"/>
  <c r="W279" i="32"/>
  <c r="V274" i="32"/>
  <c r="AB274" i="32"/>
  <c r="Y274" i="32"/>
  <c r="AD268" i="32"/>
  <c r="X268" i="32"/>
  <c r="AA268" i="32"/>
  <c r="Z263" i="32"/>
  <c r="AC263" i="32"/>
  <c r="W263" i="32"/>
  <c r="V258" i="32"/>
  <c r="AB258" i="32"/>
  <c r="Y258" i="32"/>
  <c r="AD252" i="32"/>
  <c r="AA252" i="32"/>
  <c r="X252" i="32"/>
  <c r="Z247" i="32"/>
  <c r="AC247" i="32"/>
  <c r="W247" i="32"/>
  <c r="V242" i="32"/>
  <c r="AB242" i="32"/>
  <c r="Y242" i="32"/>
  <c r="AD236" i="32"/>
  <c r="X236" i="32"/>
  <c r="AA236" i="32"/>
  <c r="Z231" i="32"/>
  <c r="AC231" i="32"/>
  <c r="W231" i="32"/>
  <c r="V226" i="32"/>
  <c r="AB226" i="32"/>
  <c r="Y226" i="32"/>
  <c r="AD220" i="32"/>
  <c r="AA220" i="32"/>
  <c r="X220" i="32"/>
  <c r="Z215" i="32"/>
  <c r="AC215" i="32"/>
  <c r="W215" i="32"/>
  <c r="V210" i="32"/>
  <c r="AB210" i="32"/>
  <c r="Y210" i="32"/>
  <c r="AD204" i="32"/>
  <c r="AA204" i="32"/>
  <c r="X204" i="32"/>
  <c r="Z199" i="32"/>
  <c r="AC199" i="32"/>
  <c r="W199" i="32"/>
  <c r="V194" i="32"/>
  <c r="AB194" i="32"/>
  <c r="Y194" i="32"/>
  <c r="AD188" i="32"/>
  <c r="AA188" i="32"/>
  <c r="X188" i="32"/>
  <c r="Z183" i="32"/>
  <c r="AC183" i="32"/>
  <c r="W183" i="32"/>
  <c r="V178" i="32"/>
  <c r="AB178" i="32"/>
  <c r="Y178" i="32"/>
  <c r="AD172" i="32"/>
  <c r="X172" i="32"/>
  <c r="AA172" i="32"/>
  <c r="Z167" i="32"/>
  <c r="AC167" i="32"/>
  <c r="W167" i="32"/>
  <c r="AD321" i="32"/>
  <c r="X321" i="32"/>
  <c r="AA321" i="32"/>
  <c r="AC316" i="32"/>
  <c r="Z316" i="32"/>
  <c r="W316" i="32"/>
  <c r="AB311" i="32"/>
  <c r="Y311" i="32"/>
  <c r="V311" i="32"/>
  <c r="AD305" i="32"/>
  <c r="AA305" i="32"/>
  <c r="X305" i="32"/>
  <c r="AC300" i="32"/>
  <c r="W300" i="32"/>
  <c r="Z300" i="32"/>
  <c r="AB295" i="32"/>
  <c r="V295" i="32"/>
  <c r="Y295" i="32"/>
  <c r="AD289" i="32"/>
  <c r="AA289" i="32"/>
  <c r="X289" i="32"/>
  <c r="AC284" i="32"/>
  <c r="W284" i="32"/>
  <c r="Z284" i="32"/>
  <c r="AB279" i="32"/>
  <c r="V279" i="32"/>
  <c r="Y279" i="32"/>
  <c r="AD273" i="32"/>
  <c r="X273" i="32"/>
  <c r="AA273" i="32"/>
  <c r="Z268" i="32"/>
  <c r="AC268" i="32"/>
  <c r="W268" i="32"/>
  <c r="AB263" i="32"/>
  <c r="Y263" i="32"/>
  <c r="V263" i="32"/>
  <c r="AD257" i="32"/>
  <c r="X257" i="32"/>
  <c r="AA257" i="32"/>
  <c r="Z252" i="32"/>
  <c r="AC252" i="32"/>
  <c r="W252" i="32"/>
  <c r="AB247" i="32"/>
  <c r="V247" i="32"/>
  <c r="Y247" i="32"/>
  <c r="AD241" i="32"/>
  <c r="X241" i="32"/>
  <c r="AA241" i="32"/>
  <c r="Z236" i="32"/>
  <c r="AC236" i="32"/>
  <c r="W236" i="32"/>
  <c r="AB231" i="32"/>
  <c r="Y231" i="32"/>
  <c r="V231" i="32"/>
  <c r="AD225" i="32"/>
  <c r="AA225" i="32"/>
  <c r="X225" i="32"/>
  <c r="Z220" i="32"/>
  <c r="AC220" i="32"/>
  <c r="W220" i="32"/>
  <c r="AB215" i="32"/>
  <c r="V215" i="32"/>
  <c r="Y215" i="32"/>
  <c r="AD209" i="32"/>
  <c r="AA209" i="32"/>
  <c r="X209" i="32"/>
  <c r="Z204" i="32"/>
  <c r="AC204" i="32"/>
  <c r="W204" i="32"/>
  <c r="AB199" i="32"/>
  <c r="V199" i="32"/>
  <c r="Y199" i="32"/>
  <c r="AD193" i="32"/>
  <c r="AA193" i="32"/>
  <c r="X193" i="32"/>
  <c r="Z188" i="32"/>
  <c r="AC188" i="32"/>
  <c r="W188" i="32"/>
  <c r="AB183" i="32"/>
  <c r="V183" i="32"/>
  <c r="Y183" i="32"/>
  <c r="AD177" i="32"/>
  <c r="AA177" i="32"/>
  <c r="X177" i="32"/>
  <c r="Z172" i="32"/>
  <c r="AC172" i="32"/>
  <c r="W172" i="32"/>
  <c r="AB167" i="32"/>
  <c r="V167" i="32"/>
  <c r="Y167" i="32"/>
  <c r="V164" i="32"/>
  <c r="AB164" i="32"/>
  <c r="Y164" i="32"/>
  <c r="W321" i="32"/>
  <c r="AC321" i="32"/>
  <c r="Z321" i="32"/>
  <c r="V316" i="32"/>
  <c r="AB316" i="32"/>
  <c r="Y316" i="32"/>
  <c r="AA310" i="32"/>
  <c r="X310" i="32"/>
  <c r="AD310" i="32"/>
  <c r="Z305" i="32"/>
  <c r="AC305" i="32"/>
  <c r="W305" i="32"/>
  <c r="V300" i="32"/>
  <c r="AB300" i="32"/>
  <c r="Y300" i="32"/>
  <c r="X294" i="32"/>
  <c r="AA294" i="32"/>
  <c r="AD294" i="32"/>
  <c r="AC289" i="32"/>
  <c r="Z289" i="32"/>
  <c r="W289" i="32"/>
  <c r="AB284" i="32"/>
  <c r="V284" i="32"/>
  <c r="Y284" i="32"/>
  <c r="AD278" i="32"/>
  <c r="AA278" i="32"/>
  <c r="X278" i="32"/>
  <c r="W273" i="32"/>
  <c r="AC273" i="32"/>
  <c r="Z273" i="32"/>
  <c r="AB268" i="32"/>
  <c r="Y268" i="32"/>
  <c r="V268" i="32"/>
  <c r="AD262" i="32"/>
  <c r="X262" i="32"/>
  <c r="AA262" i="32"/>
  <c r="AC257" i="32"/>
  <c r="W257" i="32"/>
  <c r="Z257" i="32"/>
  <c r="Y252" i="32"/>
  <c r="AB252" i="32"/>
  <c r="V252" i="32"/>
  <c r="AD246" i="32"/>
  <c r="X246" i="32"/>
  <c r="AA246" i="32"/>
  <c r="AC241" i="32"/>
  <c r="Z241" i="32"/>
  <c r="W241" i="32"/>
  <c r="AB236" i="32"/>
  <c r="Y236" i="32"/>
  <c r="V236" i="32"/>
  <c r="AD230" i="32"/>
  <c r="AA230" i="32"/>
  <c r="X230" i="32"/>
  <c r="AC225" i="32"/>
  <c r="Z225" i="32"/>
  <c r="W225" i="32"/>
  <c r="AB220" i="32"/>
  <c r="Y220" i="32"/>
  <c r="V220" i="32"/>
  <c r="AD214" i="32"/>
  <c r="X214" i="32"/>
  <c r="AA214" i="32"/>
  <c r="AC209" i="32"/>
  <c r="W209" i="32"/>
  <c r="Z209" i="32"/>
  <c r="AB204" i="32"/>
  <c r="V204" i="32"/>
  <c r="Y204" i="32"/>
  <c r="AD198" i="32"/>
  <c r="AA198" i="32"/>
  <c r="X198" i="32"/>
  <c r="AC193" i="32"/>
  <c r="Z193" i="32"/>
  <c r="W193" i="32"/>
  <c r="AB188" i="32"/>
  <c r="V188" i="32"/>
  <c r="Y188" i="32"/>
  <c r="AD182" i="32"/>
  <c r="AA182" i="32"/>
  <c r="X182" i="32"/>
  <c r="AC177" i="32"/>
  <c r="W177" i="32"/>
  <c r="Z177" i="32"/>
  <c r="AB172" i="32"/>
  <c r="Y172" i="32"/>
  <c r="V172" i="32"/>
  <c r="AD166" i="32"/>
  <c r="X166" i="32"/>
  <c r="AA166" i="32"/>
  <c r="AD164" i="32"/>
  <c r="X164" i="32"/>
  <c r="AA164" i="32"/>
  <c r="AB321" i="32"/>
  <c r="Y321" i="32"/>
  <c r="V321" i="32"/>
  <c r="AD315" i="32"/>
  <c r="AA315" i="32"/>
  <c r="X315" i="32"/>
  <c r="AC310" i="32"/>
  <c r="Z310" i="32"/>
  <c r="W310" i="32"/>
  <c r="AB305" i="32"/>
  <c r="V305" i="32"/>
  <c r="Y305" i="32"/>
  <c r="AD299" i="32"/>
  <c r="X299" i="32"/>
  <c r="AA299" i="32"/>
  <c r="AC294" i="32"/>
  <c r="W294" i="32"/>
  <c r="Z294" i="32"/>
  <c r="AB289" i="32"/>
  <c r="V289" i="32"/>
  <c r="Y289" i="32"/>
  <c r="AD283" i="32"/>
  <c r="AA283" i="32"/>
  <c r="X283" i="32"/>
  <c r="AC278" i="32"/>
  <c r="Z278" i="32"/>
  <c r="W278" i="32"/>
  <c r="AB273" i="32"/>
  <c r="Y273" i="32"/>
  <c r="V273" i="32"/>
  <c r="AD267" i="32"/>
  <c r="X267" i="32"/>
  <c r="AA267" i="32"/>
  <c r="AC262" i="32"/>
  <c r="W262" i="32"/>
  <c r="Z262" i="32"/>
  <c r="AB257" i="32"/>
  <c r="V257" i="32"/>
  <c r="Y257" i="32"/>
  <c r="AD251" i="32"/>
  <c r="X251" i="32"/>
  <c r="AA251" i="32"/>
  <c r="AC246" i="32"/>
  <c r="Z246" i="32"/>
  <c r="W246" i="32"/>
  <c r="AB241" i="32"/>
  <c r="Y241" i="32"/>
  <c r="V241" i="32"/>
  <c r="AD235" i="32"/>
  <c r="AA235" i="32"/>
  <c r="X235" i="32"/>
  <c r="AC230" i="32"/>
  <c r="Z230" i="32"/>
  <c r="W230" i="32"/>
  <c r="AB225" i="32"/>
  <c r="Y225" i="32"/>
  <c r="V225" i="32"/>
  <c r="AD219" i="32"/>
  <c r="AA219" i="32"/>
  <c r="X219" i="32"/>
  <c r="AC214" i="32"/>
  <c r="Z214" i="32"/>
  <c r="W214" i="32"/>
  <c r="AB209" i="32"/>
  <c r="V209" i="32"/>
  <c r="Y209" i="32"/>
  <c r="AD203" i="32"/>
  <c r="AA203" i="32"/>
  <c r="X203" i="32"/>
  <c r="AC198" i="32"/>
  <c r="Z198" i="32"/>
  <c r="W198" i="32"/>
  <c r="AB193" i="32"/>
  <c r="V193" i="32"/>
  <c r="Y193" i="32"/>
  <c r="AD187" i="32"/>
  <c r="AA187" i="32"/>
  <c r="X187" i="32"/>
  <c r="AC182" i="32"/>
  <c r="Z182" i="32"/>
  <c r="W182" i="32"/>
  <c r="AB177" i="32"/>
  <c r="V177" i="32"/>
  <c r="Y177" i="32"/>
  <c r="AD171" i="32"/>
  <c r="X171" i="32"/>
  <c r="AA171" i="32"/>
  <c r="AC166" i="32"/>
  <c r="W166" i="32"/>
  <c r="Z166" i="32"/>
  <c r="W164" i="32"/>
  <c r="AC164" i="32"/>
  <c r="Z164" i="32"/>
  <c r="AA320" i="32"/>
  <c r="AD320" i="32"/>
  <c r="X320" i="32"/>
  <c r="AC315" i="32"/>
  <c r="W315" i="32"/>
  <c r="Z315" i="32"/>
  <c r="Y310" i="32"/>
  <c r="AB310" i="32"/>
  <c r="V310" i="32"/>
  <c r="X304" i="32"/>
  <c r="AA304" i="32"/>
  <c r="AD304" i="32"/>
  <c r="AC299" i="32"/>
  <c r="W299" i="32"/>
  <c r="Z299" i="32"/>
  <c r="Y294" i="32"/>
  <c r="AB294" i="32"/>
  <c r="V294" i="32"/>
  <c r="X288" i="32"/>
  <c r="AA288" i="32"/>
  <c r="AD288" i="32"/>
  <c r="W283" i="32"/>
  <c r="Z283" i="32"/>
  <c r="AC283" i="32"/>
  <c r="V278" i="32"/>
  <c r="AB278" i="32"/>
  <c r="Y278" i="32"/>
  <c r="X272" i="32"/>
  <c r="AA272" i="32"/>
  <c r="AD272" i="32"/>
  <c r="W267" i="32"/>
  <c r="AC267" i="32"/>
  <c r="Z267" i="32"/>
  <c r="Y262" i="32"/>
  <c r="AB262" i="32"/>
  <c r="V262" i="32"/>
  <c r="X256" i="32"/>
  <c r="AD256" i="32"/>
  <c r="AA256" i="32"/>
  <c r="W251" i="32"/>
  <c r="AC251" i="32"/>
  <c r="Z251" i="32"/>
  <c r="Y246" i="32"/>
  <c r="AB246" i="32"/>
  <c r="V246" i="32"/>
  <c r="X240" i="32"/>
  <c r="AA240" i="32"/>
  <c r="AD240" i="32"/>
  <c r="W235" i="32"/>
  <c r="AC235" i="32"/>
  <c r="Z235" i="32"/>
  <c r="Y230" i="32"/>
  <c r="AB230" i="32"/>
  <c r="V230" i="32"/>
  <c r="X224" i="32"/>
  <c r="AA224" i="32"/>
  <c r="AD224" i="32"/>
  <c r="W219" i="32"/>
  <c r="AC219" i="32"/>
  <c r="Z219" i="32"/>
  <c r="V214" i="32"/>
  <c r="AB214" i="32"/>
  <c r="Y214" i="32"/>
  <c r="X208" i="32"/>
  <c r="AA208" i="32"/>
  <c r="AD208" i="32"/>
  <c r="W203" i="32"/>
  <c r="Z203" i="32"/>
  <c r="AC203" i="32"/>
  <c r="V198" i="32"/>
  <c r="Y198" i="32"/>
  <c r="AB198" i="32"/>
  <c r="X192" i="32"/>
  <c r="AD192" i="32"/>
  <c r="AA192" i="32"/>
  <c r="W187" i="32"/>
  <c r="AC187" i="32"/>
  <c r="Z187" i="32"/>
  <c r="Y182" i="32"/>
  <c r="AB182" i="32"/>
  <c r="V182" i="32"/>
  <c r="X176" i="32"/>
  <c r="AD176" i="32"/>
  <c r="AA176" i="32"/>
  <c r="W171" i="32"/>
  <c r="AC171" i="32"/>
  <c r="Z171" i="32"/>
  <c r="V166" i="32"/>
  <c r="Y166" i="32"/>
  <c r="AB166" i="32"/>
  <c r="AD325" i="32"/>
  <c r="X325" i="32"/>
  <c r="AA325" i="32"/>
  <c r="Z320" i="32"/>
  <c r="W320" i="32"/>
  <c r="AC320" i="32"/>
  <c r="AB315" i="32"/>
  <c r="V315" i="32"/>
  <c r="Y315" i="32"/>
  <c r="AD309" i="32"/>
  <c r="X309" i="32"/>
  <c r="AA309" i="32"/>
  <c r="AC304" i="32"/>
  <c r="W304" i="32"/>
  <c r="Z304" i="32"/>
  <c r="V299" i="32"/>
  <c r="AB299" i="32"/>
  <c r="Y299" i="32"/>
  <c r="X293" i="32"/>
  <c r="AA293" i="32"/>
  <c r="AD293" i="32"/>
  <c r="Z288" i="32"/>
  <c r="AC288" i="32"/>
  <c r="W288" i="32"/>
  <c r="V283" i="32"/>
  <c r="AB283" i="32"/>
  <c r="Y283" i="32"/>
  <c r="AA277" i="32"/>
  <c r="X277" i="32"/>
  <c r="AD277" i="32"/>
  <c r="W272" i="32"/>
  <c r="AC272" i="32"/>
  <c r="Z272" i="32"/>
  <c r="V267" i="32"/>
  <c r="AB267" i="32"/>
  <c r="Y267" i="32"/>
  <c r="AA261" i="32"/>
  <c r="X261" i="32"/>
  <c r="AD261" i="32"/>
  <c r="W256" i="32"/>
  <c r="Z256" i="32"/>
  <c r="AC256" i="32"/>
  <c r="V251" i="32"/>
  <c r="Y251" i="32"/>
  <c r="AB251" i="32"/>
  <c r="AA245" i="32"/>
  <c r="X245" i="32"/>
  <c r="AD245" i="32"/>
  <c r="W240" i="32"/>
  <c r="Z240" i="32"/>
  <c r="AC240" i="32"/>
  <c r="V235" i="32"/>
  <c r="AB235" i="32"/>
  <c r="Y235" i="32"/>
  <c r="AA229" i="32"/>
  <c r="X229" i="32"/>
  <c r="AD229" i="32"/>
  <c r="W224" i="32"/>
  <c r="Z224" i="32"/>
  <c r="AC224" i="32"/>
  <c r="V219" i="32"/>
  <c r="AB219" i="32"/>
  <c r="Y219" i="32"/>
  <c r="AA213" i="32"/>
  <c r="X213" i="32"/>
  <c r="AD213" i="32"/>
  <c r="W208" i="32"/>
  <c r="Z208" i="32"/>
  <c r="AC208" i="32"/>
  <c r="V203" i="32"/>
  <c r="AB203" i="32"/>
  <c r="Y203" i="32"/>
  <c r="AA197" i="32"/>
  <c r="X197" i="32"/>
  <c r="AD197" i="32"/>
  <c r="W192" i="32"/>
  <c r="AC192" i="32"/>
  <c r="Z192" i="32"/>
  <c r="V187" i="32"/>
  <c r="AB187" i="32"/>
  <c r="Y187" i="32"/>
  <c r="AA181" i="32"/>
  <c r="X181" i="32"/>
  <c r="AD181" i="32"/>
  <c r="W176" i="32"/>
  <c r="AC176" i="32"/>
  <c r="Z176" i="32"/>
  <c r="V171" i="32"/>
  <c r="AB171" i="32"/>
  <c r="Y171" i="32"/>
  <c r="AA165" i="32"/>
  <c r="AD165" i="32"/>
  <c r="X165" i="32"/>
  <c r="AC325" i="32"/>
  <c r="Z325" i="32"/>
  <c r="W325" i="32"/>
  <c r="V320" i="32"/>
  <c r="AB320" i="32"/>
  <c r="Y320" i="32"/>
  <c r="AD314" i="32"/>
  <c r="X314" i="32"/>
  <c r="AA314" i="32"/>
  <c r="Z309" i="32"/>
  <c r="AC309" i="32"/>
  <c r="W309" i="32"/>
  <c r="AB304" i="32"/>
  <c r="Y304" i="32"/>
  <c r="V304" i="32"/>
  <c r="AD298" i="32"/>
  <c r="AA298" i="32"/>
  <c r="X298" i="32"/>
  <c r="Z293" i="32"/>
  <c r="AC293" i="32"/>
  <c r="W293" i="32"/>
  <c r="AB288" i="32"/>
  <c r="V288" i="32"/>
  <c r="Y288" i="32"/>
  <c r="X282" i="32"/>
  <c r="AA282" i="32"/>
  <c r="AD282" i="32"/>
  <c r="Z277" i="32"/>
  <c r="W277" i="32"/>
  <c r="AC277" i="32"/>
  <c r="Y272" i="32"/>
  <c r="V272" i="32"/>
  <c r="AB272" i="32"/>
  <c r="X266" i="32"/>
  <c r="AA266" i="32"/>
  <c r="AD266" i="32"/>
  <c r="Z261" i="32"/>
  <c r="W261" i="32"/>
  <c r="AC261" i="32"/>
  <c r="Y256" i="32"/>
  <c r="V256" i="32"/>
  <c r="AB256" i="32"/>
  <c r="X250" i="32"/>
  <c r="AA250" i="32"/>
  <c r="AD250" i="32"/>
  <c r="Z245" i="32"/>
  <c r="W245" i="32"/>
  <c r="AC245" i="32"/>
  <c r="Y240" i="32"/>
  <c r="V240" i="32"/>
  <c r="AB240" i="32"/>
  <c r="X234" i="32"/>
  <c r="AA234" i="32"/>
  <c r="AD234" i="32"/>
  <c r="Z229" i="32"/>
  <c r="W229" i="32"/>
  <c r="AC229" i="32"/>
  <c r="Y224" i="32"/>
  <c r="V224" i="32"/>
  <c r="AB224" i="32"/>
  <c r="X218" i="32"/>
  <c r="AA218" i="32"/>
  <c r="AD218" i="32"/>
  <c r="Z213" i="32"/>
  <c r="W213" i="32"/>
  <c r="AC213" i="32"/>
  <c r="Y208" i="32"/>
  <c r="V208" i="32"/>
  <c r="AB208" i="32"/>
  <c r="X202" i="32"/>
  <c r="AA202" i="32"/>
  <c r="AD202" i="32"/>
  <c r="Z197" i="32"/>
  <c r="W197" i="32"/>
  <c r="AC197" i="32"/>
  <c r="Y192" i="32"/>
  <c r="V192" i="32"/>
  <c r="AB192" i="32"/>
  <c r="X186" i="32"/>
  <c r="AA186" i="32"/>
  <c r="AD186" i="32"/>
  <c r="Z181" i="32"/>
  <c r="W181" i="32"/>
  <c r="AC181" i="32"/>
  <c r="Y176" i="32"/>
  <c r="V176" i="32"/>
  <c r="AB176" i="32"/>
  <c r="X170" i="32"/>
  <c r="AA170" i="32"/>
  <c r="AD170" i="32"/>
  <c r="Z165" i="32"/>
  <c r="AC165" i="32"/>
  <c r="W165" i="32"/>
  <c r="AB325" i="32"/>
  <c r="Y325" i="32"/>
  <c r="V325" i="32"/>
  <c r="X319" i="32"/>
  <c r="AD319" i="32"/>
  <c r="AA319" i="32"/>
  <c r="W314" i="32"/>
  <c r="AC314" i="32"/>
  <c r="Z314" i="32"/>
  <c r="AB309" i="32"/>
  <c r="V309" i="32"/>
  <c r="Y309" i="32"/>
  <c r="AA303" i="32"/>
  <c r="AD303" i="32"/>
  <c r="X303" i="32"/>
  <c r="AC298" i="32"/>
  <c r="W298" i="32"/>
  <c r="Z298" i="32"/>
  <c r="Y293" i="32"/>
  <c r="V293" i="32"/>
  <c r="AB293" i="32"/>
  <c r="AD287" i="32"/>
  <c r="AA287" i="32"/>
  <c r="X287" i="32"/>
  <c r="Z282" i="32"/>
  <c r="W282" i="32"/>
  <c r="AC282" i="32"/>
  <c r="V277" i="32"/>
  <c r="Y277" i="32"/>
  <c r="AB277" i="32"/>
  <c r="X271" i="32"/>
  <c r="AA271" i="32"/>
  <c r="AD271" i="32"/>
  <c r="Z266" i="32"/>
  <c r="AC266" i="32"/>
  <c r="W266" i="32"/>
  <c r="V261" i="32"/>
  <c r="Y261" i="32"/>
  <c r="AB261" i="32"/>
  <c r="X255" i="32"/>
  <c r="AA255" i="32"/>
  <c r="AD255" i="32"/>
  <c r="Z250" i="32"/>
  <c r="W250" i="32"/>
  <c r="AC250" i="32"/>
  <c r="V245" i="32"/>
  <c r="Y245" i="32"/>
  <c r="AB245" i="32"/>
  <c r="X239" i="32"/>
  <c r="AA239" i="32"/>
  <c r="AD239" i="32"/>
  <c r="Z234" i="32"/>
  <c r="AC234" i="32"/>
  <c r="W234" i="32"/>
  <c r="V229" i="32"/>
  <c r="Y229" i="32"/>
  <c r="AB229" i="32"/>
  <c r="X223" i="32"/>
  <c r="AA223" i="32"/>
  <c r="AD223" i="32"/>
  <c r="Z218" i="32"/>
  <c r="AC218" i="32"/>
  <c r="W218" i="32"/>
  <c r="V213" i="32"/>
  <c r="Y213" i="32"/>
  <c r="AB213" i="32"/>
  <c r="X207" i="32"/>
  <c r="AA207" i="32"/>
  <c r="AD207" i="32"/>
  <c r="Z202" i="32"/>
  <c r="AC202" i="32"/>
  <c r="W202" i="32"/>
  <c r="V197" i="32"/>
  <c r="Y197" i="32"/>
  <c r="AB197" i="32"/>
  <c r="X191" i="32"/>
  <c r="AA191" i="32"/>
  <c r="AD191" i="32"/>
  <c r="Z186" i="32"/>
  <c r="AC186" i="32"/>
  <c r="W186" i="32"/>
  <c r="V181" i="32"/>
  <c r="Y181" i="32"/>
  <c r="AB181" i="32"/>
  <c r="X175" i="32"/>
  <c r="AA175" i="32"/>
  <c r="AD175" i="32"/>
  <c r="Z170" i="32"/>
  <c r="W170" i="32"/>
  <c r="AC170" i="32"/>
  <c r="AB165" i="32"/>
  <c r="V165" i="32"/>
  <c r="Y165" i="32"/>
  <c r="AA324" i="32"/>
  <c r="AD324" i="32"/>
  <c r="X324" i="32"/>
  <c r="AC319" i="32"/>
  <c r="W319" i="32"/>
  <c r="Z319" i="32"/>
  <c r="V314" i="32"/>
  <c r="AB314" i="32"/>
  <c r="Y314" i="32"/>
  <c r="AD308" i="32"/>
  <c r="X308" i="32"/>
  <c r="AA308" i="32"/>
  <c r="AC303" i="32"/>
  <c r="W303" i="32"/>
  <c r="Z303" i="32"/>
  <c r="AB298" i="32"/>
  <c r="Y298" i="32"/>
  <c r="V298" i="32"/>
  <c r="AA292" i="32"/>
  <c r="AD292" i="32"/>
  <c r="X292" i="32"/>
  <c r="AC287" i="32"/>
  <c r="Z287" i="32"/>
  <c r="W287" i="32"/>
  <c r="AB282" i="32"/>
  <c r="Y282" i="32"/>
  <c r="V282" i="32"/>
  <c r="AD276" i="32"/>
  <c r="X276" i="32"/>
  <c r="AA276" i="32"/>
  <c r="AC271" i="32"/>
  <c r="Z271" i="32"/>
  <c r="W271" i="32"/>
  <c r="AB266" i="32"/>
  <c r="V266" i="32"/>
  <c r="Y266" i="32"/>
  <c r="AD260" i="32"/>
  <c r="X260" i="32"/>
  <c r="AA260" i="32"/>
  <c r="AC255" i="32"/>
  <c r="Z255" i="32"/>
  <c r="W255" i="32"/>
  <c r="AB250" i="32"/>
  <c r="V250" i="32"/>
  <c r="Y250" i="32"/>
  <c r="AD244" i="32"/>
  <c r="X244" i="32"/>
  <c r="AA244" i="32"/>
  <c r="AC239" i="32"/>
  <c r="Z239" i="32"/>
  <c r="W239" i="32"/>
  <c r="AB234" i="32"/>
  <c r="V234" i="32"/>
  <c r="Y234" i="32"/>
  <c r="AD228" i="32"/>
  <c r="X228" i="32"/>
  <c r="AA228" i="32"/>
  <c r="AC223" i="32"/>
  <c r="Z223" i="32"/>
  <c r="W223" i="32"/>
  <c r="AB218" i="32"/>
  <c r="V218" i="32"/>
  <c r="Y218" i="32"/>
  <c r="AD212" i="32"/>
  <c r="AA212" i="32"/>
  <c r="X212" i="32"/>
  <c r="AC207" i="32"/>
  <c r="Z207" i="32"/>
  <c r="W207" i="32"/>
  <c r="AB202" i="32"/>
  <c r="V202" i="32"/>
  <c r="Y202" i="32"/>
  <c r="AD196" i="32"/>
  <c r="AA196" i="32"/>
  <c r="X196" i="32"/>
  <c r="AC191" i="32"/>
  <c r="Z191" i="32"/>
  <c r="W191" i="32"/>
  <c r="AB186" i="32"/>
  <c r="V186" i="32"/>
  <c r="Y186" i="32"/>
  <c r="AD180" i="32"/>
  <c r="X180" i="32"/>
  <c r="AA180" i="32"/>
  <c r="AC175" i="32"/>
  <c r="Z175" i="32"/>
  <c r="W175" i="32"/>
  <c r="AB170" i="32"/>
  <c r="V170" i="32"/>
  <c r="Y170" i="32"/>
  <c r="Z324" i="32"/>
  <c r="W324" i="32"/>
  <c r="AC324" i="32"/>
  <c r="AB319" i="32"/>
  <c r="Y319" i="32"/>
  <c r="V319" i="32"/>
  <c r="X313" i="32"/>
  <c r="AA313" i="32"/>
  <c r="AD313" i="32"/>
  <c r="Z308" i="32"/>
  <c r="AC308" i="32"/>
  <c r="W308" i="32"/>
  <c r="V303" i="32"/>
  <c r="Y303" i="32"/>
  <c r="AB303" i="32"/>
  <c r="X297" i="32"/>
  <c r="AD297" i="32"/>
  <c r="AA297" i="32"/>
  <c r="Z292" i="32"/>
  <c r="AC292" i="32"/>
  <c r="W292" i="32"/>
  <c r="AB287" i="32"/>
  <c r="Y287" i="32"/>
  <c r="V287" i="32"/>
  <c r="AA281" i="32"/>
  <c r="AD281" i="32"/>
  <c r="X281" i="32"/>
  <c r="Z276" i="32"/>
  <c r="AC276" i="32"/>
  <c r="W276" i="32"/>
  <c r="AB271" i="32"/>
  <c r="V271" i="32"/>
  <c r="Y271" i="32"/>
  <c r="X265" i="32"/>
  <c r="AD265" i="32"/>
  <c r="AA265" i="32"/>
  <c r="Z260" i="32"/>
  <c r="W260" i="32"/>
  <c r="AC260" i="32"/>
  <c r="Y255" i="32"/>
  <c r="AB255" i="32"/>
  <c r="V255" i="32"/>
  <c r="X249" i="32"/>
  <c r="AD249" i="32"/>
  <c r="AA249" i="32"/>
  <c r="Z244" i="32"/>
  <c r="AC244" i="32"/>
  <c r="W244" i="32"/>
  <c r="Y239" i="32"/>
  <c r="V239" i="32"/>
  <c r="AB239" i="32"/>
  <c r="AD233" i="32"/>
  <c r="X233" i="32"/>
  <c r="AA233" i="32"/>
  <c r="Z228" i="32"/>
  <c r="AC228" i="32"/>
  <c r="W228" i="32"/>
  <c r="AB223" i="32"/>
  <c r="V223" i="32"/>
  <c r="Y223" i="32"/>
  <c r="AA217" i="32"/>
  <c r="AD217" i="32"/>
  <c r="X217" i="32"/>
  <c r="Z212" i="32"/>
  <c r="W212" i="32"/>
  <c r="AC212" i="32"/>
  <c r="AB207" i="32"/>
  <c r="V207" i="32"/>
  <c r="Y207" i="32"/>
  <c r="AA201" i="32"/>
  <c r="X201" i="32"/>
  <c r="AD201" i="32"/>
  <c r="Z196" i="32"/>
  <c r="AC196" i="32"/>
  <c r="W196" i="32"/>
  <c r="AB191" i="32"/>
  <c r="V191" i="32"/>
  <c r="Y191" i="32"/>
  <c r="AD185" i="32"/>
  <c r="X185" i="32"/>
  <c r="AA185" i="32"/>
  <c r="Z180" i="32"/>
  <c r="W180" i="32"/>
  <c r="AC180" i="32"/>
  <c r="V175" i="32"/>
  <c r="AB175" i="32"/>
  <c r="Y175" i="32"/>
  <c r="AD169" i="32"/>
  <c r="AA169" i="32"/>
  <c r="X169" i="32"/>
  <c r="V324" i="32"/>
  <c r="Y324" i="32"/>
  <c r="AB324" i="32"/>
  <c r="AA318" i="32"/>
  <c r="AD318" i="32"/>
  <c r="X318" i="32"/>
  <c r="W313" i="32"/>
  <c r="AC313" i="32"/>
  <c r="Z313" i="32"/>
  <c r="Y308" i="32"/>
  <c r="AB308" i="32"/>
  <c r="V308" i="32"/>
  <c r="AA302" i="32"/>
  <c r="X302" i="32"/>
  <c r="AD302" i="32"/>
  <c r="W297" i="32"/>
  <c r="AC297" i="32"/>
  <c r="Z297" i="32"/>
  <c r="AB292" i="32"/>
  <c r="Y292" i="32"/>
  <c r="V292" i="32"/>
  <c r="AD286" i="32"/>
  <c r="X286" i="32"/>
  <c r="AA286" i="32"/>
  <c r="AC281" i="32"/>
  <c r="Z281" i="32"/>
  <c r="W281" i="32"/>
  <c r="Y276" i="32"/>
  <c r="AB276" i="32"/>
  <c r="V276" i="32"/>
  <c r="X270" i="32"/>
  <c r="AD270" i="32"/>
  <c r="AA270" i="32"/>
  <c r="W265" i="32"/>
  <c r="AC265" i="32"/>
  <c r="Z265" i="32"/>
  <c r="AB260" i="32"/>
  <c r="Y260" i="32"/>
  <c r="V260" i="32"/>
  <c r="X254" i="32"/>
  <c r="AD254" i="32"/>
  <c r="AA254" i="32"/>
  <c r="AC249" i="32"/>
  <c r="Z249" i="32"/>
  <c r="W249" i="32"/>
  <c r="Y244" i="32"/>
  <c r="AB244" i="32"/>
  <c r="V244" i="32"/>
  <c r="AD238" i="32"/>
  <c r="X238" i="32"/>
  <c r="AA238" i="32"/>
  <c r="AC233" i="32"/>
  <c r="W233" i="32"/>
  <c r="Z233" i="32"/>
  <c r="AB228" i="32"/>
  <c r="Y228" i="32"/>
  <c r="V228" i="32"/>
  <c r="AD222" i="32"/>
  <c r="AA222" i="32"/>
  <c r="X222" i="32"/>
  <c r="AC217" i="32"/>
  <c r="Z217" i="32"/>
  <c r="W217" i="32"/>
  <c r="AB212" i="32"/>
  <c r="Y212" i="32"/>
  <c r="V212" i="32"/>
  <c r="AD206" i="32"/>
  <c r="AA206" i="32"/>
  <c r="X206" i="32"/>
  <c r="AC201" i="32"/>
  <c r="Z201" i="32"/>
  <c r="W201" i="32"/>
  <c r="AB196" i="32"/>
  <c r="V196" i="32"/>
  <c r="Y196" i="32"/>
  <c r="AD190" i="32"/>
  <c r="X190" i="32"/>
  <c r="AA190" i="32"/>
  <c r="AC185" i="32"/>
  <c r="W185" i="32"/>
  <c r="Z185" i="32"/>
  <c r="AB180" i="32"/>
  <c r="V180" i="32"/>
  <c r="Y180" i="32"/>
  <c r="AD174" i="32"/>
  <c r="AA174" i="32"/>
  <c r="X174" i="32"/>
  <c r="AC169" i="32"/>
  <c r="W169" i="32"/>
  <c r="Z169" i="32"/>
  <c r="AA323" i="32"/>
  <c r="X323" i="32"/>
  <c r="AD323" i="32"/>
  <c r="Z318" i="32"/>
  <c r="AC318" i="32"/>
  <c r="W318" i="32"/>
  <c r="Y313" i="32"/>
  <c r="AB313" i="32"/>
  <c r="V313" i="32"/>
  <c r="AD307" i="32"/>
  <c r="AA307" i="32"/>
  <c r="X307" i="32"/>
  <c r="W302" i="32"/>
  <c r="Z302" i="32"/>
  <c r="AC302" i="32"/>
  <c r="V297" i="32"/>
  <c r="Y297" i="32"/>
  <c r="AB297" i="32"/>
  <c r="AD291" i="32"/>
  <c r="X291" i="32"/>
  <c r="AA291" i="32"/>
  <c r="AC286" i="32"/>
  <c r="W286" i="32"/>
  <c r="Z286" i="32"/>
  <c r="AB281" i="32"/>
  <c r="Y281" i="32"/>
  <c r="V281" i="32"/>
  <c r="AD275" i="32"/>
  <c r="X275" i="32"/>
  <c r="AA275" i="32"/>
  <c r="W270" i="32"/>
  <c r="AC270" i="32"/>
  <c r="Z270" i="32"/>
  <c r="Y265" i="32"/>
  <c r="V265" i="32"/>
  <c r="AB265" i="32"/>
  <c r="AD259" i="32"/>
  <c r="X259" i="32"/>
  <c r="AA259" i="32"/>
  <c r="Z254" i="32"/>
  <c r="W254" i="32"/>
  <c r="AC254" i="32"/>
  <c r="AB249" i="32"/>
  <c r="Y249" i="32"/>
  <c r="V249" i="32"/>
  <c r="AD243" i="32"/>
  <c r="X243" i="32"/>
  <c r="AA243" i="32"/>
  <c r="W238" i="32"/>
  <c r="AC238" i="32"/>
  <c r="Z238" i="32"/>
  <c r="AB233" i="32"/>
  <c r="V233" i="32"/>
  <c r="Y233" i="32"/>
  <c r="AA227" i="32"/>
  <c r="X227" i="32"/>
  <c r="AD227" i="32"/>
  <c r="AC222" i="32"/>
  <c r="Z222" i="32"/>
  <c r="W222" i="32"/>
  <c r="Y217" i="32"/>
  <c r="AB217" i="32"/>
  <c r="V217" i="32"/>
  <c r="AA211" i="32"/>
  <c r="X211" i="32"/>
  <c r="AD211" i="32"/>
  <c r="Z206" i="32"/>
  <c r="AC206" i="32"/>
  <c r="W206" i="32"/>
  <c r="V201" i="32"/>
  <c r="Y201" i="32"/>
  <c r="AB201" i="32"/>
  <c r="AD195" i="32"/>
  <c r="AA195" i="32"/>
  <c r="X195" i="32"/>
  <c r="W190" i="32"/>
  <c r="AC190" i="32"/>
  <c r="Z190" i="32"/>
  <c r="V185" i="32"/>
  <c r="Y185" i="32"/>
  <c r="AB185" i="32"/>
  <c r="AA179" i="32"/>
  <c r="AD179" i="32"/>
  <c r="X179" i="32"/>
  <c r="AC174" i="32"/>
  <c r="W174" i="32"/>
  <c r="Z174" i="32"/>
  <c r="AB169" i="32"/>
  <c r="V169" i="32"/>
  <c r="Y169" i="32"/>
  <c r="AC323" i="32"/>
  <c r="Z323" i="32"/>
  <c r="W323" i="32"/>
  <c r="AB318" i="32"/>
  <c r="Y318" i="32"/>
  <c r="V318" i="32"/>
  <c r="AD312" i="32"/>
  <c r="X312" i="32"/>
  <c r="AA312" i="32"/>
  <c r="AC307" i="32"/>
  <c r="Z307" i="32"/>
  <c r="W307" i="32"/>
  <c r="AB302" i="32"/>
  <c r="V302" i="32"/>
  <c r="Y302" i="32"/>
  <c r="X296" i="32"/>
  <c r="AD296" i="32"/>
  <c r="AA296" i="32"/>
  <c r="AC291" i="32"/>
  <c r="Z291" i="32"/>
  <c r="W291" i="32"/>
  <c r="AB286" i="32"/>
  <c r="V286" i="32"/>
  <c r="Y286" i="32"/>
  <c r="X280" i="32"/>
  <c r="AD280" i="32"/>
  <c r="AA280" i="32"/>
  <c r="AC275" i="32"/>
  <c r="W275" i="32"/>
  <c r="Z275" i="32"/>
  <c r="AB270" i="32"/>
  <c r="V270" i="32"/>
  <c r="Y270" i="32"/>
  <c r="X264" i="32"/>
  <c r="AD264" i="32"/>
  <c r="AA264" i="32"/>
  <c r="AC259" i="32"/>
  <c r="W259" i="32"/>
  <c r="Z259" i="32"/>
  <c r="AB254" i="32"/>
  <c r="Y254" i="32"/>
  <c r="V254" i="32"/>
  <c r="X248" i="32"/>
  <c r="AD248" i="32"/>
  <c r="AA248" i="32"/>
  <c r="AC243" i="32"/>
  <c r="W243" i="32"/>
  <c r="Z243" i="32"/>
  <c r="AB238" i="32"/>
  <c r="V238" i="32"/>
  <c r="Y238" i="32"/>
  <c r="X232" i="32"/>
  <c r="AD232" i="32"/>
  <c r="AA232" i="32"/>
  <c r="AC227" i="32"/>
  <c r="W227" i="32"/>
  <c r="Z227" i="32"/>
  <c r="AB222" i="32"/>
  <c r="Y222" i="32"/>
  <c r="V222" i="32"/>
  <c r="X216" i="32"/>
  <c r="AD216" i="32"/>
  <c r="AA216" i="32"/>
  <c r="AC211" i="32"/>
  <c r="W211" i="32"/>
  <c r="Z211" i="32"/>
  <c r="AB206" i="32"/>
  <c r="V206" i="32"/>
  <c r="Y206" i="32"/>
  <c r="X200" i="32"/>
  <c r="AD200" i="32"/>
  <c r="AA200" i="32"/>
  <c r="AC195" i="32"/>
  <c r="W195" i="32"/>
  <c r="Z195" i="32"/>
  <c r="AB190" i="32"/>
  <c r="V190" i="32"/>
  <c r="Y190" i="32"/>
  <c r="X184" i="32"/>
  <c r="AD184" i="32"/>
  <c r="AA184" i="32"/>
  <c r="AC179" i="32"/>
  <c r="W179" i="32"/>
  <c r="Z179" i="32"/>
  <c r="AB174" i="32"/>
  <c r="V174" i="32"/>
  <c r="Y174" i="32"/>
  <c r="X168" i="32"/>
  <c r="AD168" i="32"/>
  <c r="AA168" i="32"/>
  <c r="AB323" i="32"/>
  <c r="Y323" i="32"/>
  <c r="V323" i="32"/>
  <c r="AD317" i="32"/>
  <c r="X317" i="32"/>
  <c r="AA317" i="32"/>
  <c r="AC312" i="32"/>
  <c r="Z312" i="32"/>
  <c r="W312" i="32"/>
  <c r="AB307" i="32"/>
  <c r="V307" i="32"/>
  <c r="Y307" i="32"/>
  <c r="AD301" i="32"/>
  <c r="X301" i="32"/>
  <c r="AA301" i="32"/>
  <c r="AC296" i="32"/>
  <c r="W296" i="32"/>
  <c r="Z296" i="32"/>
  <c r="AB291" i="32"/>
  <c r="V291" i="32"/>
  <c r="Y291" i="32"/>
  <c r="AD285" i="32"/>
  <c r="AA285" i="32"/>
  <c r="X285" i="32"/>
  <c r="AC280" i="32"/>
  <c r="W280" i="32"/>
  <c r="Z280" i="32"/>
  <c r="AB275" i="32"/>
  <c r="V275" i="32"/>
  <c r="Y275" i="32"/>
  <c r="AD269" i="32"/>
  <c r="AA269" i="32"/>
  <c r="X269" i="32"/>
  <c r="AC264" i="32"/>
  <c r="W264" i="32"/>
  <c r="Z264" i="32"/>
  <c r="AB259" i="32"/>
  <c r="V259" i="32"/>
  <c r="Y259" i="32"/>
  <c r="AD253" i="32"/>
  <c r="AA253" i="32"/>
  <c r="X253" i="32"/>
  <c r="AC248" i="32"/>
  <c r="W248" i="32"/>
  <c r="Z248" i="32"/>
  <c r="AB243" i="32"/>
  <c r="V243" i="32"/>
  <c r="Y243" i="32"/>
  <c r="AD237" i="32"/>
  <c r="AA237" i="32"/>
  <c r="X237" i="32"/>
  <c r="AC232" i="32"/>
  <c r="W232" i="32"/>
  <c r="Z232" i="32"/>
  <c r="AB227" i="32"/>
  <c r="V227" i="32"/>
  <c r="Y227" i="32"/>
  <c r="AD221" i="32"/>
  <c r="AA221" i="32"/>
  <c r="X221" i="32"/>
  <c r="AC216" i="32"/>
  <c r="W216" i="32"/>
  <c r="Z216" i="32"/>
  <c r="AB211" i="32"/>
  <c r="V211" i="32"/>
  <c r="Y211" i="32"/>
  <c r="AD205" i="32"/>
  <c r="AA205" i="32"/>
  <c r="X205" i="32"/>
  <c r="AC200" i="32"/>
  <c r="W200" i="32"/>
  <c r="Z200" i="32"/>
  <c r="AB195" i="32"/>
  <c r="V195" i="32"/>
  <c r="Y195" i="32"/>
  <c r="AD189" i="32"/>
  <c r="AA189" i="32"/>
  <c r="X189" i="32"/>
  <c r="AC184" i="32"/>
  <c r="W184" i="32"/>
  <c r="Z184" i="32"/>
  <c r="AB179" i="32"/>
  <c r="V179" i="32"/>
  <c r="Y179" i="32"/>
  <c r="AD173" i="32"/>
  <c r="AA173" i="32"/>
  <c r="X173" i="32"/>
  <c r="AC168" i="32"/>
  <c r="W168" i="32"/>
  <c r="Z168" i="32"/>
  <c r="AD322" i="32"/>
  <c r="X322" i="32"/>
  <c r="AA322" i="32"/>
  <c r="AC317" i="32"/>
  <c r="W317" i="32"/>
  <c r="Z317" i="32"/>
  <c r="AB312" i="32"/>
  <c r="V312" i="32"/>
  <c r="Y312" i="32"/>
  <c r="AD306" i="32"/>
  <c r="X306" i="32"/>
  <c r="AA306" i="32"/>
  <c r="Z301" i="32"/>
  <c r="AC301" i="32"/>
  <c r="W301" i="32"/>
  <c r="AB296" i="32"/>
  <c r="Y296" i="32"/>
  <c r="V296" i="32"/>
  <c r="AD290" i="32"/>
  <c r="AA290" i="32"/>
  <c r="X290" i="32"/>
  <c r="Z285" i="32"/>
  <c r="AC285" i="32"/>
  <c r="W285" i="32"/>
  <c r="Y280" i="32"/>
  <c r="V280" i="32"/>
  <c r="AB280" i="32"/>
  <c r="X274" i="32"/>
  <c r="AD274" i="32"/>
  <c r="AA274" i="32"/>
  <c r="Z269" i="32"/>
  <c r="W269" i="32"/>
  <c r="AC269" i="32"/>
  <c r="Y264" i="32"/>
  <c r="V264" i="32"/>
  <c r="AB264" i="32"/>
  <c r="X258" i="32"/>
  <c r="AD258" i="32"/>
  <c r="AA258" i="32"/>
  <c r="Z253" i="32"/>
  <c r="W253" i="32"/>
  <c r="AC253" i="32"/>
  <c r="Y248" i="32"/>
  <c r="V248" i="32"/>
  <c r="AB248" i="32"/>
  <c r="X242" i="32"/>
  <c r="AD242" i="32"/>
  <c r="AA242" i="32"/>
  <c r="Z237" i="32"/>
  <c r="W237" i="32"/>
  <c r="AC237" i="32"/>
  <c r="Y232" i="32"/>
  <c r="V232" i="32"/>
  <c r="AB232" i="32"/>
  <c r="X226" i="32"/>
  <c r="AD226" i="32"/>
  <c r="AA226" i="32"/>
  <c r="Z221" i="32"/>
  <c r="W221" i="32"/>
  <c r="AC221" i="32"/>
  <c r="Y216" i="32"/>
  <c r="V216" i="32"/>
  <c r="AB216" i="32"/>
  <c r="X210" i="32"/>
  <c r="AD210" i="32"/>
  <c r="AA210" i="32"/>
  <c r="Z205" i="32"/>
  <c r="W205" i="32"/>
  <c r="AC205" i="32"/>
  <c r="Y200" i="32"/>
  <c r="V200" i="32"/>
  <c r="AB200" i="32"/>
  <c r="X194" i="32"/>
  <c r="AD194" i="32"/>
  <c r="AA194" i="32"/>
  <c r="Z189" i="32"/>
  <c r="W189" i="32"/>
  <c r="AC189" i="32"/>
  <c r="Y184" i="32"/>
  <c r="V184" i="32"/>
  <c r="AB184" i="32"/>
  <c r="X178" i="32"/>
  <c r="AD178" i="32"/>
  <c r="AA178" i="32"/>
  <c r="Z173" i="32"/>
  <c r="W173" i="32"/>
  <c r="AC173" i="32"/>
  <c r="Y168" i="32"/>
  <c r="V168" i="32"/>
  <c r="AB168" i="32"/>
  <c r="AC322" i="32"/>
  <c r="W322" i="32"/>
  <c r="Z322" i="32"/>
  <c r="AB317" i="32"/>
  <c r="Y317" i="32"/>
  <c r="V317" i="32"/>
  <c r="AD311" i="32"/>
  <c r="X311" i="32"/>
  <c r="AA311" i="32"/>
  <c r="AC306" i="32"/>
  <c r="Z306" i="32"/>
  <c r="W306" i="32"/>
  <c r="AB301" i="32"/>
  <c r="Y301" i="32"/>
  <c r="V301" i="32"/>
  <c r="AD295" i="32"/>
  <c r="X295" i="32"/>
  <c r="AA295" i="32"/>
  <c r="AC290" i="32"/>
  <c r="Z290" i="32"/>
  <c r="W290" i="32"/>
  <c r="AB285" i="32"/>
  <c r="V285" i="32"/>
  <c r="Y285" i="32"/>
  <c r="X279" i="32"/>
  <c r="AD279" i="32"/>
  <c r="AA279" i="32"/>
  <c r="AC274" i="32"/>
  <c r="Z274" i="32"/>
  <c r="W274" i="32"/>
  <c r="V269" i="32"/>
  <c r="AB269" i="32"/>
  <c r="Y269" i="32"/>
  <c r="X263" i="32"/>
  <c r="AA263" i="32"/>
  <c r="AD263" i="32"/>
  <c r="AC258" i="32"/>
  <c r="Z258" i="32"/>
  <c r="W258" i="32"/>
  <c r="V253" i="32"/>
  <c r="AB253" i="32"/>
  <c r="Y253" i="32"/>
  <c r="X247" i="32"/>
  <c r="AA247" i="32"/>
  <c r="AD247" i="32"/>
  <c r="AC242" i="32"/>
  <c r="Z242" i="32"/>
  <c r="W242" i="32"/>
  <c r="V237" i="32"/>
  <c r="AB237" i="32"/>
  <c r="Y237" i="32"/>
  <c r="X231" i="32"/>
  <c r="AA231" i="32"/>
  <c r="AD231" i="32"/>
  <c r="AC226" i="32"/>
  <c r="Z226" i="32"/>
  <c r="W226" i="32"/>
  <c r="V221" i="32"/>
  <c r="AB221" i="32"/>
  <c r="Y221" i="32"/>
  <c r="X215" i="32"/>
  <c r="AA215" i="32"/>
  <c r="AD215" i="32"/>
  <c r="AC210" i="32"/>
  <c r="Z210" i="32"/>
  <c r="W210" i="32"/>
  <c r="V205" i="32"/>
  <c r="AB205" i="32"/>
  <c r="Y205" i="32"/>
  <c r="X199" i="32"/>
  <c r="AA199" i="32"/>
  <c r="AD199" i="32"/>
  <c r="AC194" i="32"/>
  <c r="Z194" i="32"/>
  <c r="W194" i="32"/>
  <c r="V189" i="32"/>
  <c r="AB189" i="32"/>
  <c r="Y189" i="32"/>
  <c r="X183" i="32"/>
  <c r="AA183" i="32"/>
  <c r="AD183" i="32"/>
  <c r="AC178" i="32"/>
  <c r="Z178" i="32"/>
  <c r="W178" i="32"/>
  <c r="V173" i="32"/>
  <c r="AB173" i="32"/>
  <c r="Y173" i="32"/>
  <c r="X167" i="32"/>
  <c r="AA167" i="32"/>
  <c r="AD167" i="32"/>
  <c r="L247" i="32"/>
  <c r="R247" i="32"/>
  <c r="O247" i="32"/>
  <c r="U247" i="32"/>
  <c r="S322" i="32"/>
  <c r="P322" i="32"/>
  <c r="M322" i="32"/>
  <c r="S306" i="32"/>
  <c r="M306" i="32"/>
  <c r="P306" i="32"/>
  <c r="J290" i="32"/>
  <c r="S290" i="32"/>
  <c r="P290" i="32"/>
  <c r="M290" i="32"/>
  <c r="S274" i="32"/>
  <c r="P274" i="32"/>
  <c r="M274" i="32"/>
  <c r="K263" i="32"/>
  <c r="T263" i="32"/>
  <c r="N263" i="32"/>
  <c r="Q263" i="32"/>
  <c r="K247" i="32"/>
  <c r="T247" i="32"/>
  <c r="Q247" i="32"/>
  <c r="N247" i="32"/>
  <c r="T231" i="32"/>
  <c r="Q231" i="32"/>
  <c r="N231" i="32"/>
  <c r="K215" i="32"/>
  <c r="T215" i="32"/>
  <c r="N215" i="32"/>
  <c r="Q215" i="32"/>
  <c r="T199" i="32"/>
  <c r="N199" i="32"/>
  <c r="Q199" i="32"/>
  <c r="U188" i="32"/>
  <c r="O188" i="32"/>
  <c r="R188" i="32"/>
  <c r="L315" i="32"/>
  <c r="R315" i="32"/>
  <c r="O315" i="32"/>
  <c r="U315" i="32"/>
  <c r="K325" i="32"/>
  <c r="N325" i="32"/>
  <c r="T325" i="32"/>
  <c r="Q325" i="32"/>
  <c r="J320" i="32"/>
  <c r="M320" i="32"/>
  <c r="P320" i="32"/>
  <c r="S320" i="32"/>
  <c r="L314" i="32"/>
  <c r="U314" i="32"/>
  <c r="O314" i="32"/>
  <c r="R314" i="32"/>
  <c r="K309" i="32"/>
  <c r="T309" i="32"/>
  <c r="Q309" i="32"/>
  <c r="N309" i="32"/>
  <c r="J304" i="32"/>
  <c r="P304" i="32"/>
  <c r="M304" i="32"/>
  <c r="S304" i="32"/>
  <c r="L298" i="32"/>
  <c r="O298" i="32"/>
  <c r="U298" i="32"/>
  <c r="R298" i="32"/>
  <c r="K293" i="32"/>
  <c r="T293" i="32"/>
  <c r="Q293" i="32"/>
  <c r="N293" i="32"/>
  <c r="J288" i="32"/>
  <c r="S288" i="32"/>
  <c r="P288" i="32"/>
  <c r="M288" i="32"/>
  <c r="L282" i="32"/>
  <c r="U282" i="32"/>
  <c r="R282" i="32"/>
  <c r="O282" i="32"/>
  <c r="T277" i="32"/>
  <c r="Q277" i="32"/>
  <c r="N277" i="32"/>
  <c r="S272" i="32"/>
  <c r="P272" i="32"/>
  <c r="M272" i="32"/>
  <c r="U266" i="32"/>
  <c r="R266" i="32"/>
  <c r="O266" i="32"/>
  <c r="T261" i="32"/>
  <c r="N261" i="32"/>
  <c r="Q261" i="32"/>
  <c r="J256" i="32"/>
  <c r="M256" i="32"/>
  <c r="S256" i="32"/>
  <c r="P256" i="32"/>
  <c r="U250" i="32"/>
  <c r="O250" i="32"/>
  <c r="R250" i="32"/>
  <c r="T245" i="32"/>
  <c r="N245" i="32"/>
  <c r="Q245" i="32"/>
  <c r="J240" i="32"/>
  <c r="P240" i="32"/>
  <c r="M240" i="32"/>
  <c r="S240" i="32"/>
  <c r="L234" i="32"/>
  <c r="O234" i="32"/>
  <c r="U234" i="32"/>
  <c r="R234" i="32"/>
  <c r="T229" i="32"/>
  <c r="Q229" i="32"/>
  <c r="N229" i="32"/>
  <c r="J224" i="32"/>
  <c r="P224" i="32"/>
  <c r="M224" i="32"/>
  <c r="S224" i="32"/>
  <c r="O218" i="32"/>
  <c r="R218" i="32"/>
  <c r="U218" i="32"/>
  <c r="K213" i="32"/>
  <c r="Q213" i="32"/>
  <c r="N213" i="32"/>
  <c r="T213" i="32"/>
  <c r="J208" i="32"/>
  <c r="S208" i="32"/>
  <c r="P208" i="32"/>
  <c r="M208" i="32"/>
  <c r="O202" i="32"/>
  <c r="U202" i="32"/>
  <c r="R202" i="32"/>
  <c r="T197" i="32"/>
  <c r="Q197" i="32"/>
  <c r="N197" i="32"/>
  <c r="P192" i="32"/>
  <c r="M192" i="32"/>
  <c r="S192" i="32"/>
  <c r="R186" i="32"/>
  <c r="O186" i="32"/>
  <c r="U186" i="32"/>
  <c r="T181" i="32"/>
  <c r="N181" i="32"/>
  <c r="Q181" i="32"/>
  <c r="M176" i="32"/>
  <c r="S176" i="32"/>
  <c r="P176" i="32"/>
  <c r="O170" i="32"/>
  <c r="R170" i="32"/>
  <c r="U170" i="32"/>
  <c r="Q165" i="32"/>
  <c r="N165" i="32"/>
  <c r="T165" i="32"/>
  <c r="L263" i="32"/>
  <c r="U263" i="32"/>
  <c r="O263" i="32"/>
  <c r="R263" i="32"/>
  <c r="T311" i="32"/>
  <c r="Q311" i="32"/>
  <c r="N311" i="32"/>
  <c r="U284" i="32"/>
  <c r="O284" i="32"/>
  <c r="R284" i="32"/>
  <c r="L268" i="32"/>
  <c r="U268" i="32"/>
  <c r="R268" i="32"/>
  <c r="O268" i="32"/>
  <c r="J258" i="32"/>
  <c r="S258" i="32"/>
  <c r="M258" i="32"/>
  <c r="P258" i="32"/>
  <c r="J242" i="32"/>
  <c r="S242" i="32"/>
  <c r="P242" i="32"/>
  <c r="M242" i="32"/>
  <c r="J226" i="32"/>
  <c r="S226" i="32"/>
  <c r="M226" i="32"/>
  <c r="P226" i="32"/>
  <c r="L204" i="32"/>
  <c r="U204" i="32"/>
  <c r="R204" i="32"/>
  <c r="O204" i="32"/>
  <c r="K183" i="32"/>
  <c r="T183" i="32"/>
  <c r="N183" i="32"/>
  <c r="Q183" i="32"/>
  <c r="L319" i="32"/>
  <c r="U319" i="32"/>
  <c r="R319" i="32"/>
  <c r="O319" i="32"/>
  <c r="J309" i="32"/>
  <c r="S309" i="32"/>
  <c r="P309" i="32"/>
  <c r="M309" i="32"/>
  <c r="K298" i="32"/>
  <c r="T298" i="32"/>
  <c r="N298" i="32"/>
  <c r="Q298" i="32"/>
  <c r="L287" i="32"/>
  <c r="U287" i="32"/>
  <c r="O287" i="32"/>
  <c r="R287" i="32"/>
  <c r="J277" i="32"/>
  <c r="S277" i="32"/>
  <c r="M277" i="32"/>
  <c r="P277" i="32"/>
  <c r="T266" i="32"/>
  <c r="Q266" i="32"/>
  <c r="N266" i="32"/>
  <c r="I255" i="32"/>
  <c r="U255" i="32"/>
  <c r="R255" i="32"/>
  <c r="O255" i="32"/>
  <c r="G245" i="32"/>
  <c r="S245" i="32"/>
  <c r="P245" i="32"/>
  <c r="M245" i="32"/>
  <c r="K234" i="32"/>
  <c r="T234" i="32"/>
  <c r="N234" i="32"/>
  <c r="Q234" i="32"/>
  <c r="I223" i="32"/>
  <c r="U223" i="32"/>
  <c r="R223" i="32"/>
  <c r="O223" i="32"/>
  <c r="H218" i="32"/>
  <c r="T218" i="32"/>
  <c r="Q218" i="32"/>
  <c r="N218" i="32"/>
  <c r="I207" i="32"/>
  <c r="U207" i="32"/>
  <c r="O207" i="32"/>
  <c r="R207" i="32"/>
  <c r="T202" i="32"/>
  <c r="N202" i="32"/>
  <c r="Q202" i="32"/>
  <c r="I191" i="32"/>
  <c r="U191" i="32"/>
  <c r="R191" i="32"/>
  <c r="O191" i="32"/>
  <c r="S181" i="32"/>
  <c r="P181" i="32"/>
  <c r="M181" i="32"/>
  <c r="S165" i="32"/>
  <c r="M165" i="32"/>
  <c r="P165" i="32"/>
  <c r="L324" i="32"/>
  <c r="R324" i="32"/>
  <c r="U324" i="32"/>
  <c r="O324" i="32"/>
  <c r="K319" i="32"/>
  <c r="Q319" i="32"/>
  <c r="T319" i="32"/>
  <c r="N319" i="32"/>
  <c r="G314" i="32"/>
  <c r="P314" i="32"/>
  <c r="S314" i="32"/>
  <c r="M314" i="32"/>
  <c r="L308" i="32"/>
  <c r="R308" i="32"/>
  <c r="U308" i="32"/>
  <c r="O308" i="32"/>
  <c r="H303" i="32"/>
  <c r="Q303" i="32"/>
  <c r="T303" i="32"/>
  <c r="N303" i="32"/>
  <c r="J298" i="32"/>
  <c r="P298" i="32"/>
  <c r="S298" i="32"/>
  <c r="M298" i="32"/>
  <c r="I292" i="32"/>
  <c r="R292" i="32"/>
  <c r="O292" i="32"/>
  <c r="U292" i="32"/>
  <c r="K287" i="32"/>
  <c r="Q287" i="32"/>
  <c r="N287" i="32"/>
  <c r="T287" i="32"/>
  <c r="G282" i="32"/>
  <c r="P282" i="32"/>
  <c r="S282" i="32"/>
  <c r="M282" i="32"/>
  <c r="L276" i="32"/>
  <c r="R276" i="32"/>
  <c r="U276" i="32"/>
  <c r="O276" i="32"/>
  <c r="H271" i="32"/>
  <c r="Q271" i="32"/>
  <c r="N271" i="32"/>
  <c r="T271" i="32"/>
  <c r="P266" i="32"/>
  <c r="S266" i="32"/>
  <c r="M266" i="32"/>
  <c r="I260" i="32"/>
  <c r="R260" i="32"/>
  <c r="U260" i="32"/>
  <c r="O260" i="32"/>
  <c r="Q255" i="32"/>
  <c r="N255" i="32"/>
  <c r="T255" i="32"/>
  <c r="P250" i="32"/>
  <c r="M250" i="32"/>
  <c r="S250" i="32"/>
  <c r="I244" i="32"/>
  <c r="R244" i="32"/>
  <c r="U244" i="32"/>
  <c r="O244" i="32"/>
  <c r="Q239" i="32"/>
  <c r="N239" i="32"/>
  <c r="T239" i="32"/>
  <c r="J234" i="32"/>
  <c r="P234" i="32"/>
  <c r="M234" i="32"/>
  <c r="S234" i="32"/>
  <c r="I228" i="32"/>
  <c r="R228" i="32"/>
  <c r="U228" i="32"/>
  <c r="O228" i="32"/>
  <c r="K223" i="32"/>
  <c r="Q223" i="32"/>
  <c r="T223" i="32"/>
  <c r="N223" i="32"/>
  <c r="G218" i="32"/>
  <c r="P218" i="32"/>
  <c r="S218" i="32"/>
  <c r="M218" i="32"/>
  <c r="R212" i="32"/>
  <c r="U212" i="32"/>
  <c r="O212" i="32"/>
  <c r="K207" i="32"/>
  <c r="Q207" i="32"/>
  <c r="T207" i="32"/>
  <c r="N207" i="32"/>
  <c r="P202" i="32"/>
  <c r="S202" i="32"/>
  <c r="M202" i="32"/>
  <c r="L196" i="32"/>
  <c r="R196" i="32"/>
  <c r="U196" i="32"/>
  <c r="O196" i="32"/>
  <c r="H191" i="32"/>
  <c r="Q191" i="32"/>
  <c r="T191" i="32"/>
  <c r="N191" i="32"/>
  <c r="J186" i="32"/>
  <c r="P186" i="32"/>
  <c r="S186" i="32"/>
  <c r="M186" i="32"/>
  <c r="I180" i="32"/>
  <c r="R180" i="32"/>
  <c r="U180" i="32"/>
  <c r="O180" i="32"/>
  <c r="H175" i="32"/>
  <c r="Q175" i="32"/>
  <c r="T175" i="32"/>
  <c r="N175" i="32"/>
  <c r="P170" i="32"/>
  <c r="S170" i="32"/>
  <c r="M170" i="32"/>
  <c r="T322" i="32"/>
  <c r="Q322" i="32"/>
  <c r="N322" i="32"/>
  <c r="U300" i="32"/>
  <c r="R300" i="32"/>
  <c r="O300" i="32"/>
  <c r="U236" i="32"/>
  <c r="O236" i="32"/>
  <c r="R236" i="32"/>
  <c r="J194" i="32"/>
  <c r="S194" i="32"/>
  <c r="M194" i="32"/>
  <c r="P194" i="32"/>
  <c r="L172" i="32"/>
  <c r="U172" i="32"/>
  <c r="R172" i="32"/>
  <c r="O172" i="32"/>
  <c r="I283" i="32"/>
  <c r="U283" i="32"/>
  <c r="O283" i="32"/>
  <c r="R283" i="32"/>
  <c r="J325" i="32"/>
  <c r="S325" i="32"/>
  <c r="M325" i="32"/>
  <c r="P325" i="32"/>
  <c r="K314" i="32"/>
  <c r="T314" i="32"/>
  <c r="Q314" i="32"/>
  <c r="N314" i="32"/>
  <c r="I303" i="32"/>
  <c r="U303" i="32"/>
  <c r="R303" i="32"/>
  <c r="O303" i="32"/>
  <c r="G293" i="32"/>
  <c r="S293" i="32"/>
  <c r="M293" i="32"/>
  <c r="P293" i="32"/>
  <c r="H282" i="32"/>
  <c r="T282" i="32"/>
  <c r="Q282" i="32"/>
  <c r="N282" i="32"/>
  <c r="I271" i="32"/>
  <c r="U271" i="32"/>
  <c r="R271" i="32"/>
  <c r="O271" i="32"/>
  <c r="G261" i="32"/>
  <c r="S261" i="32"/>
  <c r="P261" i="32"/>
  <c r="M261" i="32"/>
  <c r="K250" i="32"/>
  <c r="T250" i="32"/>
  <c r="N250" i="32"/>
  <c r="Q250" i="32"/>
  <c r="L239" i="32"/>
  <c r="U239" i="32"/>
  <c r="R239" i="32"/>
  <c r="O239" i="32"/>
  <c r="S229" i="32"/>
  <c r="P229" i="32"/>
  <c r="M229" i="32"/>
  <c r="S213" i="32"/>
  <c r="P213" i="32"/>
  <c r="M213" i="32"/>
  <c r="S197" i="32"/>
  <c r="P197" i="32"/>
  <c r="M197" i="32"/>
  <c r="T186" i="32"/>
  <c r="Q186" i="32"/>
  <c r="N186" i="32"/>
  <c r="I175" i="32"/>
  <c r="U175" i="32"/>
  <c r="R175" i="32"/>
  <c r="O175" i="32"/>
  <c r="T170" i="32"/>
  <c r="N170" i="32"/>
  <c r="Q170" i="32"/>
  <c r="H324" i="32"/>
  <c r="T324" i="32"/>
  <c r="Q324" i="32"/>
  <c r="N324" i="32"/>
  <c r="S319" i="32"/>
  <c r="M319" i="32"/>
  <c r="P319" i="32"/>
  <c r="I313" i="32"/>
  <c r="U313" i="32"/>
  <c r="R313" i="32"/>
  <c r="O313" i="32"/>
  <c r="T308" i="32"/>
  <c r="Q308" i="32"/>
  <c r="N308" i="32"/>
  <c r="G303" i="32"/>
  <c r="P303" i="32"/>
  <c r="M303" i="32"/>
  <c r="S303" i="32"/>
  <c r="L297" i="32"/>
  <c r="U297" i="32"/>
  <c r="O297" i="32"/>
  <c r="R297" i="32"/>
  <c r="H292" i="32"/>
  <c r="Q292" i="32"/>
  <c r="T292" i="32"/>
  <c r="N292" i="32"/>
  <c r="J287" i="32"/>
  <c r="M287" i="32"/>
  <c r="P287" i="32"/>
  <c r="S287" i="32"/>
  <c r="I281" i="32"/>
  <c r="R281" i="32"/>
  <c r="O281" i="32"/>
  <c r="U281" i="32"/>
  <c r="K276" i="32"/>
  <c r="T276" i="32"/>
  <c r="N276" i="32"/>
  <c r="Q276" i="32"/>
  <c r="G271" i="32"/>
  <c r="S271" i="32"/>
  <c r="P271" i="32"/>
  <c r="M271" i="32"/>
  <c r="L265" i="32"/>
  <c r="R265" i="32"/>
  <c r="U265" i="32"/>
  <c r="O265" i="32"/>
  <c r="H260" i="32"/>
  <c r="T260" i="32"/>
  <c r="Q260" i="32"/>
  <c r="N260" i="32"/>
  <c r="S255" i="32"/>
  <c r="P255" i="32"/>
  <c r="M255" i="32"/>
  <c r="I249" i="32"/>
  <c r="U249" i="32"/>
  <c r="R249" i="32"/>
  <c r="O249" i="32"/>
  <c r="H244" i="32"/>
  <c r="N244" i="32"/>
  <c r="T244" i="32"/>
  <c r="Q244" i="32"/>
  <c r="S239" i="32"/>
  <c r="P239" i="32"/>
  <c r="M239" i="32"/>
  <c r="L233" i="32"/>
  <c r="R233" i="32"/>
  <c r="U233" i="32"/>
  <c r="O233" i="32"/>
  <c r="T228" i="32"/>
  <c r="N228" i="32"/>
  <c r="Q228" i="32"/>
  <c r="J223" i="32"/>
  <c r="S223" i="32"/>
  <c r="M223" i="32"/>
  <c r="P223" i="32"/>
  <c r="L217" i="32"/>
  <c r="U217" i="32"/>
  <c r="O217" i="32"/>
  <c r="R217" i="32"/>
  <c r="T212" i="32"/>
  <c r="N212" i="32"/>
  <c r="Q212" i="32"/>
  <c r="J207" i="32"/>
  <c r="S207" i="32"/>
  <c r="M207" i="32"/>
  <c r="P207" i="32"/>
  <c r="L201" i="32"/>
  <c r="O201" i="32"/>
  <c r="R201" i="32"/>
  <c r="U201" i="32"/>
  <c r="H196" i="32"/>
  <c r="T196" i="32"/>
  <c r="Q196" i="32"/>
  <c r="N196" i="32"/>
  <c r="G191" i="32"/>
  <c r="P191" i="32"/>
  <c r="S191" i="32"/>
  <c r="M191" i="32"/>
  <c r="L185" i="32"/>
  <c r="R185" i="32"/>
  <c r="O185" i="32"/>
  <c r="U185" i="32"/>
  <c r="K180" i="32"/>
  <c r="Q180" i="32"/>
  <c r="N180" i="32"/>
  <c r="T180" i="32"/>
  <c r="J175" i="32"/>
  <c r="M175" i="32"/>
  <c r="P175" i="32"/>
  <c r="S175" i="32"/>
  <c r="L169" i="32"/>
  <c r="U169" i="32"/>
  <c r="O169" i="32"/>
  <c r="R169" i="32"/>
  <c r="T290" i="32"/>
  <c r="Q290" i="32"/>
  <c r="N290" i="32"/>
  <c r="T295" i="32"/>
  <c r="N295" i="32"/>
  <c r="Q295" i="32"/>
  <c r="T167" i="32"/>
  <c r="Q167" i="32"/>
  <c r="N167" i="32"/>
  <c r="J324" i="32"/>
  <c r="P324" i="32"/>
  <c r="S324" i="32"/>
  <c r="M324" i="32"/>
  <c r="L318" i="32"/>
  <c r="O318" i="32"/>
  <c r="U318" i="32"/>
  <c r="R318" i="32"/>
  <c r="K313" i="32"/>
  <c r="T313" i="32"/>
  <c r="Q313" i="32"/>
  <c r="N313" i="32"/>
  <c r="J308" i="32"/>
  <c r="S308" i="32"/>
  <c r="M308" i="32"/>
  <c r="P308" i="32"/>
  <c r="I302" i="32"/>
  <c r="R302" i="32"/>
  <c r="O302" i="32"/>
  <c r="U302" i="32"/>
  <c r="K297" i="32"/>
  <c r="Q297" i="32"/>
  <c r="N297" i="32"/>
  <c r="T297" i="32"/>
  <c r="G292" i="32"/>
  <c r="S292" i="32"/>
  <c r="M292" i="32"/>
  <c r="P292" i="32"/>
  <c r="L286" i="32"/>
  <c r="U286" i="32"/>
  <c r="R286" i="32"/>
  <c r="O286" i="32"/>
  <c r="H281" i="32"/>
  <c r="Q281" i="32"/>
  <c r="N281" i="32"/>
  <c r="T281" i="32"/>
  <c r="J276" i="32"/>
  <c r="S276" i="32"/>
  <c r="M276" i="32"/>
  <c r="P276" i="32"/>
  <c r="I270" i="32"/>
  <c r="R270" i="32"/>
  <c r="O270" i="32"/>
  <c r="U270" i="32"/>
  <c r="K265" i="32"/>
  <c r="T265" i="32"/>
  <c r="Q265" i="32"/>
  <c r="N265" i="32"/>
  <c r="G260" i="32"/>
  <c r="P260" i="32"/>
  <c r="S260" i="32"/>
  <c r="M260" i="32"/>
  <c r="U254" i="32"/>
  <c r="R254" i="32"/>
  <c r="O254" i="32"/>
  <c r="H249" i="32"/>
  <c r="T249" i="32"/>
  <c r="N249" i="32"/>
  <c r="Q249" i="32"/>
  <c r="S244" i="32"/>
  <c r="M244" i="32"/>
  <c r="P244" i="32"/>
  <c r="U238" i="32"/>
  <c r="R238" i="32"/>
  <c r="O238" i="32"/>
  <c r="K233" i="32"/>
  <c r="N233" i="32"/>
  <c r="T233" i="32"/>
  <c r="Q233" i="32"/>
  <c r="S228" i="32"/>
  <c r="M228" i="32"/>
  <c r="P228" i="32"/>
  <c r="I222" i="32"/>
  <c r="R222" i="32"/>
  <c r="U222" i="32"/>
  <c r="O222" i="32"/>
  <c r="Q217" i="32"/>
  <c r="N217" i="32"/>
  <c r="T217" i="32"/>
  <c r="P212" i="32"/>
  <c r="S212" i="32"/>
  <c r="M212" i="32"/>
  <c r="I206" i="32"/>
  <c r="U206" i="32"/>
  <c r="O206" i="32"/>
  <c r="R206" i="32"/>
  <c r="H201" i="32"/>
  <c r="N201" i="32"/>
  <c r="Q201" i="32"/>
  <c r="T201" i="32"/>
  <c r="G196" i="32"/>
  <c r="P196" i="32"/>
  <c r="S196" i="32"/>
  <c r="M196" i="32"/>
  <c r="I190" i="32"/>
  <c r="R190" i="32"/>
  <c r="O190" i="32"/>
  <c r="U190" i="32"/>
  <c r="Q185" i="32"/>
  <c r="T185" i="32"/>
  <c r="N185" i="32"/>
  <c r="G180" i="32"/>
  <c r="P180" i="32"/>
  <c r="S180" i="32"/>
  <c r="M180" i="32"/>
  <c r="I174" i="32"/>
  <c r="R174" i="32"/>
  <c r="O174" i="32"/>
  <c r="U174" i="32"/>
  <c r="H169" i="32"/>
  <c r="Q169" i="32"/>
  <c r="N169" i="32"/>
  <c r="T169" i="32"/>
  <c r="R323" i="32"/>
  <c r="O323" i="32"/>
  <c r="U323" i="32"/>
  <c r="H318" i="32"/>
  <c r="T318" i="32"/>
  <c r="Q318" i="32"/>
  <c r="N318" i="32"/>
  <c r="P313" i="32"/>
  <c r="S313" i="32"/>
  <c r="M313" i="32"/>
  <c r="I307" i="32"/>
  <c r="U307" i="32"/>
  <c r="R307" i="32"/>
  <c r="O307" i="32"/>
  <c r="K302" i="32"/>
  <c r="N302" i="32"/>
  <c r="Q302" i="32"/>
  <c r="T302" i="32"/>
  <c r="G297" i="32"/>
  <c r="M297" i="32"/>
  <c r="S297" i="32"/>
  <c r="P297" i="32"/>
  <c r="L291" i="32"/>
  <c r="U291" i="32"/>
  <c r="O291" i="32"/>
  <c r="R291" i="32"/>
  <c r="H286" i="32"/>
  <c r="N286" i="32"/>
  <c r="T286" i="32"/>
  <c r="Q286" i="32"/>
  <c r="J281" i="32"/>
  <c r="M281" i="32"/>
  <c r="P281" i="32"/>
  <c r="S281" i="32"/>
  <c r="L275" i="32"/>
  <c r="O275" i="32"/>
  <c r="R275" i="32"/>
  <c r="U275" i="32"/>
  <c r="K270" i="32"/>
  <c r="T270" i="32"/>
  <c r="N270" i="32"/>
  <c r="Q270" i="32"/>
  <c r="J265" i="32"/>
  <c r="M265" i="32"/>
  <c r="S265" i="32"/>
  <c r="P265" i="32"/>
  <c r="I259" i="32"/>
  <c r="U259" i="32"/>
  <c r="O259" i="32"/>
  <c r="R259" i="32"/>
  <c r="K254" i="32"/>
  <c r="N254" i="32"/>
  <c r="Q254" i="32"/>
  <c r="T254" i="32"/>
  <c r="G249" i="32"/>
  <c r="M249" i="32"/>
  <c r="P249" i="32"/>
  <c r="S249" i="32"/>
  <c r="U243" i="32"/>
  <c r="O243" i="32"/>
  <c r="R243" i="32"/>
  <c r="H238" i="32"/>
  <c r="N238" i="32"/>
  <c r="Q238" i="32"/>
  <c r="T238" i="32"/>
  <c r="G233" i="32"/>
  <c r="M233" i="32"/>
  <c r="P233" i="32"/>
  <c r="S233" i="32"/>
  <c r="O227" i="32"/>
  <c r="U227" i="32"/>
  <c r="R227" i="32"/>
  <c r="H222" i="32"/>
  <c r="T222" i="32"/>
  <c r="N222" i="32"/>
  <c r="Q222" i="32"/>
  <c r="M217" i="32"/>
  <c r="S217" i="32"/>
  <c r="P217" i="32"/>
  <c r="I211" i="32"/>
  <c r="O211" i="32"/>
  <c r="R211" i="32"/>
  <c r="U211" i="32"/>
  <c r="H206" i="32"/>
  <c r="T206" i="32"/>
  <c r="N206" i="32"/>
  <c r="Q206" i="32"/>
  <c r="S201" i="32"/>
  <c r="M201" i="32"/>
  <c r="P201" i="32"/>
  <c r="I195" i="32"/>
  <c r="U195" i="32"/>
  <c r="O195" i="32"/>
  <c r="R195" i="32"/>
  <c r="T190" i="32"/>
  <c r="N190" i="32"/>
  <c r="Q190" i="32"/>
  <c r="S185" i="32"/>
  <c r="P185" i="32"/>
  <c r="M185" i="32"/>
  <c r="I179" i="32"/>
  <c r="U179" i="32"/>
  <c r="O179" i="32"/>
  <c r="R179" i="32"/>
  <c r="H174" i="32"/>
  <c r="T174" i="32"/>
  <c r="Q174" i="32"/>
  <c r="N174" i="32"/>
  <c r="S169" i="32"/>
  <c r="M169" i="32"/>
  <c r="P169" i="32"/>
  <c r="K323" i="32"/>
  <c r="T323" i="32"/>
  <c r="Q323" i="32"/>
  <c r="N323" i="32"/>
  <c r="J318" i="32"/>
  <c r="S318" i="32"/>
  <c r="M318" i="32"/>
  <c r="P318" i="32"/>
  <c r="L312" i="32"/>
  <c r="U312" i="32"/>
  <c r="R312" i="32"/>
  <c r="O312" i="32"/>
  <c r="T307" i="32"/>
  <c r="Q307" i="32"/>
  <c r="N307" i="32"/>
  <c r="S302" i="32"/>
  <c r="P302" i="32"/>
  <c r="M302" i="32"/>
  <c r="U296" i="32"/>
  <c r="R296" i="32"/>
  <c r="O296" i="32"/>
  <c r="T291" i="32"/>
  <c r="Q291" i="32"/>
  <c r="N291" i="32"/>
  <c r="S286" i="32"/>
  <c r="M286" i="32"/>
  <c r="P286" i="32"/>
  <c r="U280" i="32"/>
  <c r="O280" i="32"/>
  <c r="R280" i="32"/>
  <c r="T275" i="32"/>
  <c r="N275" i="32"/>
  <c r="Q275" i="32"/>
  <c r="S270" i="32"/>
  <c r="P270" i="32"/>
  <c r="M270" i="32"/>
  <c r="U264" i="32"/>
  <c r="R264" i="32"/>
  <c r="O264" i="32"/>
  <c r="T259" i="32"/>
  <c r="Q259" i="32"/>
  <c r="N259" i="32"/>
  <c r="S254" i="32"/>
  <c r="P254" i="32"/>
  <c r="M254" i="32"/>
  <c r="U248" i="32"/>
  <c r="R248" i="32"/>
  <c r="O248" i="32"/>
  <c r="T243" i="32"/>
  <c r="N243" i="32"/>
  <c r="Q243" i="32"/>
  <c r="S238" i="32"/>
  <c r="M238" i="32"/>
  <c r="P238" i="32"/>
  <c r="U232" i="32"/>
  <c r="R232" i="32"/>
  <c r="O232" i="32"/>
  <c r="T227" i="32"/>
  <c r="N227" i="32"/>
  <c r="Q227" i="32"/>
  <c r="S222" i="32"/>
  <c r="P222" i="32"/>
  <c r="M222" i="32"/>
  <c r="U216" i="32"/>
  <c r="R216" i="32"/>
  <c r="O216" i="32"/>
  <c r="T211" i="32"/>
  <c r="Q211" i="32"/>
  <c r="N211" i="32"/>
  <c r="S206" i="32"/>
  <c r="P206" i="32"/>
  <c r="M206" i="32"/>
  <c r="U200" i="32"/>
  <c r="O200" i="32"/>
  <c r="R200" i="32"/>
  <c r="T195" i="32"/>
  <c r="N195" i="32"/>
  <c r="Q195" i="32"/>
  <c r="S190" i="32"/>
  <c r="P190" i="32"/>
  <c r="M190" i="32"/>
  <c r="U184" i="32"/>
  <c r="R184" i="32"/>
  <c r="O184" i="32"/>
  <c r="T179" i="32"/>
  <c r="Q179" i="32"/>
  <c r="N179" i="32"/>
  <c r="S174" i="32"/>
  <c r="P174" i="32"/>
  <c r="M174" i="32"/>
  <c r="U168" i="32"/>
  <c r="R168" i="32"/>
  <c r="O168" i="32"/>
  <c r="P323" i="32"/>
  <c r="S323" i="32"/>
  <c r="M323" i="32"/>
  <c r="R317" i="32"/>
  <c r="U317" i="32"/>
  <c r="O317" i="32"/>
  <c r="Q312" i="32"/>
  <c r="N312" i="32"/>
  <c r="T312" i="32"/>
  <c r="J307" i="32"/>
  <c r="P307" i="32"/>
  <c r="M307" i="32"/>
  <c r="S307" i="32"/>
  <c r="R301" i="32"/>
  <c r="O301" i="32"/>
  <c r="U301" i="32"/>
  <c r="K296" i="32"/>
  <c r="Q296" i="32"/>
  <c r="N296" i="32"/>
  <c r="T296" i="32"/>
  <c r="P291" i="32"/>
  <c r="M291" i="32"/>
  <c r="S291" i="32"/>
  <c r="L285" i="32"/>
  <c r="R285" i="32"/>
  <c r="U285" i="32"/>
  <c r="O285" i="32"/>
  <c r="K280" i="32"/>
  <c r="Q280" i="32"/>
  <c r="N280" i="32"/>
  <c r="T280" i="32"/>
  <c r="J275" i="32"/>
  <c r="P275" i="32"/>
  <c r="S275" i="32"/>
  <c r="M275" i="32"/>
  <c r="L269" i="32"/>
  <c r="R269" i="32"/>
  <c r="O269" i="32"/>
  <c r="U269" i="32"/>
  <c r="K264" i="32"/>
  <c r="Q264" i="32"/>
  <c r="N264" i="32"/>
  <c r="T264" i="32"/>
  <c r="J259" i="32"/>
  <c r="P259" i="32"/>
  <c r="S259" i="32"/>
  <c r="M259" i="32"/>
  <c r="L253" i="32"/>
  <c r="R253" i="32"/>
  <c r="O253" i="32"/>
  <c r="U253" i="32"/>
  <c r="Q248" i="32"/>
  <c r="N248" i="32"/>
  <c r="T248" i="32"/>
  <c r="P243" i="32"/>
  <c r="M243" i="32"/>
  <c r="S243" i="32"/>
  <c r="L237" i="32"/>
  <c r="R237" i="32"/>
  <c r="U237" i="32"/>
  <c r="O237" i="32"/>
  <c r="K232" i="32"/>
  <c r="Q232" i="32"/>
  <c r="N232" i="32"/>
  <c r="T232" i="32"/>
  <c r="P227" i="32"/>
  <c r="M227" i="32"/>
  <c r="S227" i="32"/>
  <c r="R221" i="32"/>
  <c r="O221" i="32"/>
  <c r="U221" i="32"/>
  <c r="K216" i="32"/>
  <c r="Q216" i="32"/>
  <c r="N216" i="32"/>
  <c r="T216" i="32"/>
  <c r="P211" i="32"/>
  <c r="M211" i="32"/>
  <c r="S211" i="32"/>
  <c r="L205" i="32"/>
  <c r="R205" i="32"/>
  <c r="O205" i="32"/>
  <c r="U205" i="32"/>
  <c r="Q200" i="32"/>
  <c r="N200" i="32"/>
  <c r="T200" i="32"/>
  <c r="J195" i="32"/>
  <c r="P195" i="32"/>
  <c r="M195" i="32"/>
  <c r="S195" i="32"/>
  <c r="R189" i="32"/>
  <c r="U189" i="32"/>
  <c r="O189" i="32"/>
  <c r="K184" i="32"/>
  <c r="Q184" i="32"/>
  <c r="N184" i="32"/>
  <c r="T184" i="32"/>
  <c r="P179" i="32"/>
  <c r="S179" i="32"/>
  <c r="M179" i="32"/>
  <c r="L173" i="32"/>
  <c r="R173" i="32"/>
  <c r="U173" i="32"/>
  <c r="O173" i="32"/>
  <c r="Q168" i="32"/>
  <c r="T168" i="32"/>
  <c r="N168" i="32"/>
  <c r="U322" i="32"/>
  <c r="R322" i="32"/>
  <c r="O322" i="32"/>
  <c r="T317" i="32"/>
  <c r="Q317" i="32"/>
  <c r="N317" i="32"/>
  <c r="S312" i="32"/>
  <c r="P312" i="32"/>
  <c r="M312" i="32"/>
  <c r="U306" i="32"/>
  <c r="O306" i="32"/>
  <c r="R306" i="32"/>
  <c r="K301" i="32"/>
  <c r="T301" i="32"/>
  <c r="Q301" i="32"/>
  <c r="N301" i="32"/>
  <c r="S296" i="32"/>
  <c r="P296" i="32"/>
  <c r="M296" i="32"/>
  <c r="L290" i="32"/>
  <c r="U290" i="32"/>
  <c r="R290" i="32"/>
  <c r="O290" i="32"/>
  <c r="T285" i="32"/>
  <c r="N285" i="32"/>
  <c r="Q285" i="32"/>
  <c r="J280" i="32"/>
  <c r="S280" i="32"/>
  <c r="P280" i="32"/>
  <c r="M280" i="32"/>
  <c r="L274" i="32"/>
  <c r="U274" i="32"/>
  <c r="O274" i="32"/>
  <c r="R274" i="32"/>
  <c r="K269" i="32"/>
  <c r="T269" i="32"/>
  <c r="N269" i="32"/>
  <c r="Q269" i="32"/>
  <c r="J264" i="32"/>
  <c r="S264" i="32"/>
  <c r="M264" i="32"/>
  <c r="P264" i="32"/>
  <c r="L258" i="32"/>
  <c r="U258" i="32"/>
  <c r="R258" i="32"/>
  <c r="O258" i="32"/>
  <c r="K253" i="32"/>
  <c r="T253" i="32"/>
  <c r="N253" i="32"/>
  <c r="Q253" i="32"/>
  <c r="J248" i="32"/>
  <c r="S248" i="32"/>
  <c r="P248" i="32"/>
  <c r="M248" i="32"/>
  <c r="U242" i="32"/>
  <c r="O242" i="32"/>
  <c r="R242" i="32"/>
  <c r="T237" i="32"/>
  <c r="N237" i="32"/>
  <c r="Q237" i="32"/>
  <c r="J232" i="32"/>
  <c r="S232" i="32"/>
  <c r="P232" i="32"/>
  <c r="M232" i="32"/>
  <c r="L226" i="32"/>
  <c r="U226" i="32"/>
  <c r="R226" i="32"/>
  <c r="O226" i="32"/>
  <c r="T221" i="32"/>
  <c r="Q221" i="32"/>
  <c r="N221" i="32"/>
  <c r="J216" i="32"/>
  <c r="S216" i="32"/>
  <c r="M216" i="32"/>
  <c r="P216" i="32"/>
  <c r="L210" i="32"/>
  <c r="U210" i="32"/>
  <c r="R210" i="32"/>
  <c r="O210" i="32"/>
  <c r="K205" i="32"/>
  <c r="T205" i="32"/>
  <c r="Q205" i="32"/>
  <c r="N205" i="32"/>
  <c r="S200" i="32"/>
  <c r="M200" i="32"/>
  <c r="P200" i="32"/>
  <c r="L194" i="32"/>
  <c r="U194" i="32"/>
  <c r="O194" i="32"/>
  <c r="R194" i="32"/>
  <c r="N189" i="32"/>
  <c r="T189" i="32"/>
  <c r="Q189" i="32"/>
  <c r="J184" i="32"/>
  <c r="M184" i="32"/>
  <c r="S184" i="32"/>
  <c r="P184" i="32"/>
  <c r="O178" i="32"/>
  <c r="U178" i="32"/>
  <c r="R178" i="32"/>
  <c r="K173" i="32"/>
  <c r="N173" i="32"/>
  <c r="T173" i="32"/>
  <c r="Q173" i="32"/>
  <c r="M168" i="32"/>
  <c r="S168" i="32"/>
  <c r="P168" i="32"/>
  <c r="G317" i="32"/>
  <c r="M317" i="32"/>
  <c r="P317" i="32"/>
  <c r="S317" i="32"/>
  <c r="U311" i="32"/>
  <c r="R311" i="32"/>
  <c r="O311" i="32"/>
  <c r="H306" i="32"/>
  <c r="T306" i="32"/>
  <c r="N306" i="32"/>
  <c r="Q306" i="32"/>
  <c r="L295" i="32"/>
  <c r="O295" i="32"/>
  <c r="U295" i="32"/>
  <c r="R295" i="32"/>
  <c r="R279" i="32"/>
  <c r="O279" i="32"/>
  <c r="U279" i="32"/>
  <c r="K258" i="32"/>
  <c r="Q258" i="32"/>
  <c r="T258" i="32"/>
  <c r="N258" i="32"/>
  <c r="Q242" i="32"/>
  <c r="T242" i="32"/>
  <c r="N242" i="32"/>
  <c r="S237" i="32"/>
  <c r="P237" i="32"/>
  <c r="M237" i="32"/>
  <c r="O231" i="32"/>
  <c r="R231" i="32"/>
  <c r="U231" i="32"/>
  <c r="K226" i="32"/>
  <c r="T226" i="32"/>
  <c r="N226" i="32"/>
  <c r="Q226" i="32"/>
  <c r="P221" i="32"/>
  <c r="S221" i="32"/>
  <c r="M221" i="32"/>
  <c r="L215" i="32"/>
  <c r="U215" i="32"/>
  <c r="O215" i="32"/>
  <c r="R215" i="32"/>
  <c r="T210" i="32"/>
  <c r="Q210" i="32"/>
  <c r="N210" i="32"/>
  <c r="J205" i="32"/>
  <c r="S205" i="32"/>
  <c r="P205" i="32"/>
  <c r="M205" i="32"/>
  <c r="U199" i="32"/>
  <c r="R199" i="32"/>
  <c r="O199" i="32"/>
  <c r="K194" i="32"/>
  <c r="T194" i="32"/>
  <c r="Q194" i="32"/>
  <c r="N194" i="32"/>
  <c r="S189" i="32"/>
  <c r="P189" i="32"/>
  <c r="M189" i="32"/>
  <c r="L183" i="32"/>
  <c r="U183" i="32"/>
  <c r="O183" i="32"/>
  <c r="R183" i="32"/>
  <c r="T178" i="32"/>
  <c r="Q178" i="32"/>
  <c r="N178" i="32"/>
  <c r="J173" i="32"/>
  <c r="P173" i="32"/>
  <c r="S173" i="32"/>
  <c r="M173" i="32"/>
  <c r="U167" i="32"/>
  <c r="O167" i="32"/>
  <c r="R167" i="32"/>
  <c r="S301" i="32"/>
  <c r="P301" i="32"/>
  <c r="M301" i="32"/>
  <c r="J269" i="32"/>
  <c r="P269" i="32"/>
  <c r="M269" i="32"/>
  <c r="S269" i="32"/>
  <c r="L321" i="32"/>
  <c r="U321" i="32"/>
  <c r="R321" i="32"/>
  <c r="O321" i="32"/>
  <c r="K316" i="32"/>
  <c r="T316" i="32"/>
  <c r="Q316" i="32"/>
  <c r="N316" i="32"/>
  <c r="J311" i="32"/>
  <c r="S311" i="32"/>
  <c r="P311" i="32"/>
  <c r="M311" i="32"/>
  <c r="U305" i="32"/>
  <c r="O305" i="32"/>
  <c r="R305" i="32"/>
  <c r="T300" i="32"/>
  <c r="Q300" i="32"/>
  <c r="N300" i="32"/>
  <c r="S295" i="32"/>
  <c r="P295" i="32"/>
  <c r="M295" i="32"/>
  <c r="U289" i="32"/>
  <c r="R289" i="32"/>
  <c r="O289" i="32"/>
  <c r="K284" i="32"/>
  <c r="T284" i="32"/>
  <c r="Q284" i="32"/>
  <c r="N284" i="32"/>
  <c r="S279" i="32"/>
  <c r="P279" i="32"/>
  <c r="M279" i="32"/>
  <c r="U273" i="32"/>
  <c r="R273" i="32"/>
  <c r="O273" i="32"/>
  <c r="T268" i="32"/>
  <c r="N268" i="32"/>
  <c r="Q268" i="32"/>
  <c r="J263" i="32"/>
  <c r="S263" i="32"/>
  <c r="P263" i="32"/>
  <c r="M263" i="32"/>
  <c r="L257" i="32"/>
  <c r="U257" i="32"/>
  <c r="R257" i="32"/>
  <c r="O257" i="32"/>
  <c r="K252" i="32"/>
  <c r="T252" i="32"/>
  <c r="Q252" i="32"/>
  <c r="N252" i="32"/>
  <c r="J247" i="32"/>
  <c r="S247" i="32"/>
  <c r="P247" i="32"/>
  <c r="M247" i="32"/>
  <c r="L241" i="32"/>
  <c r="U241" i="32"/>
  <c r="R241" i="32"/>
  <c r="O241" i="32"/>
  <c r="T236" i="32"/>
  <c r="Q236" i="32"/>
  <c r="N236" i="32"/>
  <c r="S231" i="32"/>
  <c r="P231" i="32"/>
  <c r="M231" i="32"/>
  <c r="L225" i="32"/>
  <c r="U225" i="32"/>
  <c r="R225" i="32"/>
  <c r="O225" i="32"/>
  <c r="T220" i="32"/>
  <c r="Q220" i="32"/>
  <c r="N220" i="32"/>
  <c r="J215" i="32"/>
  <c r="S215" i="32"/>
  <c r="M215" i="32"/>
  <c r="P215" i="32"/>
  <c r="U209" i="32"/>
  <c r="R209" i="32"/>
  <c r="O209" i="32"/>
  <c r="K204" i="32"/>
  <c r="T204" i="32"/>
  <c r="Q204" i="32"/>
  <c r="N204" i="32"/>
  <c r="J199" i="32"/>
  <c r="S199" i="32"/>
  <c r="P199" i="32"/>
  <c r="M199" i="32"/>
  <c r="U193" i="32"/>
  <c r="O193" i="32"/>
  <c r="R193" i="32"/>
  <c r="K188" i="32"/>
  <c r="T188" i="32"/>
  <c r="Q188" i="32"/>
  <c r="N188" i="32"/>
  <c r="S183" i="32"/>
  <c r="P183" i="32"/>
  <c r="M183" i="32"/>
  <c r="L177" i="32"/>
  <c r="U177" i="32"/>
  <c r="R177" i="32"/>
  <c r="O177" i="32"/>
  <c r="T172" i="32"/>
  <c r="Q172" i="32"/>
  <c r="N172" i="32"/>
  <c r="J167" i="32"/>
  <c r="S167" i="32"/>
  <c r="P167" i="32"/>
  <c r="M167" i="32"/>
  <c r="G164" i="32"/>
  <c r="M164" i="32"/>
  <c r="S164" i="32"/>
  <c r="P164" i="32"/>
  <c r="K321" i="32"/>
  <c r="N321" i="32"/>
  <c r="T321" i="32"/>
  <c r="Q321" i="32"/>
  <c r="J316" i="32"/>
  <c r="S316" i="32"/>
  <c r="M316" i="32"/>
  <c r="P316" i="32"/>
  <c r="L310" i="32"/>
  <c r="O310" i="32"/>
  <c r="R310" i="32"/>
  <c r="U310" i="32"/>
  <c r="H305" i="32"/>
  <c r="T305" i="32"/>
  <c r="N305" i="32"/>
  <c r="Q305" i="32"/>
  <c r="P300" i="32"/>
  <c r="S300" i="32"/>
  <c r="M300" i="32"/>
  <c r="I294" i="32"/>
  <c r="U294" i="32"/>
  <c r="R294" i="32"/>
  <c r="O294" i="32"/>
  <c r="T289" i="32"/>
  <c r="Q289" i="32"/>
  <c r="N289" i="32"/>
  <c r="G284" i="32"/>
  <c r="S284" i="32"/>
  <c r="P284" i="32"/>
  <c r="M284" i="32"/>
  <c r="L278" i="32"/>
  <c r="U278" i="32"/>
  <c r="O278" i="32"/>
  <c r="R278" i="32"/>
  <c r="H273" i="32"/>
  <c r="T273" i="32"/>
  <c r="Q273" i="32"/>
  <c r="N273" i="32"/>
  <c r="G268" i="32"/>
  <c r="S268" i="32"/>
  <c r="M268" i="32"/>
  <c r="P268" i="32"/>
  <c r="U262" i="32"/>
  <c r="R262" i="32"/>
  <c r="O262" i="32"/>
  <c r="K257" i="32"/>
  <c r="N257" i="32"/>
  <c r="T257" i="32"/>
  <c r="Q257" i="32"/>
  <c r="J252" i="32"/>
  <c r="S252" i="32"/>
  <c r="P252" i="32"/>
  <c r="M252" i="32"/>
  <c r="I246" i="32"/>
  <c r="R246" i="32"/>
  <c r="U246" i="32"/>
  <c r="O246" i="32"/>
  <c r="K241" i="32"/>
  <c r="T241" i="32"/>
  <c r="Q241" i="32"/>
  <c r="N241" i="32"/>
  <c r="G236" i="32"/>
  <c r="S236" i="32"/>
  <c r="M236" i="32"/>
  <c r="P236" i="32"/>
  <c r="U230" i="32"/>
  <c r="O230" i="32"/>
  <c r="R230" i="32"/>
  <c r="Q225" i="32"/>
  <c r="N225" i="32"/>
  <c r="T225" i="32"/>
  <c r="G220" i="32"/>
  <c r="S220" i="32"/>
  <c r="P220" i="32"/>
  <c r="M220" i="32"/>
  <c r="I214" i="32"/>
  <c r="O214" i="32"/>
  <c r="R214" i="32"/>
  <c r="U214" i="32"/>
  <c r="H209" i="32"/>
  <c r="N209" i="32"/>
  <c r="T209" i="32"/>
  <c r="Q209" i="32"/>
  <c r="G204" i="32"/>
  <c r="S204" i="32"/>
  <c r="P204" i="32"/>
  <c r="M204" i="32"/>
  <c r="R198" i="32"/>
  <c r="O198" i="32"/>
  <c r="U198" i="32"/>
  <c r="H193" i="32"/>
  <c r="Q193" i="32"/>
  <c r="T193" i="32"/>
  <c r="N193" i="32"/>
  <c r="P188" i="32"/>
  <c r="S188" i="32"/>
  <c r="M188" i="32"/>
  <c r="U182" i="32"/>
  <c r="O182" i="32"/>
  <c r="R182" i="32"/>
  <c r="H177" i="32"/>
  <c r="T177" i="32"/>
  <c r="N177" i="32"/>
  <c r="Q177" i="32"/>
  <c r="S172" i="32"/>
  <c r="P172" i="32"/>
  <c r="M172" i="32"/>
  <c r="U166" i="32"/>
  <c r="O166" i="32"/>
  <c r="R166" i="32"/>
  <c r="G285" i="32"/>
  <c r="P285" i="32"/>
  <c r="M285" i="32"/>
  <c r="S285" i="32"/>
  <c r="K274" i="32"/>
  <c r="T274" i="32"/>
  <c r="Q274" i="32"/>
  <c r="N274" i="32"/>
  <c r="U316" i="32"/>
  <c r="O316" i="32"/>
  <c r="R316" i="32"/>
  <c r="L252" i="32"/>
  <c r="U252" i="32"/>
  <c r="R252" i="32"/>
  <c r="O252" i="32"/>
  <c r="S210" i="32"/>
  <c r="P210" i="32"/>
  <c r="M210" i="32"/>
  <c r="S178" i="32"/>
  <c r="P178" i="32"/>
  <c r="M178" i="32"/>
  <c r="J253" i="32"/>
  <c r="S253" i="32"/>
  <c r="P253" i="32"/>
  <c r="M253" i="32"/>
  <c r="T279" i="32"/>
  <c r="N279" i="32"/>
  <c r="Q279" i="32"/>
  <c r="L220" i="32"/>
  <c r="U220" i="32"/>
  <c r="O220" i="32"/>
  <c r="R220" i="32"/>
  <c r="I164" i="32"/>
  <c r="O164" i="32"/>
  <c r="U164" i="32"/>
  <c r="R164" i="32"/>
  <c r="J321" i="32"/>
  <c r="S321" i="32"/>
  <c r="P321" i="32"/>
  <c r="M321" i="32"/>
  <c r="H310" i="32"/>
  <c r="T310" i="32"/>
  <c r="N310" i="32"/>
  <c r="Q310" i="32"/>
  <c r="J305" i="32"/>
  <c r="S305" i="32"/>
  <c r="M305" i="32"/>
  <c r="P305" i="32"/>
  <c r="I299" i="32"/>
  <c r="U299" i="32"/>
  <c r="R299" i="32"/>
  <c r="O299" i="32"/>
  <c r="H294" i="32"/>
  <c r="T294" i="32"/>
  <c r="Q294" i="32"/>
  <c r="N294" i="32"/>
  <c r="G289" i="32"/>
  <c r="M289" i="32"/>
  <c r="P289" i="32"/>
  <c r="S289" i="32"/>
  <c r="Q278" i="32"/>
  <c r="T278" i="32"/>
  <c r="N278" i="32"/>
  <c r="G273" i="32"/>
  <c r="P273" i="32"/>
  <c r="M273" i="32"/>
  <c r="S273" i="32"/>
  <c r="U267" i="32"/>
  <c r="R267" i="32"/>
  <c r="O267" i="32"/>
  <c r="N262" i="32"/>
  <c r="T262" i="32"/>
  <c r="Q262" i="32"/>
  <c r="G257" i="32"/>
  <c r="S257" i="32"/>
  <c r="P257" i="32"/>
  <c r="M257" i="32"/>
  <c r="L251" i="32"/>
  <c r="U251" i="32"/>
  <c r="R251" i="32"/>
  <c r="O251" i="32"/>
  <c r="H246" i="32"/>
  <c r="T246" i="32"/>
  <c r="Q246" i="32"/>
  <c r="N246" i="32"/>
  <c r="G241" i="32"/>
  <c r="M241" i="32"/>
  <c r="S241" i="32"/>
  <c r="P241" i="32"/>
  <c r="I235" i="32"/>
  <c r="U235" i="32"/>
  <c r="R235" i="32"/>
  <c r="O235" i="32"/>
  <c r="Q230" i="32"/>
  <c r="N230" i="32"/>
  <c r="T230" i="32"/>
  <c r="S225" i="32"/>
  <c r="M225" i="32"/>
  <c r="P225" i="32"/>
  <c r="U219" i="32"/>
  <c r="O219" i="32"/>
  <c r="R219" i="32"/>
  <c r="Q214" i="32"/>
  <c r="N214" i="32"/>
  <c r="T214" i="32"/>
  <c r="S209" i="32"/>
  <c r="P209" i="32"/>
  <c r="M209" i="32"/>
  <c r="U203" i="32"/>
  <c r="R203" i="32"/>
  <c r="O203" i="32"/>
  <c r="N198" i="32"/>
  <c r="Q198" i="32"/>
  <c r="T198" i="32"/>
  <c r="S193" i="32"/>
  <c r="M193" i="32"/>
  <c r="P193" i="32"/>
  <c r="O187" i="32"/>
  <c r="U187" i="32"/>
  <c r="R187" i="32"/>
  <c r="N182" i="32"/>
  <c r="T182" i="32"/>
  <c r="Q182" i="32"/>
  <c r="M177" i="32"/>
  <c r="P177" i="32"/>
  <c r="S177" i="32"/>
  <c r="O171" i="32"/>
  <c r="U171" i="32"/>
  <c r="R171" i="32"/>
  <c r="N166" i="32"/>
  <c r="Q166" i="32"/>
  <c r="T166" i="32"/>
  <c r="K164" i="32"/>
  <c r="T164" i="32"/>
  <c r="N164" i="32"/>
  <c r="Q164" i="32"/>
  <c r="L320" i="32"/>
  <c r="U320" i="32"/>
  <c r="R320" i="32"/>
  <c r="O320" i="32"/>
  <c r="K315" i="32"/>
  <c r="N315" i="32"/>
  <c r="Q315" i="32"/>
  <c r="T315" i="32"/>
  <c r="J310" i="32"/>
  <c r="P310" i="32"/>
  <c r="S310" i="32"/>
  <c r="M310" i="32"/>
  <c r="L304" i="32"/>
  <c r="U304" i="32"/>
  <c r="O304" i="32"/>
  <c r="R304" i="32"/>
  <c r="K299" i="32"/>
  <c r="T299" i="32"/>
  <c r="Q299" i="32"/>
  <c r="N299" i="32"/>
  <c r="J294" i="32"/>
  <c r="P294" i="32"/>
  <c r="S294" i="32"/>
  <c r="M294" i="32"/>
  <c r="O288" i="32"/>
  <c r="U288" i="32"/>
  <c r="R288" i="32"/>
  <c r="T283" i="32"/>
  <c r="Q283" i="32"/>
  <c r="N283" i="32"/>
  <c r="P278" i="32"/>
  <c r="M278" i="32"/>
  <c r="S278" i="32"/>
  <c r="R272" i="32"/>
  <c r="U272" i="32"/>
  <c r="O272" i="32"/>
  <c r="K267" i="32"/>
  <c r="N267" i="32"/>
  <c r="Q267" i="32"/>
  <c r="T267" i="32"/>
  <c r="S262" i="32"/>
  <c r="P262" i="32"/>
  <c r="M262" i="32"/>
  <c r="U256" i="32"/>
  <c r="O256" i="32"/>
  <c r="R256" i="32"/>
  <c r="T251" i="32"/>
  <c r="N251" i="32"/>
  <c r="Q251" i="32"/>
  <c r="J246" i="32"/>
  <c r="P246" i="32"/>
  <c r="S246" i="32"/>
  <c r="M246" i="32"/>
  <c r="L240" i="32"/>
  <c r="U240" i="32"/>
  <c r="R240" i="32"/>
  <c r="O240" i="32"/>
  <c r="T235" i="32"/>
  <c r="N235" i="32"/>
  <c r="Q235" i="32"/>
  <c r="S230" i="32"/>
  <c r="P230" i="32"/>
  <c r="M230" i="32"/>
  <c r="R224" i="32"/>
  <c r="O224" i="32"/>
  <c r="U224" i="32"/>
  <c r="T219" i="32"/>
  <c r="N219" i="32"/>
  <c r="Q219" i="32"/>
  <c r="S214" i="32"/>
  <c r="P214" i="32"/>
  <c r="M214" i="32"/>
  <c r="O208" i="32"/>
  <c r="U208" i="32"/>
  <c r="R208" i="32"/>
  <c r="T203" i="32"/>
  <c r="Q203" i="32"/>
  <c r="N203" i="32"/>
  <c r="S198" i="32"/>
  <c r="P198" i="32"/>
  <c r="M198" i="32"/>
  <c r="R192" i="32"/>
  <c r="U192" i="32"/>
  <c r="O192" i="32"/>
  <c r="T187" i="32"/>
  <c r="N187" i="32"/>
  <c r="Q187" i="32"/>
  <c r="P182" i="32"/>
  <c r="S182" i="32"/>
  <c r="M182" i="32"/>
  <c r="R176" i="32"/>
  <c r="U176" i="32"/>
  <c r="O176" i="32"/>
  <c r="T171" i="32"/>
  <c r="Q171" i="32"/>
  <c r="N171" i="32"/>
  <c r="P166" i="32"/>
  <c r="S166" i="32"/>
  <c r="M166" i="32"/>
  <c r="L325" i="32"/>
  <c r="O325" i="32"/>
  <c r="U325" i="32"/>
  <c r="R325" i="32"/>
  <c r="K320" i="32"/>
  <c r="N320" i="32"/>
  <c r="T320" i="32"/>
  <c r="Q320" i="32"/>
  <c r="J315" i="32"/>
  <c r="S315" i="32"/>
  <c r="P315" i="32"/>
  <c r="M315" i="32"/>
  <c r="L309" i="32"/>
  <c r="R309" i="32"/>
  <c r="O309" i="32"/>
  <c r="U309" i="32"/>
  <c r="K304" i="32"/>
  <c r="Q304" i="32"/>
  <c r="T304" i="32"/>
  <c r="N304" i="32"/>
  <c r="J299" i="32"/>
  <c r="S299" i="32"/>
  <c r="M299" i="32"/>
  <c r="P299" i="32"/>
  <c r="L293" i="32"/>
  <c r="R293" i="32"/>
  <c r="U293" i="32"/>
  <c r="O293" i="32"/>
  <c r="K288" i="32"/>
  <c r="Q288" i="32"/>
  <c r="T288" i="32"/>
  <c r="N288" i="32"/>
  <c r="S283" i="32"/>
  <c r="P283" i="32"/>
  <c r="M283" i="32"/>
  <c r="U277" i="32"/>
  <c r="O277" i="32"/>
  <c r="R277" i="32"/>
  <c r="Q272" i="32"/>
  <c r="T272" i="32"/>
  <c r="N272" i="32"/>
  <c r="S267" i="32"/>
  <c r="P267" i="32"/>
  <c r="M267" i="32"/>
  <c r="L261" i="32"/>
  <c r="U261" i="32"/>
  <c r="R261" i="32"/>
  <c r="O261" i="32"/>
  <c r="N256" i="32"/>
  <c r="Q256" i="32"/>
  <c r="T256" i="32"/>
  <c r="S251" i="32"/>
  <c r="P251" i="32"/>
  <c r="M251" i="32"/>
  <c r="L245" i="32"/>
  <c r="U245" i="32"/>
  <c r="O245" i="32"/>
  <c r="R245" i="32"/>
  <c r="K240" i="32"/>
  <c r="T240" i="32"/>
  <c r="Q240" i="32"/>
  <c r="N240" i="32"/>
  <c r="J235" i="32"/>
  <c r="M235" i="32"/>
  <c r="S235" i="32"/>
  <c r="P235" i="32"/>
  <c r="L229" i="32"/>
  <c r="U229" i="32"/>
  <c r="R229" i="32"/>
  <c r="O229" i="32"/>
  <c r="K224" i="32"/>
  <c r="Q224" i="32"/>
  <c r="N224" i="32"/>
  <c r="T224" i="32"/>
  <c r="P219" i="32"/>
  <c r="S219" i="32"/>
  <c r="M219" i="32"/>
  <c r="L213" i="32"/>
  <c r="U213" i="32"/>
  <c r="O213" i="32"/>
  <c r="R213" i="32"/>
  <c r="N208" i="32"/>
  <c r="T208" i="32"/>
  <c r="Q208" i="32"/>
  <c r="P203" i="32"/>
  <c r="S203" i="32"/>
  <c r="M203" i="32"/>
  <c r="L197" i="32"/>
  <c r="U197" i="32"/>
  <c r="R197" i="32"/>
  <c r="O197" i="32"/>
  <c r="T192" i="32"/>
  <c r="Q192" i="32"/>
  <c r="N192" i="32"/>
  <c r="J187" i="32"/>
  <c r="M187" i="32"/>
  <c r="S187" i="32"/>
  <c r="P187" i="32"/>
  <c r="O181" i="32"/>
  <c r="R181" i="32"/>
  <c r="U181" i="32"/>
  <c r="K176" i="32"/>
  <c r="T176" i="32"/>
  <c r="Q176" i="32"/>
  <c r="N176" i="32"/>
  <c r="M171" i="32"/>
  <c r="S171" i="32"/>
  <c r="P171" i="32"/>
  <c r="L165" i="32"/>
  <c r="R165" i="32"/>
  <c r="O165" i="32"/>
  <c r="U165" i="32"/>
  <c r="L25" i="32"/>
  <c r="K4" i="32"/>
  <c r="I285" i="32"/>
  <c r="H254" i="32"/>
  <c r="H233" i="32"/>
  <c r="K318" i="32"/>
  <c r="G275" i="32"/>
  <c r="K305" i="32"/>
  <c r="K238" i="32"/>
  <c r="K174" i="32"/>
  <c r="K169" i="32"/>
  <c r="H42" i="32"/>
  <c r="H321" i="32"/>
  <c r="I295" i="32"/>
  <c r="H26" i="32"/>
  <c r="I275" i="32"/>
  <c r="K286" i="32"/>
  <c r="H25" i="32"/>
  <c r="I274" i="32"/>
  <c r="K222" i="32"/>
  <c r="K20" i="32"/>
  <c r="H274" i="32"/>
  <c r="L211" i="32"/>
  <c r="G5" i="32"/>
  <c r="H265" i="32"/>
  <c r="L195" i="32"/>
  <c r="L4" i="32"/>
  <c r="G265" i="32"/>
  <c r="L190" i="32"/>
  <c r="J4" i="32"/>
  <c r="G242" i="32"/>
  <c r="L3" i="32"/>
  <c r="H232" i="32"/>
  <c r="G232" i="32"/>
  <c r="H302" i="32"/>
  <c r="I226" i="32"/>
  <c r="J37" i="32"/>
  <c r="J317" i="32"/>
  <c r="L30" i="32"/>
  <c r="J30" i="32"/>
  <c r="G276" i="32"/>
  <c r="L302" i="32"/>
  <c r="I34" i="32"/>
  <c r="G8" i="32"/>
  <c r="G253" i="32"/>
  <c r="I183" i="32"/>
  <c r="J220" i="32"/>
  <c r="I252" i="32"/>
  <c r="H183" i="32"/>
  <c r="L214" i="32"/>
  <c r="I177" i="32"/>
  <c r="K29" i="32"/>
  <c r="H241" i="32"/>
  <c r="K193" i="32"/>
  <c r="I24" i="32"/>
  <c r="H313" i="32"/>
  <c r="H264" i="32"/>
  <c r="H216" i="32"/>
  <c r="J285" i="32"/>
  <c r="K47" i="32"/>
  <c r="J21" i="32"/>
  <c r="I312" i="32"/>
  <c r="G264" i="32"/>
  <c r="G216" i="32"/>
  <c r="J284" i="32"/>
  <c r="L42" i="32"/>
  <c r="I310" i="32"/>
  <c r="I263" i="32"/>
  <c r="I215" i="32"/>
  <c r="J268" i="32"/>
  <c r="H263" i="32"/>
  <c r="H215" i="32"/>
  <c r="J260" i="32"/>
  <c r="G16" i="32"/>
  <c r="H296" i="32"/>
  <c r="H257" i="32"/>
  <c r="G215" i="32"/>
  <c r="L259" i="32"/>
  <c r="H13" i="32"/>
  <c r="G199" i="32"/>
  <c r="K37" i="32"/>
  <c r="H9" i="32"/>
  <c r="I286" i="32"/>
  <c r="I253" i="32"/>
  <c r="G195" i="32"/>
  <c r="J236" i="32"/>
  <c r="I8" i="32"/>
  <c r="H253" i="32"/>
  <c r="I194" i="32"/>
  <c r="K94" i="32"/>
  <c r="H89" i="32"/>
  <c r="J101" i="32"/>
  <c r="I90" i="32"/>
  <c r="G96" i="32"/>
  <c r="K101" i="32"/>
  <c r="L64" i="32"/>
  <c r="I64" i="32"/>
  <c r="J70" i="32"/>
  <c r="K107" i="32"/>
  <c r="G81" i="32"/>
  <c r="H86" i="32"/>
  <c r="K86" i="32"/>
  <c r="H102" i="32"/>
  <c r="K102" i="32"/>
  <c r="I86" i="32"/>
  <c r="L86" i="32"/>
  <c r="I81" i="32"/>
  <c r="G87" i="32"/>
  <c r="H92" i="32"/>
  <c r="L97" i="32"/>
  <c r="H71" i="32"/>
  <c r="K71" i="32"/>
  <c r="L76" i="32"/>
  <c r="G82" i="32"/>
  <c r="H66" i="32"/>
  <c r="G77" i="32"/>
  <c r="I103" i="32"/>
  <c r="L103" i="32"/>
  <c r="J109" i="32"/>
  <c r="H61" i="32"/>
  <c r="K61" i="32"/>
  <c r="K93" i="32"/>
  <c r="K88" i="32"/>
  <c r="I159" i="32"/>
  <c r="L159" i="32"/>
  <c r="H154" i="32"/>
  <c r="K154" i="32"/>
  <c r="G149" i="32"/>
  <c r="J149" i="32"/>
  <c r="I143" i="32"/>
  <c r="L143" i="32"/>
  <c r="H138" i="32"/>
  <c r="K138" i="32"/>
  <c r="G133" i="32"/>
  <c r="J133" i="32"/>
  <c r="I127" i="32"/>
  <c r="L127" i="32"/>
  <c r="H122" i="32"/>
  <c r="K122" i="32"/>
  <c r="G117" i="32"/>
  <c r="J117" i="32"/>
  <c r="I111" i="32"/>
  <c r="L111" i="32"/>
  <c r="J2" i="32"/>
  <c r="G2" i="32"/>
  <c r="H159" i="32"/>
  <c r="K159" i="32"/>
  <c r="G154" i="32"/>
  <c r="J154" i="32"/>
  <c r="I148" i="32"/>
  <c r="L148" i="32"/>
  <c r="H143" i="32"/>
  <c r="K143" i="32"/>
  <c r="G138" i="32"/>
  <c r="J138" i="32"/>
  <c r="I132" i="32"/>
  <c r="L132" i="32"/>
  <c r="H127" i="32"/>
  <c r="K127" i="32"/>
  <c r="G122" i="32"/>
  <c r="J122" i="32"/>
  <c r="I116" i="32"/>
  <c r="L116" i="32"/>
  <c r="H111" i="32"/>
  <c r="K111" i="32"/>
  <c r="J57" i="32"/>
  <c r="I2" i="32"/>
  <c r="L2" i="32"/>
  <c r="G159" i="32"/>
  <c r="J159" i="32"/>
  <c r="L153" i="32"/>
  <c r="I153" i="32"/>
  <c r="H148" i="32"/>
  <c r="K148" i="32"/>
  <c r="G143" i="32"/>
  <c r="J143" i="32"/>
  <c r="L137" i="32"/>
  <c r="I137" i="32"/>
  <c r="H132" i="32"/>
  <c r="K132" i="32"/>
  <c r="G127" i="32"/>
  <c r="J127" i="32"/>
  <c r="L121" i="32"/>
  <c r="I121" i="32"/>
  <c r="H116" i="32"/>
  <c r="K116" i="32"/>
  <c r="G111" i="32"/>
  <c r="J111" i="32"/>
  <c r="K2" i="32"/>
  <c r="H2" i="32"/>
  <c r="L158" i="32"/>
  <c r="I158" i="32"/>
  <c r="K153" i="32"/>
  <c r="H153" i="32"/>
  <c r="J148" i="32"/>
  <c r="G148" i="32"/>
  <c r="L142" i="32"/>
  <c r="I142" i="32"/>
  <c r="K137" i="32"/>
  <c r="H137" i="32"/>
  <c r="J132" i="32"/>
  <c r="G132" i="32"/>
  <c r="L126" i="32"/>
  <c r="I126" i="32"/>
  <c r="K121" i="32"/>
  <c r="H121" i="32"/>
  <c r="J116" i="32"/>
  <c r="G116" i="32"/>
  <c r="I110" i="32"/>
  <c r="L110" i="32"/>
  <c r="L57" i="32"/>
  <c r="G63" i="32"/>
  <c r="G79" i="32"/>
  <c r="J79" i="32"/>
  <c r="K84" i="32"/>
  <c r="I163" i="32"/>
  <c r="L163" i="32"/>
  <c r="H158" i="32"/>
  <c r="K158" i="32"/>
  <c r="J153" i="32"/>
  <c r="G153" i="32"/>
  <c r="I147" i="32"/>
  <c r="L147" i="32"/>
  <c r="H142" i="32"/>
  <c r="K142" i="32"/>
  <c r="J137" i="32"/>
  <c r="G137" i="32"/>
  <c r="I131" i="32"/>
  <c r="L131" i="32"/>
  <c r="H126" i="32"/>
  <c r="K126" i="32"/>
  <c r="J121" i="32"/>
  <c r="G121" i="32"/>
  <c r="I115" i="32"/>
  <c r="L115" i="32"/>
  <c r="H110" i="32"/>
  <c r="K110" i="32"/>
  <c r="L93" i="32"/>
  <c r="L66" i="32"/>
  <c r="I55" i="32"/>
  <c r="L55" i="32"/>
  <c r="H50" i="32"/>
  <c r="K50" i="32"/>
  <c r="J45" i="32"/>
  <c r="G45" i="32"/>
  <c r="I39" i="32"/>
  <c r="L39" i="32"/>
  <c r="I68" i="32"/>
  <c r="G74" i="32"/>
  <c r="J74" i="32"/>
  <c r="K79" i="32"/>
  <c r="H79" i="32"/>
  <c r="I84" i="32"/>
  <c r="L84" i="32"/>
  <c r="H163" i="32"/>
  <c r="K163" i="32"/>
  <c r="G158" i="32"/>
  <c r="J158" i="32"/>
  <c r="I152" i="32"/>
  <c r="L152" i="32"/>
  <c r="H147" i="32"/>
  <c r="K147" i="32"/>
  <c r="G142" i="32"/>
  <c r="J142" i="32"/>
  <c r="I136" i="32"/>
  <c r="L136" i="32"/>
  <c r="H131" i="32"/>
  <c r="K131" i="32"/>
  <c r="G126" i="32"/>
  <c r="J126" i="32"/>
  <c r="I120" i="32"/>
  <c r="L120" i="32"/>
  <c r="H115" i="32"/>
  <c r="K115" i="32"/>
  <c r="G110" i="32"/>
  <c r="J110" i="32"/>
  <c r="H58" i="32"/>
  <c r="I95" i="32"/>
  <c r="L95" i="32"/>
  <c r="G163" i="32"/>
  <c r="J163" i="32"/>
  <c r="I157" i="32"/>
  <c r="L157" i="32"/>
  <c r="H152" i="32"/>
  <c r="K152" i="32"/>
  <c r="G147" i="32"/>
  <c r="J147" i="32"/>
  <c r="I141" i="32"/>
  <c r="L141" i="32"/>
  <c r="H136" i="32"/>
  <c r="K136" i="32"/>
  <c r="G131" i="32"/>
  <c r="J131" i="32"/>
  <c r="I125" i="32"/>
  <c r="L125" i="32"/>
  <c r="H120" i="32"/>
  <c r="K120" i="32"/>
  <c r="G115" i="32"/>
  <c r="J115" i="32"/>
  <c r="H104" i="32"/>
  <c r="I72" i="32"/>
  <c r="I162" i="32"/>
  <c r="L162" i="32"/>
  <c r="H157" i="32"/>
  <c r="K157" i="32"/>
  <c r="G152" i="32"/>
  <c r="J152" i="32"/>
  <c r="I146" i="32"/>
  <c r="L146" i="32"/>
  <c r="H141" i="32"/>
  <c r="K141" i="32"/>
  <c r="G136" i="32"/>
  <c r="J136" i="32"/>
  <c r="I130" i="32"/>
  <c r="L130" i="32"/>
  <c r="H125" i="32"/>
  <c r="K125" i="32"/>
  <c r="G120" i="32"/>
  <c r="J120" i="32"/>
  <c r="I114" i="32"/>
  <c r="L114" i="32"/>
  <c r="G59" i="32"/>
  <c r="H162" i="32"/>
  <c r="K162" i="32"/>
  <c r="G157" i="32"/>
  <c r="J157" i="32"/>
  <c r="I151" i="32"/>
  <c r="L151" i="32"/>
  <c r="H146" i="32"/>
  <c r="K146" i="32"/>
  <c r="G141" i="32"/>
  <c r="J141" i="32"/>
  <c r="I135" i="32"/>
  <c r="L135" i="32"/>
  <c r="H130" i="32"/>
  <c r="K130" i="32"/>
  <c r="G125" i="32"/>
  <c r="J125" i="32"/>
  <c r="I119" i="32"/>
  <c r="L119" i="32"/>
  <c r="H114" i="32"/>
  <c r="K114" i="32"/>
  <c r="I78" i="32"/>
  <c r="L78" i="32"/>
  <c r="G72" i="32"/>
  <c r="G162" i="32"/>
  <c r="J162" i="32"/>
  <c r="I156" i="32"/>
  <c r="L156" i="32"/>
  <c r="H151" i="32"/>
  <c r="K151" i="32"/>
  <c r="G146" i="32"/>
  <c r="J146" i="32"/>
  <c r="I140" i="32"/>
  <c r="L140" i="32"/>
  <c r="H135" i="32"/>
  <c r="K135" i="32"/>
  <c r="G130" i="32"/>
  <c r="J130" i="32"/>
  <c r="I124" i="32"/>
  <c r="L124" i="32"/>
  <c r="H119" i="32"/>
  <c r="K119" i="32"/>
  <c r="G114" i="32"/>
  <c r="J114" i="32"/>
  <c r="I59" i="32"/>
  <c r="L59" i="32"/>
  <c r="L161" i="32"/>
  <c r="I161" i="32"/>
  <c r="H156" i="32"/>
  <c r="K156" i="32"/>
  <c r="G151" i="32"/>
  <c r="J151" i="32"/>
  <c r="L145" i="32"/>
  <c r="I145" i="32"/>
  <c r="H140" i="32"/>
  <c r="K140" i="32"/>
  <c r="G135" i="32"/>
  <c r="J135" i="32"/>
  <c r="L129" i="32"/>
  <c r="I129" i="32"/>
  <c r="H124" i="32"/>
  <c r="K124" i="32"/>
  <c r="G119" i="32"/>
  <c r="J119" i="32"/>
  <c r="I113" i="32"/>
  <c r="L113" i="32"/>
  <c r="J60" i="32"/>
  <c r="K161" i="32"/>
  <c r="H161" i="32"/>
  <c r="J156" i="32"/>
  <c r="G156" i="32"/>
  <c r="L150" i="32"/>
  <c r="I150" i="32"/>
  <c r="K145" i="32"/>
  <c r="H145" i="32"/>
  <c r="J140" i="32"/>
  <c r="G140" i="32"/>
  <c r="L134" i="32"/>
  <c r="I134" i="32"/>
  <c r="K129" i="32"/>
  <c r="H129" i="32"/>
  <c r="J124" i="32"/>
  <c r="G124" i="32"/>
  <c r="L118" i="32"/>
  <c r="I118" i="32"/>
  <c r="K113" i="32"/>
  <c r="H113" i="32"/>
  <c r="J161" i="32"/>
  <c r="G161" i="32"/>
  <c r="I155" i="32"/>
  <c r="L155" i="32"/>
  <c r="H150" i="32"/>
  <c r="K150" i="32"/>
  <c r="J145" i="32"/>
  <c r="G145" i="32"/>
  <c r="I139" i="32"/>
  <c r="L139" i="32"/>
  <c r="H134" i="32"/>
  <c r="K134" i="32"/>
  <c r="J129" i="32"/>
  <c r="G129" i="32"/>
  <c r="I123" i="32"/>
  <c r="L123" i="32"/>
  <c r="H118" i="32"/>
  <c r="K118" i="32"/>
  <c r="J113" i="32"/>
  <c r="G113" i="32"/>
  <c r="J91" i="32"/>
  <c r="G91" i="32"/>
  <c r="G84" i="32"/>
  <c r="I160" i="32"/>
  <c r="L160" i="32"/>
  <c r="H155" i="32"/>
  <c r="K155" i="32"/>
  <c r="G150" i="32"/>
  <c r="J150" i="32"/>
  <c r="I144" i="32"/>
  <c r="L144" i="32"/>
  <c r="H139" i="32"/>
  <c r="K139" i="32"/>
  <c r="G134" i="32"/>
  <c r="J134" i="32"/>
  <c r="I128" i="32"/>
  <c r="L128" i="32"/>
  <c r="H123" i="32"/>
  <c r="K123" i="32"/>
  <c r="G118" i="32"/>
  <c r="J118" i="32"/>
  <c r="L112" i="32"/>
  <c r="I112" i="32"/>
  <c r="H160" i="32"/>
  <c r="K160" i="32"/>
  <c r="G155" i="32"/>
  <c r="J155" i="32"/>
  <c r="I149" i="32"/>
  <c r="L149" i="32"/>
  <c r="H144" i="32"/>
  <c r="K144" i="32"/>
  <c r="G139" i="32"/>
  <c r="J139" i="32"/>
  <c r="I133" i="32"/>
  <c r="L133" i="32"/>
  <c r="H128" i="32"/>
  <c r="K128" i="32"/>
  <c r="G123" i="32"/>
  <c r="J123" i="32"/>
  <c r="I117" i="32"/>
  <c r="L117" i="32"/>
  <c r="K112" i="32"/>
  <c r="H112" i="32"/>
  <c r="J107" i="32"/>
  <c r="L101" i="32"/>
  <c r="I101" i="32"/>
  <c r="K96" i="32"/>
  <c r="G90" i="32"/>
  <c r="G160" i="32"/>
  <c r="J160" i="32"/>
  <c r="I154" i="32"/>
  <c r="L154" i="32"/>
  <c r="H149" i="32"/>
  <c r="K149" i="32"/>
  <c r="G144" i="32"/>
  <c r="J144" i="32"/>
  <c r="I138" i="32"/>
  <c r="L138" i="32"/>
  <c r="H133" i="32"/>
  <c r="K133" i="32"/>
  <c r="G128" i="32"/>
  <c r="J128" i="32"/>
  <c r="I122" i="32"/>
  <c r="L122" i="32"/>
  <c r="H117" i="32"/>
  <c r="K117" i="32"/>
  <c r="J112" i="32"/>
  <c r="G112" i="32"/>
  <c r="J323" i="32"/>
  <c r="G323" i="32"/>
  <c r="L317" i="32"/>
  <c r="I317" i="32"/>
  <c r="K312" i="32"/>
  <c r="H312" i="32"/>
  <c r="L301" i="32"/>
  <c r="I301" i="32"/>
  <c r="J291" i="32"/>
  <c r="G291" i="32"/>
  <c r="K248" i="32"/>
  <c r="H248" i="32"/>
  <c r="J243" i="32"/>
  <c r="G243" i="32"/>
  <c r="J227" i="32"/>
  <c r="G227" i="32"/>
  <c r="L221" i="32"/>
  <c r="I221" i="32"/>
  <c r="J211" i="32"/>
  <c r="G211" i="32"/>
  <c r="K200" i="32"/>
  <c r="H200" i="32"/>
  <c r="L189" i="32"/>
  <c r="I189" i="32"/>
  <c r="J179" i="32"/>
  <c r="G179" i="32"/>
  <c r="K168" i="32"/>
  <c r="H168" i="32"/>
  <c r="I53" i="32"/>
  <c r="J49" i="32"/>
  <c r="I40" i="32"/>
  <c r="K36" i="32"/>
  <c r="G32" i="32"/>
  <c r="H28" i="32"/>
  <c r="K23" i="32"/>
  <c r="G19" i="32"/>
  <c r="I15" i="32"/>
  <c r="K10" i="32"/>
  <c r="L6" i="32"/>
  <c r="I325" i="32"/>
  <c r="H316" i="32"/>
  <c r="G309" i="32"/>
  <c r="G299" i="32"/>
  <c r="I290" i="32"/>
  <c r="G281" i="32"/>
  <c r="H270" i="32"/>
  <c r="H250" i="32"/>
  <c r="G240" i="32"/>
  <c r="H224" i="32"/>
  <c r="G207" i="32"/>
  <c r="H188" i="32"/>
  <c r="I172" i="32"/>
  <c r="J314" i="32"/>
  <c r="K294" i="32"/>
  <c r="J273" i="32"/>
  <c r="L179" i="32"/>
  <c r="L322" i="32"/>
  <c r="I322" i="32"/>
  <c r="K317" i="32"/>
  <c r="H317" i="32"/>
  <c r="J312" i="32"/>
  <c r="G312" i="32"/>
  <c r="L306" i="32"/>
  <c r="I306" i="32"/>
  <c r="J296" i="32"/>
  <c r="G296" i="32"/>
  <c r="K285" i="32"/>
  <c r="H285" i="32"/>
  <c r="L242" i="32"/>
  <c r="I242" i="32"/>
  <c r="K237" i="32"/>
  <c r="H237" i="32"/>
  <c r="K221" i="32"/>
  <c r="H221" i="32"/>
  <c r="J200" i="32"/>
  <c r="G200" i="32"/>
  <c r="K189" i="32"/>
  <c r="H189" i="32"/>
  <c r="L178" i="32"/>
  <c r="I178" i="32"/>
  <c r="J168" i="32"/>
  <c r="G168" i="32"/>
  <c r="H53" i="32"/>
  <c r="H49" i="32"/>
  <c r="L44" i="32"/>
  <c r="H40" i="32"/>
  <c r="J36" i="32"/>
  <c r="L31" i="32"/>
  <c r="L27" i="32"/>
  <c r="J23" i="32"/>
  <c r="L18" i="32"/>
  <c r="H15" i="32"/>
  <c r="J10" i="32"/>
  <c r="J6" i="32"/>
  <c r="H325" i="32"/>
  <c r="G316" i="32"/>
  <c r="I308" i="32"/>
  <c r="I298" i="32"/>
  <c r="G290" i="32"/>
  <c r="H280" i="32"/>
  <c r="I269" i="32"/>
  <c r="G259" i="32"/>
  <c r="G248" i="32"/>
  <c r="I239" i="32"/>
  <c r="G224" i="32"/>
  <c r="I205" i="32"/>
  <c r="G187" i="32"/>
  <c r="I169" i="32"/>
  <c r="L313" i="32"/>
  <c r="J293" i="32"/>
  <c r="L271" i="32"/>
  <c r="L249" i="32"/>
  <c r="J233" i="32"/>
  <c r="L206" i="32"/>
  <c r="K177" i="32"/>
  <c r="H46" i="32"/>
  <c r="K46" i="32"/>
  <c r="H30" i="32"/>
  <c r="K30" i="32"/>
  <c r="H14" i="32"/>
  <c r="K14" i="32"/>
  <c r="K322" i="32"/>
  <c r="H322" i="32"/>
  <c r="L311" i="32"/>
  <c r="I311" i="32"/>
  <c r="J301" i="32"/>
  <c r="G301" i="32"/>
  <c r="K290" i="32"/>
  <c r="H290" i="32"/>
  <c r="L279" i="32"/>
  <c r="I279" i="32"/>
  <c r="K242" i="32"/>
  <c r="H242" i="32"/>
  <c r="J237" i="32"/>
  <c r="G237" i="32"/>
  <c r="L231" i="32"/>
  <c r="I231" i="32"/>
  <c r="J221" i="32"/>
  <c r="G221" i="32"/>
  <c r="K210" i="32"/>
  <c r="H210" i="32"/>
  <c r="L199" i="32"/>
  <c r="I199" i="32"/>
  <c r="J189" i="32"/>
  <c r="G189" i="32"/>
  <c r="K178" i="32"/>
  <c r="H178" i="32"/>
  <c r="L167" i="32"/>
  <c r="I167" i="32"/>
  <c r="G53" i="32"/>
  <c r="I48" i="32"/>
  <c r="K44" i="32"/>
  <c r="G40" i="32"/>
  <c r="K31" i="32"/>
  <c r="G27" i="32"/>
  <c r="I23" i="32"/>
  <c r="K18" i="32"/>
  <c r="L14" i="32"/>
  <c r="I10" i="32"/>
  <c r="K5" i="32"/>
  <c r="G325" i="32"/>
  <c r="I315" i="32"/>
  <c r="G308" i="32"/>
  <c r="H298" i="32"/>
  <c r="H288" i="32"/>
  <c r="G280" i="32"/>
  <c r="H269" i="32"/>
  <c r="I258" i="32"/>
  <c r="I247" i="32"/>
  <c r="I237" i="32"/>
  <c r="H223" i="32"/>
  <c r="H205" i="32"/>
  <c r="G186" i="32"/>
  <c r="G167" i="32"/>
  <c r="L292" i="32"/>
  <c r="K271" i="32"/>
  <c r="K249" i="32"/>
  <c r="L228" i="32"/>
  <c r="K206" i="32"/>
  <c r="L175" i="32"/>
  <c r="H51" i="32"/>
  <c r="K51" i="32"/>
  <c r="H35" i="32"/>
  <c r="K35" i="32"/>
  <c r="H19" i="32"/>
  <c r="K19" i="32"/>
  <c r="H3" i="32"/>
  <c r="K3" i="32"/>
  <c r="J322" i="32"/>
  <c r="G322" i="32"/>
  <c r="L316" i="32"/>
  <c r="I316" i="32"/>
  <c r="K311" i="32"/>
  <c r="H311" i="32"/>
  <c r="J306" i="32"/>
  <c r="G306" i="32"/>
  <c r="L300" i="32"/>
  <c r="I300" i="32"/>
  <c r="K295" i="32"/>
  <c r="H295" i="32"/>
  <c r="L284" i="32"/>
  <c r="I284" i="32"/>
  <c r="K279" i="32"/>
  <c r="H279" i="32"/>
  <c r="J274" i="32"/>
  <c r="G274" i="32"/>
  <c r="L236" i="32"/>
  <c r="I236" i="32"/>
  <c r="K231" i="32"/>
  <c r="H231" i="32"/>
  <c r="J210" i="32"/>
  <c r="G210" i="32"/>
  <c r="K199" i="32"/>
  <c r="H199" i="32"/>
  <c r="L188" i="32"/>
  <c r="I188" i="32"/>
  <c r="J178" i="32"/>
  <c r="G178" i="32"/>
  <c r="K167" i="32"/>
  <c r="H167" i="32"/>
  <c r="L52" i="32"/>
  <c r="H48" i="32"/>
  <c r="J44" i="32"/>
  <c r="L35" i="32"/>
  <c r="J31" i="32"/>
  <c r="L26" i="32"/>
  <c r="J18" i="32"/>
  <c r="J14" i="32"/>
  <c r="I324" i="32"/>
  <c r="H315" i="32"/>
  <c r="G307" i="32"/>
  <c r="G298" i="32"/>
  <c r="G288" i="32"/>
  <c r="I278" i="32"/>
  <c r="G269" i="32"/>
  <c r="H258" i="32"/>
  <c r="H247" i="32"/>
  <c r="G235" i="32"/>
  <c r="G223" i="32"/>
  <c r="G205" i="32"/>
  <c r="I185" i="32"/>
  <c r="I165" i="32"/>
  <c r="K310" i="32"/>
  <c r="K292" i="32"/>
  <c r="J271" i="32"/>
  <c r="J249" i="32"/>
  <c r="L223" i="32"/>
  <c r="J204" i="32"/>
  <c r="K175" i="32"/>
  <c r="L305" i="32"/>
  <c r="I305" i="32"/>
  <c r="K300" i="32"/>
  <c r="H300" i="32"/>
  <c r="J295" i="32"/>
  <c r="G295" i="32"/>
  <c r="L289" i="32"/>
  <c r="I289" i="32"/>
  <c r="J279" i="32"/>
  <c r="G279" i="32"/>
  <c r="L273" i="32"/>
  <c r="I273" i="32"/>
  <c r="K268" i="32"/>
  <c r="H268" i="32"/>
  <c r="K236" i="32"/>
  <c r="H236" i="32"/>
  <c r="J231" i="32"/>
  <c r="G231" i="32"/>
  <c r="K220" i="32"/>
  <c r="H220" i="32"/>
  <c r="L209" i="32"/>
  <c r="I209" i="32"/>
  <c r="L193" i="32"/>
  <c r="I193" i="32"/>
  <c r="J183" i="32"/>
  <c r="G183" i="32"/>
  <c r="K172" i="32"/>
  <c r="H172" i="32"/>
  <c r="K52" i="32"/>
  <c r="G48" i="32"/>
  <c r="K39" i="32"/>
  <c r="G35" i="32"/>
  <c r="L22" i="32"/>
  <c r="I5" i="32"/>
  <c r="G324" i="32"/>
  <c r="G315" i="32"/>
  <c r="I297" i="32"/>
  <c r="I287" i="32"/>
  <c r="G277" i="32"/>
  <c r="I268" i="32"/>
  <c r="G258" i="32"/>
  <c r="G247" i="32"/>
  <c r="I234" i="32"/>
  <c r="I220" i="32"/>
  <c r="I204" i="32"/>
  <c r="H184" i="32"/>
  <c r="J164" i="32"/>
  <c r="L307" i="32"/>
  <c r="J292" i="32"/>
  <c r="L270" i="32"/>
  <c r="L246" i="32"/>
  <c r="K201" i="32"/>
  <c r="L174" i="32"/>
  <c r="G300" i="32"/>
  <c r="J300" i="32"/>
  <c r="H289" i="32"/>
  <c r="K289" i="32"/>
  <c r="I262" i="32"/>
  <c r="L262" i="32"/>
  <c r="I230" i="32"/>
  <c r="L230" i="32"/>
  <c r="H225" i="32"/>
  <c r="K225" i="32"/>
  <c r="I198" i="32"/>
  <c r="L198" i="32"/>
  <c r="G188" i="32"/>
  <c r="J188" i="32"/>
  <c r="I182" i="32"/>
  <c r="L182" i="32"/>
  <c r="G172" i="32"/>
  <c r="J172" i="32"/>
  <c r="I166" i="32"/>
  <c r="L166" i="32"/>
  <c r="J52" i="32"/>
  <c r="L47" i="32"/>
  <c r="L43" i="32"/>
  <c r="J39" i="32"/>
  <c r="J26" i="32"/>
  <c r="J22" i="32"/>
  <c r="J13" i="32"/>
  <c r="L9" i="32"/>
  <c r="H323" i="32"/>
  <c r="I314" i="32"/>
  <c r="G305" i="32"/>
  <c r="H297" i="32"/>
  <c r="H287" i="32"/>
  <c r="I276" i="32"/>
  <c r="H267" i="32"/>
  <c r="I257" i="32"/>
  <c r="H234" i="32"/>
  <c r="I217" i="32"/>
  <c r="H204" i="32"/>
  <c r="G184" i="32"/>
  <c r="L164" i="32"/>
  <c r="K306" i="32"/>
  <c r="J289" i="32"/>
  <c r="K246" i="32"/>
  <c r="K196" i="32"/>
  <c r="H278" i="32"/>
  <c r="K278" i="32"/>
  <c r="L267" i="32"/>
  <c r="I267" i="32"/>
  <c r="H262" i="32"/>
  <c r="K262" i="32"/>
  <c r="H230" i="32"/>
  <c r="K230" i="32"/>
  <c r="J225" i="32"/>
  <c r="G225" i="32"/>
  <c r="L219" i="32"/>
  <c r="I219" i="32"/>
  <c r="K214" i="32"/>
  <c r="H214" i="32"/>
  <c r="J209" i="32"/>
  <c r="G209" i="32"/>
  <c r="L203" i="32"/>
  <c r="I203" i="32"/>
  <c r="K198" i="32"/>
  <c r="H198" i="32"/>
  <c r="J193" i="32"/>
  <c r="G193" i="32"/>
  <c r="L187" i="32"/>
  <c r="I187" i="32"/>
  <c r="K182" i="32"/>
  <c r="H182" i="32"/>
  <c r="J177" i="32"/>
  <c r="G177" i="32"/>
  <c r="L171" i="32"/>
  <c r="I171" i="32"/>
  <c r="K166" i="32"/>
  <c r="H166" i="32"/>
  <c r="G43" i="32"/>
  <c r="K34" i="32"/>
  <c r="K21" i="32"/>
  <c r="I13" i="32"/>
  <c r="J9" i="32"/>
  <c r="I321" i="32"/>
  <c r="H314" i="32"/>
  <c r="I304" i="32"/>
  <c r="G287" i="32"/>
  <c r="H276" i="32"/>
  <c r="I265" i="32"/>
  <c r="G234" i="32"/>
  <c r="I201" i="32"/>
  <c r="J245" i="32"/>
  <c r="L222" i="32"/>
  <c r="J196" i="32"/>
  <c r="L288" i="32"/>
  <c r="I288" i="32"/>
  <c r="K283" i="32"/>
  <c r="H283" i="32"/>
  <c r="J278" i="32"/>
  <c r="G278" i="32"/>
  <c r="L272" i="32"/>
  <c r="I272" i="32"/>
  <c r="J262" i="32"/>
  <c r="G262" i="32"/>
  <c r="L256" i="32"/>
  <c r="I256" i="32"/>
  <c r="K251" i="32"/>
  <c r="H251" i="32"/>
  <c r="K235" i="32"/>
  <c r="H235" i="32"/>
  <c r="J230" i="32"/>
  <c r="G230" i="32"/>
  <c r="L224" i="32"/>
  <c r="I224" i="32"/>
  <c r="K219" i="32"/>
  <c r="H219" i="32"/>
  <c r="J214" i="32"/>
  <c r="G214" i="32"/>
  <c r="L208" i="32"/>
  <c r="I208" i="32"/>
  <c r="K203" i="32"/>
  <c r="H203" i="32"/>
  <c r="J198" i="32"/>
  <c r="G198" i="32"/>
  <c r="L192" i="32"/>
  <c r="I192" i="32"/>
  <c r="K187" i="32"/>
  <c r="H187" i="32"/>
  <c r="J182" i="32"/>
  <c r="G182" i="32"/>
  <c r="L176" i="32"/>
  <c r="I176" i="32"/>
  <c r="K171" i="32"/>
  <c r="H171" i="32"/>
  <c r="J166" i="32"/>
  <c r="G166" i="32"/>
  <c r="L51" i="32"/>
  <c r="J47" i="32"/>
  <c r="J34" i="32"/>
  <c r="L17" i="32"/>
  <c r="H304" i="32"/>
  <c r="G256" i="32"/>
  <c r="G246" i="32"/>
  <c r="I233" i="32"/>
  <c r="L244" i="32"/>
  <c r="J283" i="32"/>
  <c r="G283" i="32"/>
  <c r="L277" i="32"/>
  <c r="I277" i="32"/>
  <c r="K272" i="32"/>
  <c r="H272" i="32"/>
  <c r="J267" i="32"/>
  <c r="G267" i="32"/>
  <c r="K256" i="32"/>
  <c r="H256" i="32"/>
  <c r="J251" i="32"/>
  <c r="G251" i="32"/>
  <c r="J219" i="32"/>
  <c r="G219" i="32"/>
  <c r="K208" i="32"/>
  <c r="H208" i="32"/>
  <c r="J203" i="32"/>
  <c r="G203" i="32"/>
  <c r="K192" i="32"/>
  <c r="H192" i="32"/>
  <c r="L181" i="32"/>
  <c r="I181" i="32"/>
  <c r="J171" i="32"/>
  <c r="G171" i="32"/>
  <c r="K55" i="32"/>
  <c r="G51" i="32"/>
  <c r="L38" i="32"/>
  <c r="I21" i="32"/>
  <c r="J17" i="32"/>
  <c r="G321" i="32"/>
  <c r="G304" i="32"/>
  <c r="G294" i="32"/>
  <c r="I245" i="32"/>
  <c r="I197" i="32"/>
  <c r="H180" i="32"/>
  <c r="K324" i="32"/>
  <c r="L303" i="32"/>
  <c r="J261" i="32"/>
  <c r="K244" i="32"/>
  <c r="K277" i="32"/>
  <c r="H277" i="32"/>
  <c r="J272" i="32"/>
  <c r="G272" i="32"/>
  <c r="L266" i="32"/>
  <c r="I266" i="32"/>
  <c r="K261" i="32"/>
  <c r="H261" i="32"/>
  <c r="L250" i="32"/>
  <c r="I250" i="32"/>
  <c r="K245" i="32"/>
  <c r="H245" i="32"/>
  <c r="K229" i="32"/>
  <c r="H229" i="32"/>
  <c r="L218" i="32"/>
  <c r="I218" i="32"/>
  <c r="L202" i="32"/>
  <c r="I202" i="32"/>
  <c r="K197" i="32"/>
  <c r="H197" i="32"/>
  <c r="J192" i="32"/>
  <c r="G192" i="32"/>
  <c r="L186" i="32"/>
  <c r="I186" i="32"/>
  <c r="K181" i="32"/>
  <c r="H181" i="32"/>
  <c r="J176" i="32"/>
  <c r="G176" i="32"/>
  <c r="L170" i="32"/>
  <c r="I170" i="32"/>
  <c r="K165" i="32"/>
  <c r="H165" i="32"/>
  <c r="J55" i="32"/>
  <c r="L50" i="32"/>
  <c r="J42" i="32"/>
  <c r="J38" i="32"/>
  <c r="J29" i="32"/>
  <c r="H17" i="32"/>
  <c r="L12" i="32"/>
  <c r="H8" i="32"/>
  <c r="I320" i="32"/>
  <c r="I293" i="32"/>
  <c r="I196" i="32"/>
  <c r="K303" i="32"/>
  <c r="L283" i="32"/>
  <c r="L260" i="32"/>
  <c r="J241" i="32"/>
  <c r="K218" i="32"/>
  <c r="L191" i="32"/>
  <c r="H54" i="32"/>
  <c r="K54" i="32"/>
  <c r="H38" i="32"/>
  <c r="K38" i="32"/>
  <c r="H22" i="32"/>
  <c r="K22" i="32"/>
  <c r="H6" i="32"/>
  <c r="K6" i="32"/>
  <c r="K266" i="32"/>
  <c r="H266" i="32"/>
  <c r="G229" i="32"/>
  <c r="J229" i="32"/>
  <c r="G213" i="32"/>
  <c r="J213" i="32"/>
  <c r="H202" i="32"/>
  <c r="K202" i="32"/>
  <c r="G197" i="32"/>
  <c r="J197" i="32"/>
  <c r="H186" i="32"/>
  <c r="K186" i="32"/>
  <c r="G181" i="32"/>
  <c r="J181" i="32"/>
  <c r="H170" i="32"/>
  <c r="K170" i="32"/>
  <c r="G165" i="32"/>
  <c r="J165" i="32"/>
  <c r="L46" i="32"/>
  <c r="I29" i="32"/>
  <c r="J25" i="32"/>
  <c r="I16" i="32"/>
  <c r="K12" i="32"/>
  <c r="H320" i="32"/>
  <c r="G311" i="32"/>
  <c r="H293" i="32"/>
  <c r="H284" i="32"/>
  <c r="H176" i="32"/>
  <c r="J303" i="32"/>
  <c r="K282" i="32"/>
  <c r="K260" i="32"/>
  <c r="J218" i="32"/>
  <c r="K191" i="32"/>
  <c r="H43" i="32"/>
  <c r="K43" i="32"/>
  <c r="H27" i="32"/>
  <c r="K27" i="32"/>
  <c r="H11" i="32"/>
  <c r="K11" i="32"/>
  <c r="G266" i="32"/>
  <c r="J266" i="32"/>
  <c r="K255" i="32"/>
  <c r="H255" i="32"/>
  <c r="J250" i="32"/>
  <c r="G250" i="32"/>
  <c r="H239" i="32"/>
  <c r="K239" i="32"/>
  <c r="I212" i="32"/>
  <c r="L212" i="32"/>
  <c r="J202" i="32"/>
  <c r="G202" i="32"/>
  <c r="J170" i="32"/>
  <c r="G170" i="32"/>
  <c r="J50" i="32"/>
  <c r="J46" i="32"/>
  <c r="L33" i="32"/>
  <c r="L20" i="32"/>
  <c r="H16" i="32"/>
  <c r="J12" i="32"/>
  <c r="L7" i="32"/>
  <c r="G320" i="32"/>
  <c r="I282" i="32"/>
  <c r="I241" i="32"/>
  <c r="I229" i="32"/>
  <c r="I213" i="32"/>
  <c r="J282" i="32"/>
  <c r="J191" i="32"/>
  <c r="G319" i="32"/>
  <c r="J319" i="32"/>
  <c r="H308" i="32"/>
  <c r="K308" i="32"/>
  <c r="J255" i="32"/>
  <c r="G255" i="32"/>
  <c r="G239" i="32"/>
  <c r="J239" i="32"/>
  <c r="H228" i="32"/>
  <c r="K228" i="32"/>
  <c r="H212" i="32"/>
  <c r="K212" i="32"/>
  <c r="L54" i="32"/>
  <c r="K45" i="32"/>
  <c r="I37" i="32"/>
  <c r="J33" i="32"/>
  <c r="K7" i="32"/>
  <c r="G3" i="32"/>
  <c r="I319" i="32"/>
  <c r="H213" i="32"/>
  <c r="G175" i="32"/>
  <c r="L299" i="32"/>
  <c r="L281" i="32"/>
  <c r="L235" i="32"/>
  <c r="I254" i="32"/>
  <c r="L254" i="32"/>
  <c r="J244" i="32"/>
  <c r="G244" i="32"/>
  <c r="L238" i="32"/>
  <c r="I238" i="32"/>
  <c r="G228" i="32"/>
  <c r="J228" i="32"/>
  <c r="H217" i="32"/>
  <c r="K217" i="32"/>
  <c r="G212" i="32"/>
  <c r="J212" i="32"/>
  <c r="H185" i="32"/>
  <c r="K185" i="32"/>
  <c r="J54" i="32"/>
  <c r="L41" i="32"/>
  <c r="H33" i="32"/>
  <c r="L28" i="32"/>
  <c r="H24" i="32"/>
  <c r="J20" i="32"/>
  <c r="L11" i="32"/>
  <c r="J7" i="32"/>
  <c r="H319" i="32"/>
  <c r="G310" i="32"/>
  <c r="H301" i="32"/>
  <c r="G263" i="32"/>
  <c r="H252" i="32"/>
  <c r="H226" i="32"/>
  <c r="I210" i="32"/>
  <c r="H194" i="32"/>
  <c r="I173" i="32"/>
  <c r="J297" i="32"/>
  <c r="K281" i="32"/>
  <c r="K209" i="32"/>
  <c r="L323" i="32"/>
  <c r="I323" i="32"/>
  <c r="J313" i="32"/>
  <c r="G313" i="32"/>
  <c r="I243" i="32"/>
  <c r="L243" i="32"/>
  <c r="I227" i="32"/>
  <c r="L227" i="32"/>
  <c r="G217" i="32"/>
  <c r="J217" i="32"/>
  <c r="G201" i="32"/>
  <c r="J201" i="32"/>
  <c r="H190" i="32"/>
  <c r="K190" i="32"/>
  <c r="G185" i="32"/>
  <c r="J185" i="32"/>
  <c r="G169" i="32"/>
  <c r="J169" i="32"/>
  <c r="I45" i="32"/>
  <c r="J41" i="32"/>
  <c r="I32" i="32"/>
  <c r="G24" i="32"/>
  <c r="G11" i="32"/>
  <c r="I318" i="32"/>
  <c r="I309" i="32"/>
  <c r="I261" i="32"/>
  <c r="G252" i="32"/>
  <c r="I240" i="32"/>
  <c r="G226" i="32"/>
  <c r="G208" i="32"/>
  <c r="G194" i="32"/>
  <c r="H173" i="32"/>
  <c r="J257" i="32"/>
  <c r="L207" i="32"/>
  <c r="L180" i="32"/>
  <c r="H307" i="32"/>
  <c r="K307" i="32"/>
  <c r="G302" i="32"/>
  <c r="J302" i="32"/>
  <c r="I296" i="32"/>
  <c r="L296" i="32"/>
  <c r="H291" i="32"/>
  <c r="K291" i="32"/>
  <c r="G286" i="32"/>
  <c r="J286" i="32"/>
  <c r="I280" i="32"/>
  <c r="L280" i="32"/>
  <c r="H275" i="32"/>
  <c r="K275" i="32"/>
  <c r="G270" i="32"/>
  <c r="J270" i="32"/>
  <c r="I264" i="32"/>
  <c r="L264" i="32"/>
  <c r="H259" i="32"/>
  <c r="K259" i="32"/>
  <c r="G254" i="32"/>
  <c r="J254" i="32"/>
  <c r="I248" i="32"/>
  <c r="L248" i="32"/>
  <c r="H243" i="32"/>
  <c r="K243" i="32"/>
  <c r="G238" i="32"/>
  <c r="J238" i="32"/>
  <c r="I232" i="32"/>
  <c r="L232" i="32"/>
  <c r="H227" i="32"/>
  <c r="K227" i="32"/>
  <c r="G222" i="32"/>
  <c r="J222" i="32"/>
  <c r="I216" i="32"/>
  <c r="L216" i="32"/>
  <c r="H211" i="32"/>
  <c r="K211" i="32"/>
  <c r="G206" i="32"/>
  <c r="J206" i="32"/>
  <c r="I200" i="32"/>
  <c r="L200" i="32"/>
  <c r="H195" i="32"/>
  <c r="K195" i="32"/>
  <c r="G190" i="32"/>
  <c r="J190" i="32"/>
  <c r="I184" i="32"/>
  <c r="L184" i="32"/>
  <c r="H179" i="32"/>
  <c r="K179" i="32"/>
  <c r="G174" i="32"/>
  <c r="J174" i="32"/>
  <c r="I168" i="32"/>
  <c r="L168" i="32"/>
  <c r="L49" i="32"/>
  <c r="H41" i="32"/>
  <c r="L36" i="32"/>
  <c r="H32" i="32"/>
  <c r="J28" i="32"/>
  <c r="L19" i="32"/>
  <c r="J15" i="32"/>
  <c r="H164" i="32"/>
  <c r="G318" i="32"/>
  <c r="H309" i="32"/>
  <c r="H299" i="32"/>
  <c r="I291" i="32"/>
  <c r="I251" i="32"/>
  <c r="H240" i="32"/>
  <c r="I225" i="32"/>
  <c r="H207" i="32"/>
  <c r="G173" i="32"/>
  <c r="L294" i="32"/>
  <c r="K273" i="32"/>
  <c r="L255" i="32"/>
  <c r="J180" i="32"/>
  <c r="K85" i="32" l="1"/>
  <c r="K67" i="32"/>
  <c r="G61" i="32"/>
  <c r="I106" i="32"/>
  <c r="K97" i="32"/>
  <c r="H75" i="32"/>
  <c r="L63" i="32"/>
  <c r="J69" i="32"/>
  <c r="L89" i="32"/>
  <c r="J86" i="32"/>
  <c r="H64" i="32"/>
  <c r="L67" i="32"/>
  <c r="J104" i="32"/>
  <c r="L102" i="32"/>
  <c r="J92" i="32"/>
  <c r="I71" i="32"/>
  <c r="H56" i="32"/>
  <c r="K62" i="32"/>
  <c r="J99" i="32"/>
  <c r="G78" i="32"/>
  <c r="J67" i="32"/>
  <c r="L107" i="32"/>
  <c r="I91" i="32"/>
  <c r="K74" i="32"/>
  <c r="J103" i="32"/>
  <c r="J73" i="32"/>
  <c r="H82" i="32"/>
  <c r="I109" i="32"/>
  <c r="J95" i="32"/>
  <c r="H83" i="32"/>
  <c r="L61" i="32"/>
  <c r="J71" i="32"/>
  <c r="L94" i="32"/>
  <c r="G88" i="32"/>
  <c r="H87" i="32"/>
  <c r="H77" i="32"/>
  <c r="H91" i="32"/>
  <c r="I80" i="32"/>
  <c r="K106" i="32"/>
  <c r="G100" i="32"/>
  <c r="I69" i="32"/>
  <c r="L92" i="32"/>
  <c r="K100" i="32"/>
  <c r="K63" i="32"/>
  <c r="H76" i="32"/>
  <c r="K109" i="32"/>
  <c r="K103" i="32"/>
  <c r="L60" i="32"/>
  <c r="I108" i="32"/>
  <c r="J98" i="32"/>
  <c r="K108" i="32"/>
  <c r="J89" i="32"/>
  <c r="J66" i="32"/>
  <c r="H80" i="32"/>
  <c r="G83" i="32"/>
  <c r="H105" i="32"/>
  <c r="I77" i="32"/>
  <c r="K78" i="32"/>
  <c r="G75" i="32"/>
  <c r="I96" i="32"/>
  <c r="H81" i="32"/>
  <c r="K73" i="32"/>
  <c r="L62" i="32"/>
  <c r="J76" i="32"/>
  <c r="J106" i="32"/>
  <c r="I65" i="32"/>
  <c r="G58" i="32"/>
  <c r="H57" i="32"/>
  <c r="L75" i="32"/>
  <c r="I99" i="32"/>
  <c r="H99" i="32"/>
  <c r="K59" i="32"/>
  <c r="L58" i="32"/>
  <c r="K90" i="32"/>
  <c r="J105" i="32"/>
  <c r="L73" i="32"/>
  <c r="H65" i="32"/>
  <c r="K70" i="32"/>
  <c r="G80" i="32"/>
  <c r="K95" i="32"/>
  <c r="J68" i="32"/>
  <c r="I88" i="32"/>
  <c r="L70" i="32"/>
  <c r="L56" i="32"/>
  <c r="H98" i="32"/>
  <c r="I100" i="32"/>
  <c r="G56" i="32"/>
  <c r="I85" i="32"/>
  <c r="J85" i="32"/>
  <c r="K68" i="32"/>
  <c r="L82" i="32"/>
  <c r="J108" i="32"/>
  <c r="J65" i="32"/>
  <c r="I74" i="32"/>
  <c r="L105" i="32"/>
  <c r="I104" i="32"/>
  <c r="G93" i="32"/>
  <c r="K60" i="32"/>
  <c r="G94" i="32"/>
  <c r="I79" i="32"/>
  <c r="K69" i="32"/>
  <c r="L83" i="32"/>
  <c r="L98" i="32"/>
  <c r="J97" i="32"/>
  <c r="J102" i="32"/>
  <c r="G64" i="32"/>
  <c r="I87" i="32"/>
  <c r="J62" i="32"/>
  <c r="H72" i="32"/>
  <c r="F411" i="13"/>
  <c r="G411" i="13"/>
  <c r="H411" i="13"/>
  <c r="F412" i="13"/>
  <c r="G412" i="13"/>
  <c r="H412" i="13"/>
  <c r="F413" i="13"/>
  <c r="G413" i="13"/>
  <c r="H413" i="13"/>
  <c r="F414" i="13"/>
  <c r="G414" i="13"/>
  <c r="H414" i="13"/>
  <c r="F415" i="13"/>
  <c r="G415" i="13"/>
  <c r="H415" i="13"/>
  <c r="F416" i="13"/>
  <c r="G416" i="13"/>
  <c r="H416" i="13"/>
  <c r="F417" i="13"/>
  <c r="G417" i="13"/>
  <c r="H417" i="13"/>
  <c r="F418" i="13"/>
  <c r="G418" i="13"/>
  <c r="H418" i="13"/>
  <c r="F419" i="13"/>
  <c r="G419" i="13"/>
  <c r="H419" i="13"/>
  <c r="F420" i="13"/>
  <c r="G420" i="13"/>
  <c r="H420" i="13"/>
  <c r="F421" i="13"/>
  <c r="G421" i="13"/>
  <c r="H421" i="13"/>
  <c r="F422" i="13"/>
  <c r="G422" i="13"/>
  <c r="H422" i="13"/>
  <c r="F423" i="13"/>
  <c r="G423" i="13"/>
  <c r="H423" i="13"/>
  <c r="F424" i="13"/>
  <c r="G424" i="13"/>
  <c r="H424" i="13"/>
  <c r="F425" i="13"/>
  <c r="G425" i="13"/>
  <c r="H425" i="13"/>
  <c r="F426" i="13"/>
  <c r="G426" i="13"/>
  <c r="H426" i="13"/>
  <c r="F427" i="13"/>
  <c r="G427" i="13"/>
  <c r="H427" i="13"/>
  <c r="G410" i="13"/>
  <c r="H410" i="13"/>
  <c r="F410" i="13"/>
  <c r="F393" i="13"/>
  <c r="G393" i="13"/>
  <c r="H393" i="13"/>
  <c r="F394" i="13"/>
  <c r="G394" i="13"/>
  <c r="H394" i="13"/>
  <c r="F395" i="13"/>
  <c r="G395" i="13"/>
  <c r="H395" i="13"/>
  <c r="F396" i="13"/>
  <c r="G396" i="13"/>
  <c r="H396" i="13"/>
  <c r="F397" i="13"/>
  <c r="G397" i="13"/>
  <c r="H397" i="13"/>
  <c r="F398" i="13"/>
  <c r="G398" i="13"/>
  <c r="H398" i="13"/>
  <c r="F399" i="13"/>
  <c r="G399" i="13"/>
  <c r="H399" i="13"/>
  <c r="F400" i="13"/>
  <c r="G400" i="13"/>
  <c r="H400" i="13"/>
  <c r="F401" i="13"/>
  <c r="G401" i="13"/>
  <c r="H401" i="13"/>
  <c r="F402" i="13"/>
  <c r="G402" i="13"/>
  <c r="H402" i="13"/>
  <c r="F403" i="13"/>
  <c r="G403" i="13"/>
  <c r="H403" i="13"/>
  <c r="F404" i="13"/>
  <c r="G404" i="13"/>
  <c r="H404" i="13"/>
  <c r="F405" i="13"/>
  <c r="G405" i="13"/>
  <c r="H405" i="13"/>
  <c r="F406" i="13"/>
  <c r="G406" i="13"/>
  <c r="H406" i="13"/>
  <c r="F407" i="13"/>
  <c r="G407" i="13"/>
  <c r="H407" i="13"/>
  <c r="F408" i="13"/>
  <c r="G408" i="13"/>
  <c r="H408" i="13"/>
  <c r="F409" i="13"/>
  <c r="G409" i="13"/>
  <c r="H409" i="13"/>
  <c r="G392" i="13"/>
  <c r="H392" i="13"/>
  <c r="F392" i="13"/>
  <c r="E3" i="36" l="1"/>
  <c r="F3" i="36"/>
  <c r="G3" i="36"/>
  <c r="E4" i="36"/>
  <c r="F4" i="36"/>
  <c r="G4" i="36"/>
  <c r="E5" i="36"/>
  <c r="F5" i="36"/>
  <c r="G5" i="36"/>
  <c r="E6" i="36"/>
  <c r="F6" i="36"/>
  <c r="G6" i="36"/>
  <c r="E7" i="36"/>
  <c r="F7" i="36"/>
  <c r="G7" i="36"/>
  <c r="E8" i="36"/>
  <c r="F8" i="36"/>
  <c r="G8" i="36"/>
  <c r="E9" i="36"/>
  <c r="F9" i="36"/>
  <c r="G9" i="36"/>
  <c r="E10" i="36"/>
  <c r="F10" i="36"/>
  <c r="G10" i="36"/>
  <c r="E11" i="36"/>
  <c r="F11" i="36"/>
  <c r="G11" i="36"/>
  <c r="E12" i="36"/>
  <c r="F12" i="36"/>
  <c r="G12" i="36"/>
  <c r="E13" i="36"/>
  <c r="F13" i="36"/>
  <c r="G13" i="36"/>
  <c r="E14" i="36"/>
  <c r="F14" i="36"/>
  <c r="G14" i="36"/>
  <c r="E15" i="36"/>
  <c r="F15" i="36"/>
  <c r="G15" i="36"/>
  <c r="E16" i="36"/>
  <c r="F16" i="36"/>
  <c r="G16" i="36"/>
  <c r="E17" i="36"/>
  <c r="F17" i="36"/>
  <c r="G17" i="36"/>
  <c r="E18" i="36"/>
  <c r="F18" i="36"/>
  <c r="G18" i="36"/>
  <c r="E19" i="36"/>
  <c r="F19" i="36"/>
  <c r="G19" i="36"/>
  <c r="F2" i="36"/>
  <c r="G2" i="36"/>
  <c r="G38" i="36"/>
  <c r="F58" i="36"/>
  <c r="G58" i="36"/>
  <c r="G59" i="36"/>
  <c r="F42" i="36"/>
  <c r="G42" i="36"/>
  <c r="F43" i="36"/>
  <c r="G47" i="36"/>
  <c r="F49" i="36"/>
  <c r="F20" i="36"/>
  <c r="G23" i="36"/>
  <c r="F24" i="36"/>
  <c r="G24" i="36"/>
  <c r="F25" i="36"/>
  <c r="G25" i="36"/>
  <c r="F29" i="36"/>
  <c r="G29" i="36"/>
  <c r="F30" i="36"/>
  <c r="G30" i="36"/>
  <c r="E43" i="36"/>
  <c r="E44" i="36"/>
  <c r="E48" i="36"/>
  <c r="E49" i="36"/>
  <c r="E24" i="36"/>
  <c r="E25" i="36"/>
  <c r="E29" i="36"/>
  <c r="E30" i="36"/>
  <c r="E31" i="36"/>
  <c r="E20" i="36"/>
  <c r="R78" i="44" l="1"/>
  <c r="R24" i="44"/>
  <c r="R39" i="44"/>
  <c r="R93" i="44"/>
  <c r="S55" i="44"/>
  <c r="S109" i="44"/>
  <c r="S88" i="44"/>
  <c r="S34" i="44"/>
  <c r="S99" i="44"/>
  <c r="S45" i="44"/>
  <c r="Q80" i="44"/>
  <c r="Q26" i="44"/>
  <c r="R21" i="44"/>
  <c r="R75" i="44"/>
  <c r="R22" i="44"/>
  <c r="R76" i="44"/>
  <c r="Q78" i="44"/>
  <c r="Q24" i="44"/>
  <c r="S95" i="44"/>
  <c r="S41" i="44"/>
  <c r="S53" i="44"/>
  <c r="S107" i="44"/>
  <c r="S37" i="44"/>
  <c r="S91" i="44"/>
  <c r="R48" i="44"/>
  <c r="R102" i="44"/>
  <c r="O78" i="44"/>
  <c r="O24" i="44"/>
  <c r="O39" i="44"/>
  <c r="O93" i="44"/>
  <c r="P55" i="44"/>
  <c r="P109" i="44"/>
  <c r="P88" i="44"/>
  <c r="P34" i="44"/>
  <c r="P45" i="44"/>
  <c r="P99" i="44"/>
  <c r="N26" i="44"/>
  <c r="N80" i="44"/>
  <c r="O21" i="44"/>
  <c r="O75" i="44"/>
  <c r="O22" i="44"/>
  <c r="O76" i="44"/>
  <c r="N78" i="44"/>
  <c r="N24" i="44"/>
  <c r="P41" i="44"/>
  <c r="P95" i="44"/>
  <c r="P107" i="44"/>
  <c r="P53" i="44"/>
  <c r="P91" i="44"/>
  <c r="P37" i="44"/>
  <c r="O102" i="44"/>
  <c r="O48" i="44"/>
  <c r="S83" i="44"/>
  <c r="S29" i="44"/>
  <c r="S44" i="44"/>
  <c r="S98" i="44"/>
  <c r="S89" i="44"/>
  <c r="S35" i="44"/>
  <c r="Q40" i="44"/>
  <c r="Q94" i="44"/>
  <c r="Q105" i="44"/>
  <c r="Q51" i="44"/>
  <c r="S90" i="44"/>
  <c r="S36" i="44"/>
  <c r="R37" i="44"/>
  <c r="R91" i="44"/>
  <c r="S74" i="44"/>
  <c r="S20" i="44"/>
  <c r="R94" i="44"/>
  <c r="R40" i="44"/>
  <c r="Q27" i="44"/>
  <c r="Q81" i="44"/>
  <c r="Q23" i="44"/>
  <c r="Q77" i="44"/>
  <c r="S106" i="44"/>
  <c r="S52" i="44"/>
  <c r="R28" i="44"/>
  <c r="R82" i="44"/>
  <c r="P29" i="44"/>
  <c r="P83" i="44"/>
  <c r="P98" i="44"/>
  <c r="P44" i="44"/>
  <c r="P89" i="44"/>
  <c r="P35" i="44"/>
  <c r="N40" i="44"/>
  <c r="N94" i="44"/>
  <c r="N51" i="44"/>
  <c r="N105" i="44"/>
  <c r="P90" i="44"/>
  <c r="P36" i="44"/>
  <c r="O37" i="44"/>
  <c r="O91" i="44"/>
  <c r="P74" i="44"/>
  <c r="P20" i="44"/>
  <c r="O94" i="44"/>
  <c r="O40" i="44"/>
  <c r="N81" i="44"/>
  <c r="N27" i="44"/>
  <c r="N23" i="44"/>
  <c r="N77" i="44"/>
  <c r="P106" i="44"/>
  <c r="P52" i="44"/>
  <c r="O28" i="44"/>
  <c r="O82" i="44"/>
  <c r="Q89" i="44"/>
  <c r="Q35" i="44"/>
  <c r="Q50" i="44"/>
  <c r="Q104" i="44"/>
  <c r="R43" i="44"/>
  <c r="R97" i="44"/>
  <c r="R99" i="44"/>
  <c r="R45" i="44"/>
  <c r="S38" i="44"/>
  <c r="S92" i="44"/>
  <c r="R100" i="44"/>
  <c r="R46" i="44"/>
  <c r="Q101" i="44"/>
  <c r="Q47" i="44"/>
  <c r="R53" i="44"/>
  <c r="R107" i="44"/>
  <c r="Q38" i="44"/>
  <c r="Q92" i="44"/>
  <c r="Q96" i="44"/>
  <c r="Q42" i="44"/>
  <c r="S48" i="44"/>
  <c r="S102" i="44"/>
  <c r="Q22" i="44"/>
  <c r="Q76" i="44"/>
  <c r="R23" i="44"/>
  <c r="R77" i="44"/>
  <c r="N35" i="44"/>
  <c r="N89" i="44"/>
  <c r="N50" i="44"/>
  <c r="N104" i="44"/>
  <c r="O43" i="44"/>
  <c r="O97" i="44"/>
  <c r="P38" i="44"/>
  <c r="P92" i="44"/>
  <c r="N47" i="44"/>
  <c r="N101" i="44"/>
  <c r="O53" i="44"/>
  <c r="O107" i="44"/>
  <c r="N38" i="44"/>
  <c r="N92" i="44"/>
  <c r="N42" i="44"/>
  <c r="N96" i="44"/>
  <c r="P48" i="44"/>
  <c r="P102" i="44"/>
  <c r="N22" i="44"/>
  <c r="N76" i="44"/>
  <c r="O77" i="44"/>
  <c r="O23" i="44"/>
  <c r="R50" i="44"/>
  <c r="R104" i="44"/>
  <c r="R55" i="44"/>
  <c r="R109" i="44"/>
  <c r="R49" i="44"/>
  <c r="R103" i="44"/>
  <c r="S50" i="44"/>
  <c r="S104" i="44"/>
  <c r="S79" i="44"/>
  <c r="S25" i="44"/>
  <c r="S105" i="44"/>
  <c r="S51" i="44"/>
  <c r="S21" i="44"/>
  <c r="S75" i="44"/>
  <c r="R33" i="44"/>
  <c r="R87" i="44"/>
  <c r="R85" i="44"/>
  <c r="R31" i="44"/>
  <c r="S32" i="44"/>
  <c r="S86" i="44"/>
  <c r="Q44" i="44"/>
  <c r="Q98" i="44"/>
  <c r="R74" i="44"/>
  <c r="R20" i="44"/>
  <c r="Q49" i="44"/>
  <c r="Q103" i="44"/>
  <c r="O100" i="44"/>
  <c r="O46" i="44"/>
  <c r="O50" i="44"/>
  <c r="O104" i="44"/>
  <c r="O55" i="44"/>
  <c r="O109" i="44"/>
  <c r="O103" i="44"/>
  <c r="O49" i="44"/>
  <c r="P104" i="44"/>
  <c r="P50" i="44"/>
  <c r="P25" i="44"/>
  <c r="P79" i="44"/>
  <c r="P105" i="44"/>
  <c r="P51" i="44"/>
  <c r="P75" i="44"/>
  <c r="P21" i="44"/>
  <c r="O33" i="44"/>
  <c r="O87" i="44"/>
  <c r="O31" i="44"/>
  <c r="O85" i="44"/>
  <c r="P32" i="44"/>
  <c r="P86" i="44"/>
  <c r="N44" i="44"/>
  <c r="N98" i="44"/>
  <c r="O20" i="44"/>
  <c r="O74" i="44"/>
  <c r="N49" i="44"/>
  <c r="N103" i="44"/>
  <c r="Q93" i="44"/>
  <c r="Q39" i="44"/>
  <c r="Q79" i="44"/>
  <c r="Q25" i="44"/>
  <c r="S78" i="44"/>
  <c r="S24" i="44"/>
  <c r="S39" i="44"/>
  <c r="S93" i="44"/>
  <c r="R38" i="44"/>
  <c r="R92" i="44"/>
  <c r="Q85" i="44"/>
  <c r="Q31" i="44"/>
  <c r="Q75" i="44"/>
  <c r="Q21" i="44"/>
  <c r="R32" i="44"/>
  <c r="R86" i="44"/>
  <c r="Q43" i="44"/>
  <c r="Q97" i="44"/>
  <c r="Q95" i="44"/>
  <c r="Q41" i="44"/>
  <c r="Q107" i="44"/>
  <c r="Q53" i="44"/>
  <c r="Q100" i="44"/>
  <c r="Q46" i="44"/>
  <c r="S101" i="44"/>
  <c r="S47" i="44"/>
  <c r="Q29" i="44"/>
  <c r="Q83" i="44"/>
  <c r="N93" i="44"/>
  <c r="N39" i="44"/>
  <c r="N79" i="44"/>
  <c r="N25" i="44"/>
  <c r="P78" i="44"/>
  <c r="P24" i="44"/>
  <c r="P39" i="44"/>
  <c r="P93" i="44"/>
  <c r="O38" i="44"/>
  <c r="O92" i="44"/>
  <c r="N31" i="44"/>
  <c r="N85" i="44"/>
  <c r="N21" i="44"/>
  <c r="N75" i="44"/>
  <c r="O86" i="44"/>
  <c r="O32" i="44"/>
  <c r="N97" i="44"/>
  <c r="N43" i="44"/>
  <c r="N95" i="44"/>
  <c r="N41" i="44"/>
  <c r="N53" i="44"/>
  <c r="N107" i="44"/>
  <c r="N100" i="44"/>
  <c r="N46" i="44"/>
  <c r="P47" i="44"/>
  <c r="P101" i="44"/>
  <c r="N29" i="44"/>
  <c r="N83" i="44"/>
  <c r="R98" i="44"/>
  <c r="R44" i="44"/>
  <c r="Q54" i="44"/>
  <c r="Q108" i="44"/>
  <c r="Q84" i="44"/>
  <c r="Q30" i="44"/>
  <c r="R79" i="44"/>
  <c r="R25" i="44"/>
  <c r="R90" i="44"/>
  <c r="R36" i="44"/>
  <c r="S85" i="44"/>
  <c r="S31" i="44"/>
  <c r="R101" i="44"/>
  <c r="R47" i="44"/>
  <c r="S33" i="44"/>
  <c r="S87" i="44"/>
  <c r="R80" i="44"/>
  <c r="R26" i="44"/>
  <c r="Q33" i="44"/>
  <c r="Q87" i="44"/>
  <c r="R95" i="44"/>
  <c r="R41" i="44"/>
  <c r="S27" i="44"/>
  <c r="S81" i="44"/>
  <c r="S54" i="44"/>
  <c r="S108" i="44"/>
  <c r="O99" i="44"/>
  <c r="O45" i="44"/>
  <c r="R84" i="44"/>
  <c r="R30" i="44"/>
  <c r="O98" i="44"/>
  <c r="O44" i="44"/>
  <c r="N54" i="44"/>
  <c r="N108" i="44"/>
  <c r="N84" i="44"/>
  <c r="N30" i="44"/>
  <c r="O84" i="44"/>
  <c r="O30" i="44"/>
  <c r="O25" i="44"/>
  <c r="O79" i="44"/>
  <c r="O36" i="44"/>
  <c r="O90" i="44"/>
  <c r="P31" i="44"/>
  <c r="P85" i="44"/>
  <c r="O101" i="44"/>
  <c r="O47" i="44"/>
  <c r="P87" i="44"/>
  <c r="P33" i="44"/>
  <c r="O26" i="44"/>
  <c r="O80" i="44"/>
  <c r="N33" i="44"/>
  <c r="N87" i="44"/>
  <c r="O41" i="44"/>
  <c r="O95" i="44"/>
  <c r="P27" i="44"/>
  <c r="P81" i="44"/>
  <c r="P54" i="44"/>
  <c r="P108" i="44"/>
  <c r="S103" i="44"/>
  <c r="S49" i="44"/>
  <c r="R34" i="44"/>
  <c r="R88" i="44"/>
  <c r="R89" i="44"/>
  <c r="R35" i="44"/>
  <c r="Q34" i="44"/>
  <c r="Q88" i="44"/>
  <c r="S84" i="44"/>
  <c r="S30" i="44"/>
  <c r="S94" i="44"/>
  <c r="S40" i="44"/>
  <c r="Q91" i="44"/>
  <c r="Q37" i="44"/>
  <c r="R27" i="44"/>
  <c r="R81" i="44"/>
  <c r="S28" i="44"/>
  <c r="S82" i="44"/>
  <c r="Q106" i="44"/>
  <c r="Q52" i="44"/>
  <c r="S42" i="44"/>
  <c r="S96" i="44"/>
  <c r="Q32" i="44"/>
  <c r="Q86" i="44"/>
  <c r="Q48" i="44"/>
  <c r="Q102" i="44"/>
  <c r="Q28" i="44"/>
  <c r="Q82" i="44"/>
  <c r="P49" i="44"/>
  <c r="P103" i="44"/>
  <c r="O88" i="44"/>
  <c r="O34" i="44"/>
  <c r="O89" i="44"/>
  <c r="O35" i="44"/>
  <c r="N88" i="44"/>
  <c r="N34" i="44"/>
  <c r="P30" i="44"/>
  <c r="P84" i="44"/>
  <c r="P94" i="44"/>
  <c r="P40" i="44"/>
  <c r="N37" i="44"/>
  <c r="N91" i="44"/>
  <c r="O27" i="44"/>
  <c r="O81" i="44"/>
  <c r="P28" i="44"/>
  <c r="P82" i="44"/>
  <c r="N52" i="44"/>
  <c r="N106" i="44"/>
  <c r="P42" i="44"/>
  <c r="P96" i="44"/>
  <c r="N32" i="44"/>
  <c r="N86" i="44"/>
  <c r="N48" i="44"/>
  <c r="N102" i="44"/>
  <c r="N28" i="44"/>
  <c r="N82" i="44"/>
  <c r="Q55" i="44"/>
  <c r="Q109" i="44"/>
  <c r="R29" i="44"/>
  <c r="R83" i="44"/>
  <c r="Q45" i="44"/>
  <c r="Q99" i="44"/>
  <c r="S23" i="44"/>
  <c r="S77" i="44"/>
  <c r="Q90" i="44"/>
  <c r="Q36" i="44"/>
  <c r="R105" i="44"/>
  <c r="R51" i="44"/>
  <c r="S100" i="44"/>
  <c r="S46" i="44"/>
  <c r="R96" i="44"/>
  <c r="R42" i="44"/>
  <c r="R54" i="44"/>
  <c r="R108" i="44"/>
  <c r="S26" i="44"/>
  <c r="S80" i="44"/>
  <c r="S22" i="44"/>
  <c r="S76" i="44"/>
  <c r="R106" i="44"/>
  <c r="R52" i="44"/>
  <c r="Q74" i="44"/>
  <c r="Q20" i="44"/>
  <c r="S43" i="44"/>
  <c r="S97" i="44"/>
  <c r="N55" i="44"/>
  <c r="N109" i="44"/>
  <c r="O29" i="44"/>
  <c r="O83" i="44"/>
  <c r="N99" i="44"/>
  <c r="N45" i="44"/>
  <c r="P23" i="44"/>
  <c r="P77" i="44"/>
  <c r="N36" i="44"/>
  <c r="N90" i="44"/>
  <c r="O105" i="44"/>
  <c r="O51" i="44"/>
  <c r="P46" i="44"/>
  <c r="P100" i="44"/>
  <c r="O42" i="44"/>
  <c r="O96" i="44"/>
  <c r="O54" i="44"/>
  <c r="O108" i="44"/>
  <c r="P26" i="44"/>
  <c r="P80" i="44"/>
  <c r="P22" i="44"/>
  <c r="P76" i="44"/>
  <c r="O52" i="44"/>
  <c r="O106" i="44"/>
  <c r="N20" i="44"/>
  <c r="N74" i="44"/>
  <c r="P43" i="44"/>
  <c r="P97" i="44"/>
  <c r="E35" i="36"/>
  <c r="K35" i="36" s="1"/>
  <c r="E53" i="36"/>
  <c r="G53" i="36"/>
  <c r="M53" i="36" s="1"/>
  <c r="F33" i="36"/>
  <c r="G52" i="36"/>
  <c r="F32" i="36"/>
  <c r="F51" i="36"/>
  <c r="I51" i="36" s="1"/>
  <c r="E54" i="36"/>
  <c r="E36" i="36"/>
  <c r="H36" i="36" s="1"/>
  <c r="F55" i="36"/>
  <c r="F37" i="36"/>
  <c r="M58" i="36"/>
  <c r="J58" i="36"/>
  <c r="L58" i="36"/>
  <c r="I58" i="36"/>
  <c r="K31" i="36"/>
  <c r="H31" i="36"/>
  <c r="M29" i="36"/>
  <c r="J29" i="36"/>
  <c r="K20" i="36"/>
  <c r="H20" i="36"/>
  <c r="I20" i="36"/>
  <c r="L20" i="36"/>
  <c r="H29" i="36"/>
  <c r="K29" i="36"/>
  <c r="H30" i="36"/>
  <c r="K30" i="36"/>
  <c r="M25" i="36"/>
  <c r="J25" i="36"/>
  <c r="L25" i="36"/>
  <c r="I25" i="36"/>
  <c r="H25" i="36"/>
  <c r="K25" i="36"/>
  <c r="J24" i="36"/>
  <c r="M24" i="36"/>
  <c r="H24" i="36"/>
  <c r="K24" i="36"/>
  <c r="L24" i="36"/>
  <c r="I24" i="36"/>
  <c r="J23" i="36"/>
  <c r="M23" i="36"/>
  <c r="I30" i="36"/>
  <c r="L30" i="36"/>
  <c r="M59" i="36"/>
  <c r="J59" i="36"/>
  <c r="M30" i="36"/>
  <c r="J30" i="36"/>
  <c r="I29" i="36"/>
  <c r="L29" i="36"/>
  <c r="F64" i="36"/>
  <c r="G64" i="36"/>
  <c r="E65" i="36"/>
  <c r="E63" i="36"/>
  <c r="E64" i="36"/>
  <c r="F59" i="36"/>
  <c r="E34" i="36"/>
  <c r="G28" i="36"/>
  <c r="F23" i="36"/>
  <c r="F38" i="36"/>
  <c r="F63" i="36"/>
  <c r="F47" i="36"/>
  <c r="E42" i="36"/>
  <c r="F28" i="36"/>
  <c r="E23" i="36"/>
  <c r="E47" i="36"/>
  <c r="H47" i="36" s="1"/>
  <c r="G41" i="36"/>
  <c r="J41" i="36" s="1"/>
  <c r="E28" i="36"/>
  <c r="G22" i="36"/>
  <c r="G62" i="36"/>
  <c r="E52" i="36"/>
  <c r="G46" i="36"/>
  <c r="F41" i="36"/>
  <c r="E33" i="36"/>
  <c r="G27" i="36"/>
  <c r="F22" i="36"/>
  <c r="G67" i="36"/>
  <c r="F62" i="36"/>
  <c r="F46" i="36"/>
  <c r="I46" i="36" s="1"/>
  <c r="E41" i="36"/>
  <c r="H41" i="36" s="1"/>
  <c r="F27" i="36"/>
  <c r="E22" i="36"/>
  <c r="E46" i="36"/>
  <c r="G40" i="36"/>
  <c r="J40" i="36" s="1"/>
  <c r="E27" i="36"/>
  <c r="G21" i="36"/>
  <c r="G61" i="36"/>
  <c r="E51" i="36"/>
  <c r="G45" i="36"/>
  <c r="F40" i="36"/>
  <c r="E32" i="36"/>
  <c r="G26" i="36"/>
  <c r="F21" i="36"/>
  <c r="G66" i="36"/>
  <c r="F45" i="36"/>
  <c r="E40" i="36"/>
  <c r="E37" i="36"/>
  <c r="G31" i="36"/>
  <c r="F26" i="36"/>
  <c r="E21" i="36"/>
  <c r="F66" i="36"/>
  <c r="E45" i="36"/>
  <c r="G39" i="36"/>
  <c r="F71" i="36"/>
  <c r="F31" i="36"/>
  <c r="E26" i="36"/>
  <c r="G20" i="36"/>
  <c r="E50" i="36"/>
  <c r="G44" i="36"/>
  <c r="F39" i="36"/>
  <c r="E55" i="36"/>
  <c r="G49" i="36"/>
  <c r="F44" i="36"/>
  <c r="E39" i="36"/>
  <c r="G43" i="36"/>
  <c r="G48" i="36"/>
  <c r="F48" i="36"/>
  <c r="L48" i="36" s="1"/>
  <c r="H4" i="48"/>
  <c r="I4" i="48"/>
  <c r="J4" i="48"/>
  <c r="K4" i="48"/>
  <c r="L4" i="48"/>
  <c r="M4" i="48"/>
  <c r="H5" i="48"/>
  <c r="I5" i="48"/>
  <c r="J5" i="48"/>
  <c r="K5" i="48"/>
  <c r="L5" i="48"/>
  <c r="M5" i="48"/>
  <c r="H6" i="48"/>
  <c r="I6" i="48"/>
  <c r="J6" i="48"/>
  <c r="K6" i="48"/>
  <c r="L6" i="48"/>
  <c r="M6" i="48"/>
  <c r="H7" i="48"/>
  <c r="I7" i="48"/>
  <c r="J7" i="48"/>
  <c r="K7" i="48"/>
  <c r="L7" i="48"/>
  <c r="M7" i="48"/>
  <c r="H14" i="48"/>
  <c r="I14" i="48"/>
  <c r="J14" i="48"/>
  <c r="K14" i="48"/>
  <c r="L14" i="48"/>
  <c r="M14" i="48"/>
  <c r="H15" i="48"/>
  <c r="I15" i="48"/>
  <c r="J15" i="48"/>
  <c r="K15" i="48"/>
  <c r="L15" i="48"/>
  <c r="M15" i="48"/>
  <c r="H16" i="48"/>
  <c r="I16" i="48"/>
  <c r="J16" i="48"/>
  <c r="K16" i="48"/>
  <c r="L16" i="48"/>
  <c r="M16" i="48"/>
  <c r="H17" i="48"/>
  <c r="I17" i="48"/>
  <c r="J17" i="48"/>
  <c r="K17" i="48"/>
  <c r="L17" i="48"/>
  <c r="M17" i="48"/>
  <c r="H18" i="48"/>
  <c r="I18" i="48"/>
  <c r="J18" i="48"/>
  <c r="K18" i="48"/>
  <c r="L18" i="48"/>
  <c r="M18" i="48"/>
  <c r="H19" i="48"/>
  <c r="I19" i="48"/>
  <c r="J19" i="48"/>
  <c r="K19" i="48"/>
  <c r="L19" i="48"/>
  <c r="M19" i="48"/>
  <c r="M3" i="48"/>
  <c r="L3" i="48"/>
  <c r="K3" i="48"/>
  <c r="J3" i="48"/>
  <c r="I3" i="48"/>
  <c r="H3" i="48"/>
  <c r="M2" i="48"/>
  <c r="L2" i="48"/>
  <c r="K2" i="48"/>
  <c r="J2" i="48"/>
  <c r="I2" i="48"/>
  <c r="H2" i="48"/>
  <c r="F491" i="13"/>
  <c r="R3" i="29" s="1"/>
  <c r="G491" i="13"/>
  <c r="S3" i="29" s="1"/>
  <c r="H491" i="13"/>
  <c r="T3" i="29" s="1"/>
  <c r="F492" i="13"/>
  <c r="R4" i="29" s="1"/>
  <c r="G492" i="13"/>
  <c r="S4" i="29" s="1"/>
  <c r="H492" i="13"/>
  <c r="T4" i="29" s="1"/>
  <c r="F493" i="13"/>
  <c r="G493" i="13"/>
  <c r="H493" i="13"/>
  <c r="F494" i="13"/>
  <c r="G494" i="13"/>
  <c r="H494" i="13"/>
  <c r="F495" i="13"/>
  <c r="G495" i="13"/>
  <c r="H495" i="13"/>
  <c r="F496" i="13"/>
  <c r="G496" i="13"/>
  <c r="H496" i="13"/>
  <c r="F497" i="13"/>
  <c r="G497" i="13"/>
  <c r="H497" i="13"/>
  <c r="F498" i="13"/>
  <c r="G498" i="13"/>
  <c r="H498" i="13"/>
  <c r="F499" i="13"/>
  <c r="G499" i="13"/>
  <c r="H499" i="13"/>
  <c r="F500" i="13"/>
  <c r="G500" i="13"/>
  <c r="H500" i="13"/>
  <c r="F501" i="13"/>
  <c r="G501" i="13"/>
  <c r="H501" i="13"/>
  <c r="F502" i="13"/>
  <c r="G502" i="13"/>
  <c r="H502" i="13"/>
  <c r="F503" i="13"/>
  <c r="G503" i="13"/>
  <c r="H503" i="13"/>
  <c r="F504" i="13"/>
  <c r="G504" i="13"/>
  <c r="H504" i="13"/>
  <c r="F505" i="13"/>
  <c r="G505" i="13"/>
  <c r="H505" i="13"/>
  <c r="F506" i="13"/>
  <c r="G506" i="13"/>
  <c r="H506" i="13"/>
  <c r="F507" i="13"/>
  <c r="G507" i="13"/>
  <c r="H507" i="13"/>
  <c r="G490" i="13"/>
  <c r="S2" i="29" s="1"/>
  <c r="H490" i="13"/>
  <c r="T2" i="29" s="1"/>
  <c r="F490" i="13"/>
  <c r="E3" i="44"/>
  <c r="K3" i="44" s="1"/>
  <c r="F3" i="44"/>
  <c r="L3" i="44" s="1"/>
  <c r="G3" i="44"/>
  <c r="M3" i="44" s="1"/>
  <c r="E4" i="44"/>
  <c r="K4" i="44" s="1"/>
  <c r="F4" i="44"/>
  <c r="L4" i="44" s="1"/>
  <c r="G4" i="44"/>
  <c r="M4" i="44" s="1"/>
  <c r="E5" i="44"/>
  <c r="H5" i="44" s="1"/>
  <c r="F5" i="44"/>
  <c r="I5" i="44" s="1"/>
  <c r="G5" i="44"/>
  <c r="M5" i="44" s="1"/>
  <c r="E6" i="44"/>
  <c r="K6" i="44" s="1"/>
  <c r="F6" i="44"/>
  <c r="L6" i="44" s="1"/>
  <c r="G6" i="44"/>
  <c r="M6" i="44" s="1"/>
  <c r="E7" i="44"/>
  <c r="H7" i="44" s="1"/>
  <c r="F7" i="44"/>
  <c r="I7" i="44" s="1"/>
  <c r="G7" i="44"/>
  <c r="M7" i="44" s="1"/>
  <c r="E8" i="44"/>
  <c r="H8" i="44" s="1"/>
  <c r="F8" i="44"/>
  <c r="L8" i="44" s="1"/>
  <c r="G8" i="44"/>
  <c r="M8" i="44" s="1"/>
  <c r="E9" i="44"/>
  <c r="K9" i="44" s="1"/>
  <c r="F9" i="44"/>
  <c r="L9" i="44" s="1"/>
  <c r="G9" i="44"/>
  <c r="M9" i="44" s="1"/>
  <c r="E10" i="44"/>
  <c r="K10" i="44" s="1"/>
  <c r="F10" i="44"/>
  <c r="I10" i="44" s="1"/>
  <c r="G10" i="44"/>
  <c r="J10" i="44" s="1"/>
  <c r="E11" i="44"/>
  <c r="K11" i="44" s="1"/>
  <c r="F11" i="44"/>
  <c r="L11" i="44" s="1"/>
  <c r="G11" i="44"/>
  <c r="M11" i="44" s="1"/>
  <c r="E12" i="44"/>
  <c r="K12" i="44" s="1"/>
  <c r="F12" i="44"/>
  <c r="I12" i="44" s="1"/>
  <c r="G12" i="44"/>
  <c r="J12" i="44" s="1"/>
  <c r="E13" i="44"/>
  <c r="H13" i="44" s="1"/>
  <c r="F13" i="44"/>
  <c r="I13" i="44" s="1"/>
  <c r="G13" i="44"/>
  <c r="M13" i="44" s="1"/>
  <c r="E14" i="44"/>
  <c r="K14" i="44" s="1"/>
  <c r="F14" i="44"/>
  <c r="I14" i="44" s="1"/>
  <c r="G14" i="44"/>
  <c r="M14" i="44" s="1"/>
  <c r="E15" i="44"/>
  <c r="K15" i="44" s="1"/>
  <c r="F15" i="44"/>
  <c r="L15" i="44" s="1"/>
  <c r="G15" i="44"/>
  <c r="J15" i="44" s="1"/>
  <c r="E16" i="44"/>
  <c r="H16" i="44" s="1"/>
  <c r="F16" i="44"/>
  <c r="L16" i="44" s="1"/>
  <c r="G16" i="44"/>
  <c r="M16" i="44" s="1"/>
  <c r="E17" i="44"/>
  <c r="K17" i="44" s="1"/>
  <c r="F17" i="44"/>
  <c r="L17" i="44" s="1"/>
  <c r="G17" i="44"/>
  <c r="J17" i="44" s="1"/>
  <c r="E18" i="44"/>
  <c r="H18" i="44" s="1"/>
  <c r="F18" i="44"/>
  <c r="L18" i="44" s="1"/>
  <c r="G18" i="44"/>
  <c r="M18" i="44" s="1"/>
  <c r="E19" i="44"/>
  <c r="K19" i="44" s="1"/>
  <c r="F19" i="44"/>
  <c r="L19" i="44" s="1"/>
  <c r="G19" i="44"/>
  <c r="J19" i="44" s="1"/>
  <c r="F2" i="44"/>
  <c r="L2" i="44" s="1"/>
  <c r="G2" i="44"/>
  <c r="J2" i="44" s="1"/>
  <c r="E2" i="44"/>
  <c r="K2" i="44" s="1"/>
  <c r="F466" i="13"/>
  <c r="E93" i="44" s="1"/>
  <c r="G466" i="13"/>
  <c r="F93" i="44" s="1"/>
  <c r="I93" i="44" s="1"/>
  <c r="G39" i="44"/>
  <c r="E40" i="44"/>
  <c r="F40" i="44"/>
  <c r="H467" i="13"/>
  <c r="G94" i="44" s="1"/>
  <c r="F468" i="13"/>
  <c r="E95" i="44" s="1"/>
  <c r="F41" i="44"/>
  <c r="H468" i="13"/>
  <c r="G95" i="44" s="1"/>
  <c r="E42" i="44"/>
  <c r="K42" i="44" s="1"/>
  <c r="F42" i="44"/>
  <c r="G42" i="44"/>
  <c r="E43" i="44"/>
  <c r="K43" i="44" s="1"/>
  <c r="F43" i="44"/>
  <c r="L43" i="44" s="1"/>
  <c r="G43" i="44"/>
  <c r="E44" i="44"/>
  <c r="F44" i="44"/>
  <c r="I44" i="44" s="1"/>
  <c r="H471" i="13"/>
  <c r="G98" i="44" s="1"/>
  <c r="J98" i="44" s="1"/>
  <c r="E45" i="44"/>
  <c r="F45" i="44"/>
  <c r="G45" i="44"/>
  <c r="F473" i="13"/>
  <c r="E100" i="44" s="1"/>
  <c r="F46" i="44"/>
  <c r="G46" i="44"/>
  <c r="E47" i="44"/>
  <c r="K47" i="44" s="1"/>
  <c r="G474" i="13"/>
  <c r="F101" i="44" s="1"/>
  <c r="G47" i="44"/>
  <c r="E48" i="44"/>
  <c r="F48" i="44"/>
  <c r="L48" i="44" s="1"/>
  <c r="G48" i="44"/>
  <c r="M48" i="44" s="1"/>
  <c r="E49" i="44"/>
  <c r="G476" i="13"/>
  <c r="F103" i="44" s="1"/>
  <c r="I103" i="44" s="1"/>
  <c r="H476" i="13"/>
  <c r="G103" i="44" s="1"/>
  <c r="E50" i="44"/>
  <c r="H50" i="44" s="1"/>
  <c r="G477" i="13"/>
  <c r="F104" i="44" s="1"/>
  <c r="H477" i="13"/>
  <c r="G104" i="44" s="1"/>
  <c r="F478" i="13"/>
  <c r="E105" i="44" s="1"/>
  <c r="K105" i="44" s="1"/>
  <c r="G478" i="13"/>
  <c r="F105" i="44" s="1"/>
  <c r="G51" i="44"/>
  <c r="E52" i="44"/>
  <c r="F52" i="44"/>
  <c r="L52" i="44" s="1"/>
  <c r="G52" i="44"/>
  <c r="M52" i="44" s="1"/>
  <c r="F480" i="13"/>
  <c r="E107" i="44" s="1"/>
  <c r="K107" i="44" s="1"/>
  <c r="F53" i="44"/>
  <c r="G53" i="44"/>
  <c r="M53" i="44" s="1"/>
  <c r="E54" i="44"/>
  <c r="K54" i="44" s="1"/>
  <c r="F54" i="44"/>
  <c r="H481" i="13"/>
  <c r="G108" i="44" s="1"/>
  <c r="J108" i="44" s="1"/>
  <c r="F482" i="13"/>
  <c r="E109" i="44" s="1"/>
  <c r="G482" i="13"/>
  <c r="F109" i="44" s="1"/>
  <c r="I109" i="44" s="1"/>
  <c r="G55" i="44"/>
  <c r="G465" i="13"/>
  <c r="F92" i="44" s="1"/>
  <c r="H465" i="13"/>
  <c r="G92" i="44" s="1"/>
  <c r="J92" i="44" s="1"/>
  <c r="E38" i="44"/>
  <c r="K38" i="44" s="1"/>
  <c r="E21" i="44"/>
  <c r="F21" i="44"/>
  <c r="H448" i="13"/>
  <c r="G75" i="44" s="1"/>
  <c r="G449" i="13"/>
  <c r="F76" i="44" s="1"/>
  <c r="H449" i="13"/>
  <c r="G76" i="44" s="1"/>
  <c r="F450" i="13"/>
  <c r="E77" i="44" s="1"/>
  <c r="F23" i="44"/>
  <c r="I23" i="44" s="1"/>
  <c r="G23" i="44"/>
  <c r="E24" i="44"/>
  <c r="F24" i="44"/>
  <c r="G24" i="44"/>
  <c r="F452" i="13"/>
  <c r="E79" i="44" s="1"/>
  <c r="G452" i="13"/>
  <c r="F79" i="44" s="1"/>
  <c r="H452" i="13"/>
  <c r="G79" i="44" s="1"/>
  <c r="E26" i="44"/>
  <c r="K26" i="44" s="1"/>
  <c r="F26" i="44"/>
  <c r="G26" i="44"/>
  <c r="F454" i="13"/>
  <c r="E81" i="44" s="1"/>
  <c r="G454" i="13"/>
  <c r="F81" i="44" s="1"/>
  <c r="G27" i="44"/>
  <c r="E28" i="44"/>
  <c r="G455" i="13"/>
  <c r="F82" i="44" s="1"/>
  <c r="H455" i="13"/>
  <c r="G82" i="44" s="1"/>
  <c r="E29" i="44"/>
  <c r="G456" i="13"/>
  <c r="F83" i="44" s="1"/>
  <c r="L83" i="44" s="1"/>
  <c r="G29" i="44"/>
  <c r="F457" i="13"/>
  <c r="E84" i="44" s="1"/>
  <c r="G457" i="13"/>
  <c r="F84" i="44" s="1"/>
  <c r="H457" i="13"/>
  <c r="G84" i="44" s="1"/>
  <c r="F458" i="13"/>
  <c r="E85" i="44" s="1"/>
  <c r="F31" i="44"/>
  <c r="L31" i="44" s="1"/>
  <c r="G31" i="44"/>
  <c r="F459" i="13"/>
  <c r="E86" i="44" s="1"/>
  <c r="K86" i="44" s="1"/>
  <c r="G459" i="13"/>
  <c r="F86" i="44" s="1"/>
  <c r="H459" i="13"/>
  <c r="G86" i="44" s="1"/>
  <c r="F460" i="13"/>
  <c r="E87" i="44" s="1"/>
  <c r="F33" i="44"/>
  <c r="H460" i="13"/>
  <c r="G87" i="44" s="1"/>
  <c r="E34" i="44"/>
  <c r="H34" i="44" s="1"/>
  <c r="F34" i="44"/>
  <c r="H461" i="13"/>
  <c r="G88" i="44" s="1"/>
  <c r="M88" i="44" s="1"/>
  <c r="E35" i="44"/>
  <c r="G462" i="13"/>
  <c r="F89" i="44" s="1"/>
  <c r="H462" i="13"/>
  <c r="G89" i="44" s="1"/>
  <c r="F463" i="13"/>
  <c r="E90" i="44" s="1"/>
  <c r="F36" i="44"/>
  <c r="L36" i="44" s="1"/>
  <c r="G36" i="44"/>
  <c r="M36" i="44" s="1"/>
  <c r="E37" i="44"/>
  <c r="F37" i="44"/>
  <c r="H464" i="13"/>
  <c r="G91" i="44" s="1"/>
  <c r="G447" i="13"/>
  <c r="F74" i="44" s="1"/>
  <c r="H447" i="13"/>
  <c r="G74" i="44" s="1"/>
  <c r="F447" i="13"/>
  <c r="E74" i="44" s="1"/>
  <c r="F430" i="13"/>
  <c r="E57" i="44" s="1"/>
  <c r="G430" i="13"/>
  <c r="F57" i="44" s="1"/>
  <c r="H430" i="13"/>
  <c r="G57" i="44" s="1"/>
  <c r="F431" i="13"/>
  <c r="E58" i="44" s="1"/>
  <c r="G431" i="13"/>
  <c r="F58" i="44" s="1"/>
  <c r="H431" i="13"/>
  <c r="G58" i="44" s="1"/>
  <c r="F432" i="13"/>
  <c r="E59" i="44" s="1"/>
  <c r="G432" i="13"/>
  <c r="F59" i="44" s="1"/>
  <c r="H432" i="13"/>
  <c r="G59" i="44" s="1"/>
  <c r="F433" i="13"/>
  <c r="E60" i="44" s="1"/>
  <c r="G433" i="13"/>
  <c r="F60" i="44" s="1"/>
  <c r="H433" i="13"/>
  <c r="G60" i="44" s="1"/>
  <c r="F434" i="13"/>
  <c r="E61" i="44" s="1"/>
  <c r="G434" i="13"/>
  <c r="F61" i="44" s="1"/>
  <c r="H434" i="13"/>
  <c r="G61" i="44" s="1"/>
  <c r="F435" i="13"/>
  <c r="E62" i="44" s="1"/>
  <c r="G435" i="13"/>
  <c r="F62" i="44" s="1"/>
  <c r="H435" i="13"/>
  <c r="G62" i="44" s="1"/>
  <c r="F436" i="13"/>
  <c r="E63" i="44" s="1"/>
  <c r="G436" i="13"/>
  <c r="F63" i="44" s="1"/>
  <c r="H436" i="13"/>
  <c r="G63" i="44" s="1"/>
  <c r="F437" i="13"/>
  <c r="E64" i="44" s="1"/>
  <c r="G437" i="13"/>
  <c r="F64" i="44" s="1"/>
  <c r="H437" i="13"/>
  <c r="G64" i="44" s="1"/>
  <c r="F438" i="13"/>
  <c r="E65" i="44" s="1"/>
  <c r="G438" i="13"/>
  <c r="F65" i="44" s="1"/>
  <c r="H438" i="13"/>
  <c r="G65" i="44" s="1"/>
  <c r="F439" i="13"/>
  <c r="E66" i="44" s="1"/>
  <c r="G439" i="13"/>
  <c r="F66" i="44" s="1"/>
  <c r="H439" i="13"/>
  <c r="G66" i="44" s="1"/>
  <c r="F440" i="13"/>
  <c r="E67" i="44" s="1"/>
  <c r="G440" i="13"/>
  <c r="F67" i="44" s="1"/>
  <c r="H440" i="13"/>
  <c r="G67" i="44" s="1"/>
  <c r="F441" i="13"/>
  <c r="E68" i="44" s="1"/>
  <c r="G441" i="13"/>
  <c r="F68" i="44" s="1"/>
  <c r="H441" i="13"/>
  <c r="G68" i="44" s="1"/>
  <c r="F442" i="13"/>
  <c r="E69" i="44" s="1"/>
  <c r="G442" i="13"/>
  <c r="F69" i="44" s="1"/>
  <c r="H442" i="13"/>
  <c r="G69" i="44" s="1"/>
  <c r="F443" i="13"/>
  <c r="E70" i="44" s="1"/>
  <c r="G443" i="13"/>
  <c r="F70" i="44" s="1"/>
  <c r="H443" i="13"/>
  <c r="G70" i="44" s="1"/>
  <c r="F444" i="13"/>
  <c r="E71" i="44" s="1"/>
  <c r="G444" i="13"/>
  <c r="F71" i="44" s="1"/>
  <c r="H444" i="13"/>
  <c r="G71" i="44" s="1"/>
  <c r="F445" i="13"/>
  <c r="E72" i="44" s="1"/>
  <c r="G445" i="13"/>
  <c r="F72" i="44" s="1"/>
  <c r="H445" i="13"/>
  <c r="G72" i="44" s="1"/>
  <c r="F446" i="13"/>
  <c r="E73" i="44" s="1"/>
  <c r="G446" i="13"/>
  <c r="F73" i="44" s="1"/>
  <c r="H446" i="13"/>
  <c r="G73" i="44" s="1"/>
  <c r="G429" i="13"/>
  <c r="F56" i="44" s="1"/>
  <c r="H429" i="13"/>
  <c r="G56" i="44" s="1"/>
  <c r="F429" i="13"/>
  <c r="E56" i="44" s="1"/>
  <c r="E3" i="43"/>
  <c r="K3" i="43" s="1"/>
  <c r="F3" i="43"/>
  <c r="L3" i="43" s="1"/>
  <c r="G3" i="43"/>
  <c r="M3" i="43" s="1"/>
  <c r="E4" i="43"/>
  <c r="K4" i="43" s="1"/>
  <c r="F4" i="43"/>
  <c r="L4" i="43" s="1"/>
  <c r="G4" i="43"/>
  <c r="J4" i="43" s="1"/>
  <c r="E5" i="43"/>
  <c r="K5" i="43" s="1"/>
  <c r="F5" i="43"/>
  <c r="L5" i="43" s="1"/>
  <c r="G5" i="43"/>
  <c r="J5" i="43" s="1"/>
  <c r="E6" i="43"/>
  <c r="H6" i="43" s="1"/>
  <c r="F6" i="43"/>
  <c r="L6" i="43" s="1"/>
  <c r="G6" i="43"/>
  <c r="J6" i="43" s="1"/>
  <c r="E7" i="43"/>
  <c r="H7" i="43" s="1"/>
  <c r="F7" i="43"/>
  <c r="L7" i="43" s="1"/>
  <c r="G7" i="43"/>
  <c r="J7" i="43" s="1"/>
  <c r="E8" i="43"/>
  <c r="H8" i="43" s="1"/>
  <c r="F8" i="43"/>
  <c r="I8" i="43" s="1"/>
  <c r="G8" i="43"/>
  <c r="M8" i="43" s="1"/>
  <c r="E9" i="43"/>
  <c r="K9" i="43" s="1"/>
  <c r="F9" i="43"/>
  <c r="L9" i="43" s="1"/>
  <c r="G9" i="43"/>
  <c r="M9" i="43" s="1"/>
  <c r="E10" i="43"/>
  <c r="K10" i="43" s="1"/>
  <c r="F10" i="43"/>
  <c r="L10" i="43" s="1"/>
  <c r="G10" i="43"/>
  <c r="M10" i="43" s="1"/>
  <c r="E11" i="43"/>
  <c r="K11" i="43" s="1"/>
  <c r="F11" i="43"/>
  <c r="I11" i="43" s="1"/>
  <c r="G11" i="43"/>
  <c r="M11" i="43" s="1"/>
  <c r="E12" i="43"/>
  <c r="H12" i="43" s="1"/>
  <c r="F12" i="43"/>
  <c r="L12" i="43" s="1"/>
  <c r="G12" i="43"/>
  <c r="M12" i="43" s="1"/>
  <c r="E13" i="43"/>
  <c r="K13" i="43" s="1"/>
  <c r="F13" i="43"/>
  <c r="I13" i="43" s="1"/>
  <c r="G13" i="43"/>
  <c r="M13" i="43" s="1"/>
  <c r="E14" i="43"/>
  <c r="K14" i="43" s="1"/>
  <c r="F14" i="43"/>
  <c r="I14" i="43" s="1"/>
  <c r="G14" i="43"/>
  <c r="M14" i="43" s="1"/>
  <c r="E15" i="43"/>
  <c r="K15" i="43" s="1"/>
  <c r="F15" i="43"/>
  <c r="I15" i="43" s="1"/>
  <c r="G15" i="43"/>
  <c r="J15" i="43" s="1"/>
  <c r="E16" i="43"/>
  <c r="K16" i="43" s="1"/>
  <c r="F16" i="43"/>
  <c r="L16" i="43" s="1"/>
  <c r="G16" i="43"/>
  <c r="J16" i="43" s="1"/>
  <c r="E17" i="43"/>
  <c r="H17" i="43" s="1"/>
  <c r="F17" i="43"/>
  <c r="I17" i="43" s="1"/>
  <c r="G17" i="43"/>
  <c r="M17" i="43" s="1"/>
  <c r="E18" i="43"/>
  <c r="K18" i="43" s="1"/>
  <c r="F18" i="43"/>
  <c r="I18" i="43" s="1"/>
  <c r="G18" i="43"/>
  <c r="M18" i="43" s="1"/>
  <c r="E19" i="43"/>
  <c r="K19" i="43" s="1"/>
  <c r="F19" i="43"/>
  <c r="I19" i="43" s="1"/>
  <c r="G19" i="43"/>
  <c r="M19" i="43" s="1"/>
  <c r="E20" i="43"/>
  <c r="K20" i="43" s="1"/>
  <c r="F20" i="43"/>
  <c r="I20" i="43" s="1"/>
  <c r="G20" i="43"/>
  <c r="J20" i="43" s="1"/>
  <c r="E21" i="43"/>
  <c r="K21" i="43" s="1"/>
  <c r="F21" i="43"/>
  <c r="L21" i="43" s="1"/>
  <c r="G21" i="43"/>
  <c r="J21" i="43" s="1"/>
  <c r="E22" i="43"/>
  <c r="H22" i="43" s="1"/>
  <c r="F22" i="43"/>
  <c r="L22" i="43" s="1"/>
  <c r="G22" i="43"/>
  <c r="J22" i="43" s="1"/>
  <c r="E23" i="43"/>
  <c r="H23" i="43" s="1"/>
  <c r="F23" i="43"/>
  <c r="I23" i="43" s="1"/>
  <c r="G23" i="43"/>
  <c r="M23" i="43" s="1"/>
  <c r="E24" i="43"/>
  <c r="H24" i="43" s="1"/>
  <c r="F24" i="43"/>
  <c r="I24" i="43" s="1"/>
  <c r="G24" i="43"/>
  <c r="M24" i="43" s="1"/>
  <c r="E25" i="43"/>
  <c r="K25" i="43" s="1"/>
  <c r="F25" i="43"/>
  <c r="L25" i="43" s="1"/>
  <c r="G25" i="43"/>
  <c r="J25" i="43" s="1"/>
  <c r="E26" i="43"/>
  <c r="K26" i="43" s="1"/>
  <c r="F26" i="43"/>
  <c r="L26" i="43" s="1"/>
  <c r="G26" i="43"/>
  <c r="M26" i="43" s="1"/>
  <c r="E27" i="43"/>
  <c r="K27" i="43" s="1"/>
  <c r="F27" i="43"/>
  <c r="I27" i="43" s="1"/>
  <c r="G27" i="43"/>
  <c r="M27" i="43" s="1"/>
  <c r="E28" i="43"/>
  <c r="K28" i="43" s="1"/>
  <c r="F28" i="43"/>
  <c r="L28" i="43" s="1"/>
  <c r="G28" i="43"/>
  <c r="M28" i="43" s="1"/>
  <c r="E29" i="43"/>
  <c r="H29" i="43" s="1"/>
  <c r="F29" i="43"/>
  <c r="I29" i="43" s="1"/>
  <c r="G29" i="43"/>
  <c r="M29" i="43" s="1"/>
  <c r="E30" i="43"/>
  <c r="K30" i="43" s="1"/>
  <c r="F30" i="43"/>
  <c r="I30" i="43" s="1"/>
  <c r="G30" i="43"/>
  <c r="M30" i="43" s="1"/>
  <c r="E31" i="43"/>
  <c r="K31" i="43" s="1"/>
  <c r="F31" i="43"/>
  <c r="I31" i="43" s="1"/>
  <c r="G31" i="43"/>
  <c r="J31" i="43" s="1"/>
  <c r="E32" i="43"/>
  <c r="K32" i="43" s="1"/>
  <c r="F32" i="43"/>
  <c r="I32" i="43" s="1"/>
  <c r="G32" i="43"/>
  <c r="J32" i="43" s="1"/>
  <c r="E33" i="43"/>
  <c r="H33" i="43" s="1"/>
  <c r="F33" i="43"/>
  <c r="I33" i="43" s="1"/>
  <c r="G33" i="43"/>
  <c r="M33" i="43" s="1"/>
  <c r="E34" i="43"/>
  <c r="K34" i="43" s="1"/>
  <c r="F34" i="43"/>
  <c r="L34" i="43" s="1"/>
  <c r="G34" i="43"/>
  <c r="J34" i="43" s="1"/>
  <c r="E35" i="43"/>
  <c r="K35" i="43" s="1"/>
  <c r="F35" i="43"/>
  <c r="I35" i="43" s="1"/>
  <c r="G35" i="43"/>
  <c r="M35" i="43" s="1"/>
  <c r="E36" i="43"/>
  <c r="H36" i="43" s="1"/>
  <c r="F36" i="43"/>
  <c r="I36" i="43" s="1"/>
  <c r="G36" i="43"/>
  <c r="J36" i="43" s="1"/>
  <c r="E37" i="43"/>
  <c r="K37" i="43" s="1"/>
  <c r="F37" i="43"/>
  <c r="L37" i="43" s="1"/>
  <c r="G37" i="43"/>
  <c r="J37" i="43" s="1"/>
  <c r="E38" i="43"/>
  <c r="K38" i="43" s="1"/>
  <c r="F38" i="43"/>
  <c r="L38" i="43" s="1"/>
  <c r="G38" i="43"/>
  <c r="J38" i="43" s="1"/>
  <c r="E39" i="43"/>
  <c r="K39" i="43" s="1"/>
  <c r="F39" i="43"/>
  <c r="L39" i="43" s="1"/>
  <c r="G39" i="43"/>
  <c r="J39" i="43" s="1"/>
  <c r="E40" i="43"/>
  <c r="H40" i="43" s="1"/>
  <c r="F40" i="43"/>
  <c r="I40" i="43" s="1"/>
  <c r="G40" i="43"/>
  <c r="M40" i="43" s="1"/>
  <c r="E41" i="43"/>
  <c r="K41" i="43" s="1"/>
  <c r="F41" i="43"/>
  <c r="L41" i="43" s="1"/>
  <c r="G41" i="43"/>
  <c r="J41" i="43" s="1"/>
  <c r="E42" i="43"/>
  <c r="K42" i="43" s="1"/>
  <c r="F42" i="43"/>
  <c r="L42" i="43" s="1"/>
  <c r="G42" i="43"/>
  <c r="J42" i="43" s="1"/>
  <c r="E43" i="43"/>
  <c r="K43" i="43" s="1"/>
  <c r="F43" i="43"/>
  <c r="I43" i="43" s="1"/>
  <c r="G43" i="43"/>
  <c r="M43" i="43" s="1"/>
  <c r="E44" i="43"/>
  <c r="K44" i="43" s="1"/>
  <c r="F44" i="43"/>
  <c r="L44" i="43" s="1"/>
  <c r="G44" i="43"/>
  <c r="M44" i="43" s="1"/>
  <c r="E45" i="43"/>
  <c r="K45" i="43" s="1"/>
  <c r="F45" i="43"/>
  <c r="I45" i="43" s="1"/>
  <c r="G45" i="43"/>
  <c r="M45" i="43" s="1"/>
  <c r="E46" i="43"/>
  <c r="K46" i="43" s="1"/>
  <c r="F46" i="43"/>
  <c r="I46" i="43" s="1"/>
  <c r="G46" i="43"/>
  <c r="M46" i="43" s="1"/>
  <c r="E47" i="43"/>
  <c r="K47" i="43" s="1"/>
  <c r="F47" i="43"/>
  <c r="I47" i="43" s="1"/>
  <c r="G47" i="43"/>
  <c r="J47" i="43" s="1"/>
  <c r="E48" i="43"/>
  <c r="K48" i="43" s="1"/>
  <c r="F48" i="43"/>
  <c r="L48" i="43" s="1"/>
  <c r="G48" i="43"/>
  <c r="J48" i="43" s="1"/>
  <c r="E49" i="43"/>
  <c r="H49" i="43" s="1"/>
  <c r="F49" i="43"/>
  <c r="I49" i="43" s="1"/>
  <c r="G49" i="43"/>
  <c r="M49" i="43" s="1"/>
  <c r="E50" i="43"/>
  <c r="H50" i="43" s="1"/>
  <c r="F50" i="43"/>
  <c r="I50" i="43" s="1"/>
  <c r="G50" i="43"/>
  <c r="J50" i="43" s="1"/>
  <c r="E51" i="43"/>
  <c r="K51" i="43" s="1"/>
  <c r="F51" i="43"/>
  <c r="I51" i="43" s="1"/>
  <c r="G51" i="43"/>
  <c r="M51" i="43" s="1"/>
  <c r="E52" i="43"/>
  <c r="H52" i="43" s="1"/>
  <c r="F52" i="43"/>
  <c r="I52" i="43" s="1"/>
  <c r="G52" i="43"/>
  <c r="M52" i="43" s="1"/>
  <c r="E53" i="43"/>
  <c r="K53" i="43" s="1"/>
  <c r="F53" i="43"/>
  <c r="L53" i="43" s="1"/>
  <c r="G53" i="43"/>
  <c r="J53" i="43" s="1"/>
  <c r="E54" i="43"/>
  <c r="K54" i="43" s="1"/>
  <c r="F54" i="43"/>
  <c r="L54" i="43" s="1"/>
  <c r="G54" i="43"/>
  <c r="J54" i="43" s="1"/>
  <c r="E55" i="43"/>
  <c r="H55" i="43" s="1"/>
  <c r="F55" i="43"/>
  <c r="L55" i="43" s="1"/>
  <c r="G55" i="43"/>
  <c r="J55" i="43" s="1"/>
  <c r="F2" i="43"/>
  <c r="L2" i="43" s="1"/>
  <c r="G2" i="43"/>
  <c r="J2" i="43" s="1"/>
  <c r="E2" i="43"/>
  <c r="K2" i="43" s="1"/>
  <c r="F314" i="13"/>
  <c r="E57" i="43" s="1"/>
  <c r="G314" i="13"/>
  <c r="F57" i="43" s="1"/>
  <c r="H314" i="13"/>
  <c r="G57" i="43" s="1"/>
  <c r="M57" i="43" s="1"/>
  <c r="F315" i="13"/>
  <c r="E58" i="43" s="1"/>
  <c r="G315" i="13"/>
  <c r="F58" i="43" s="1"/>
  <c r="H315" i="13"/>
  <c r="G58" i="43" s="1"/>
  <c r="F316" i="13"/>
  <c r="E59" i="43" s="1"/>
  <c r="K59" i="43" s="1"/>
  <c r="G316" i="13"/>
  <c r="F59" i="43" s="1"/>
  <c r="H316" i="13"/>
  <c r="G59" i="43" s="1"/>
  <c r="J59" i="43" s="1"/>
  <c r="F317" i="13"/>
  <c r="E60" i="43" s="1"/>
  <c r="G317" i="13"/>
  <c r="F60" i="43" s="1"/>
  <c r="H317" i="13"/>
  <c r="G60" i="43" s="1"/>
  <c r="M60" i="43" s="1"/>
  <c r="F318" i="13"/>
  <c r="E61" i="43" s="1"/>
  <c r="K61" i="43" s="1"/>
  <c r="G318" i="13"/>
  <c r="F61" i="43" s="1"/>
  <c r="I61" i="43" s="1"/>
  <c r="H318" i="13"/>
  <c r="G61" i="43" s="1"/>
  <c r="M61" i="43" s="1"/>
  <c r="F319" i="13"/>
  <c r="E62" i="43" s="1"/>
  <c r="K62" i="43" s="1"/>
  <c r="G319" i="13"/>
  <c r="F62" i="43" s="1"/>
  <c r="H319" i="13"/>
  <c r="G62" i="43" s="1"/>
  <c r="F320" i="13"/>
  <c r="E63" i="43" s="1"/>
  <c r="K63" i="43" s="1"/>
  <c r="G320" i="13"/>
  <c r="F63" i="43" s="1"/>
  <c r="I63" i="43" s="1"/>
  <c r="H320" i="13"/>
  <c r="G63" i="43" s="1"/>
  <c r="J63" i="43" s="1"/>
  <c r="F321" i="13"/>
  <c r="E64" i="43" s="1"/>
  <c r="K64" i="43" s="1"/>
  <c r="G321" i="13"/>
  <c r="F64" i="43" s="1"/>
  <c r="L64" i="43" s="1"/>
  <c r="H321" i="13"/>
  <c r="G64" i="43" s="1"/>
  <c r="F322" i="13"/>
  <c r="E65" i="43" s="1"/>
  <c r="H65" i="43" s="1"/>
  <c r="G322" i="13"/>
  <c r="F65" i="43" s="1"/>
  <c r="H322" i="13"/>
  <c r="G65" i="43" s="1"/>
  <c r="F323" i="13"/>
  <c r="E66" i="43" s="1"/>
  <c r="G323" i="13"/>
  <c r="F66" i="43" s="1"/>
  <c r="H323" i="13"/>
  <c r="G66" i="43" s="1"/>
  <c r="J66" i="43" s="1"/>
  <c r="F324" i="13"/>
  <c r="E67" i="43" s="1"/>
  <c r="G324" i="13"/>
  <c r="F67" i="43" s="1"/>
  <c r="L67" i="43" s="1"/>
  <c r="H324" i="13"/>
  <c r="G67" i="43" s="1"/>
  <c r="F325" i="13"/>
  <c r="E68" i="43" s="1"/>
  <c r="G325" i="13"/>
  <c r="F68" i="43" s="1"/>
  <c r="I68" i="43" s="1"/>
  <c r="H325" i="13"/>
  <c r="G68" i="43" s="1"/>
  <c r="F326" i="13"/>
  <c r="E69" i="43" s="1"/>
  <c r="G326" i="13"/>
  <c r="F69" i="43" s="1"/>
  <c r="L69" i="43" s="1"/>
  <c r="H326" i="13"/>
  <c r="G69" i="43" s="1"/>
  <c r="F327" i="13"/>
  <c r="E70" i="43" s="1"/>
  <c r="G327" i="13"/>
  <c r="F70" i="43" s="1"/>
  <c r="L70" i="43" s="1"/>
  <c r="H327" i="13"/>
  <c r="G70" i="43" s="1"/>
  <c r="J70" i="43" s="1"/>
  <c r="F328" i="13"/>
  <c r="E71" i="43" s="1"/>
  <c r="G328" i="13"/>
  <c r="F71" i="43" s="1"/>
  <c r="H328" i="13"/>
  <c r="G71" i="43" s="1"/>
  <c r="F329" i="13"/>
  <c r="E72" i="43" s="1"/>
  <c r="H72" i="43" s="1"/>
  <c r="G329" i="13"/>
  <c r="F72" i="43" s="1"/>
  <c r="I72" i="43" s="1"/>
  <c r="H329" i="13"/>
  <c r="G72" i="43" s="1"/>
  <c r="M72" i="43" s="1"/>
  <c r="F330" i="13"/>
  <c r="E73" i="43" s="1"/>
  <c r="G330" i="13"/>
  <c r="F73" i="43" s="1"/>
  <c r="H330" i="13"/>
  <c r="G73" i="43" s="1"/>
  <c r="F331" i="13"/>
  <c r="E74" i="43" s="1"/>
  <c r="H74" i="43" s="1"/>
  <c r="G331" i="13"/>
  <c r="F74" i="43" s="1"/>
  <c r="H331" i="13"/>
  <c r="G74" i="43" s="1"/>
  <c r="M74" i="43" s="1"/>
  <c r="F332" i="13"/>
  <c r="E75" i="43" s="1"/>
  <c r="H75" i="43" s="1"/>
  <c r="G332" i="13"/>
  <c r="F75" i="43" s="1"/>
  <c r="I75" i="43" s="1"/>
  <c r="H332" i="13"/>
  <c r="G75" i="43" s="1"/>
  <c r="F333" i="13"/>
  <c r="E76" i="43" s="1"/>
  <c r="G333" i="13"/>
  <c r="F76" i="43" s="1"/>
  <c r="H333" i="13"/>
  <c r="G76" i="43" s="1"/>
  <c r="M76" i="43" s="1"/>
  <c r="F334" i="13"/>
  <c r="E77" i="43" s="1"/>
  <c r="K77" i="43" s="1"/>
  <c r="G334" i="13"/>
  <c r="F77" i="43" s="1"/>
  <c r="I77" i="43" s="1"/>
  <c r="H334" i="13"/>
  <c r="G77" i="43" s="1"/>
  <c r="M77" i="43" s="1"/>
  <c r="F335" i="13"/>
  <c r="E78" i="43" s="1"/>
  <c r="K78" i="43" s="1"/>
  <c r="G335" i="13"/>
  <c r="F78" i="43" s="1"/>
  <c r="I78" i="43" s="1"/>
  <c r="H335" i="13"/>
  <c r="G78" i="43" s="1"/>
  <c r="F336" i="13"/>
  <c r="E79" i="43" s="1"/>
  <c r="K79" i="43" s="1"/>
  <c r="G336" i="13"/>
  <c r="F79" i="43" s="1"/>
  <c r="I79" i="43" s="1"/>
  <c r="H336" i="13"/>
  <c r="G79" i="43" s="1"/>
  <c r="J79" i="43" s="1"/>
  <c r="F337" i="13"/>
  <c r="E80" i="43" s="1"/>
  <c r="K80" i="43" s="1"/>
  <c r="G337" i="13"/>
  <c r="F80" i="43" s="1"/>
  <c r="L80" i="43" s="1"/>
  <c r="H337" i="13"/>
  <c r="G80" i="43" s="1"/>
  <c r="J80" i="43" s="1"/>
  <c r="F338" i="13"/>
  <c r="E81" i="43" s="1"/>
  <c r="H81" i="43" s="1"/>
  <c r="G338" i="13"/>
  <c r="F81" i="43" s="1"/>
  <c r="H338" i="13"/>
  <c r="G81" i="43" s="1"/>
  <c r="F339" i="13"/>
  <c r="E82" i="43" s="1"/>
  <c r="G339" i="13"/>
  <c r="F82" i="43" s="1"/>
  <c r="H339" i="13"/>
  <c r="G82" i="43" s="1"/>
  <c r="J82" i="43" s="1"/>
  <c r="F340" i="13"/>
  <c r="E83" i="43" s="1"/>
  <c r="H83" i="43" s="1"/>
  <c r="G340" i="13"/>
  <c r="F83" i="43" s="1"/>
  <c r="I83" i="43" s="1"/>
  <c r="H340" i="13"/>
  <c r="G83" i="43" s="1"/>
  <c r="F341" i="13"/>
  <c r="E84" i="43" s="1"/>
  <c r="G341" i="13"/>
  <c r="F84" i="43" s="1"/>
  <c r="H341" i="13"/>
  <c r="G84" i="43" s="1"/>
  <c r="F342" i="13"/>
  <c r="E85" i="43" s="1"/>
  <c r="G342" i="13"/>
  <c r="F85" i="43" s="1"/>
  <c r="L85" i="43" s="1"/>
  <c r="H342" i="13"/>
  <c r="G85" i="43" s="1"/>
  <c r="J85" i="43" s="1"/>
  <c r="F343" i="13"/>
  <c r="E86" i="43" s="1"/>
  <c r="K86" i="43" s="1"/>
  <c r="G343" i="13"/>
  <c r="F86" i="43" s="1"/>
  <c r="L86" i="43" s="1"/>
  <c r="H343" i="13"/>
  <c r="G86" i="43" s="1"/>
  <c r="J86" i="43" s="1"/>
  <c r="F344" i="13"/>
  <c r="E87" i="43" s="1"/>
  <c r="G344" i="13"/>
  <c r="F87" i="43" s="1"/>
  <c r="L87" i="43" s="1"/>
  <c r="H344" i="13"/>
  <c r="G87" i="43" s="1"/>
  <c r="F345" i="13"/>
  <c r="E88" i="43" s="1"/>
  <c r="H88" i="43" s="1"/>
  <c r="G345" i="13"/>
  <c r="F88" i="43" s="1"/>
  <c r="I88" i="43" s="1"/>
  <c r="H345" i="13"/>
  <c r="G88" i="43" s="1"/>
  <c r="M88" i="43" s="1"/>
  <c r="F346" i="13"/>
  <c r="E89" i="43" s="1"/>
  <c r="G346" i="13"/>
  <c r="F89" i="43" s="1"/>
  <c r="H346" i="13"/>
  <c r="G89" i="43" s="1"/>
  <c r="F347" i="13"/>
  <c r="E90" i="43" s="1"/>
  <c r="K90" i="43" s="1"/>
  <c r="G347" i="13"/>
  <c r="F90" i="43" s="1"/>
  <c r="L90" i="43" s="1"/>
  <c r="H347" i="13"/>
  <c r="G90" i="43" s="1"/>
  <c r="M90" i="43" s="1"/>
  <c r="F348" i="13"/>
  <c r="E91" i="43" s="1"/>
  <c r="K91" i="43" s="1"/>
  <c r="G348" i="13"/>
  <c r="F91" i="43" s="1"/>
  <c r="H348" i="13"/>
  <c r="G91" i="43" s="1"/>
  <c r="F349" i="13"/>
  <c r="E92" i="43" s="1"/>
  <c r="G349" i="13"/>
  <c r="F92" i="43" s="1"/>
  <c r="H349" i="13"/>
  <c r="G92" i="43" s="1"/>
  <c r="M92" i="43" s="1"/>
  <c r="F350" i="13"/>
  <c r="E93" i="43" s="1"/>
  <c r="G350" i="13"/>
  <c r="F93" i="43" s="1"/>
  <c r="I93" i="43" s="1"/>
  <c r="H350" i="13"/>
  <c r="G93" i="43" s="1"/>
  <c r="M93" i="43" s="1"/>
  <c r="F351" i="13"/>
  <c r="E94" i="43" s="1"/>
  <c r="K94" i="43" s="1"/>
  <c r="G351" i="13"/>
  <c r="F94" i="43" s="1"/>
  <c r="H351" i="13"/>
  <c r="G94" i="43" s="1"/>
  <c r="F352" i="13"/>
  <c r="E95" i="43" s="1"/>
  <c r="K95" i="43" s="1"/>
  <c r="G352" i="13"/>
  <c r="F95" i="43" s="1"/>
  <c r="I95" i="43" s="1"/>
  <c r="H352" i="13"/>
  <c r="G95" i="43" s="1"/>
  <c r="J95" i="43" s="1"/>
  <c r="F353" i="13"/>
  <c r="E96" i="43" s="1"/>
  <c r="K96" i="43" s="1"/>
  <c r="G353" i="13"/>
  <c r="F96" i="43" s="1"/>
  <c r="I96" i="43" s="1"/>
  <c r="H353" i="13"/>
  <c r="G96" i="43" s="1"/>
  <c r="J96" i="43" s="1"/>
  <c r="F354" i="13"/>
  <c r="E97" i="43" s="1"/>
  <c r="H97" i="43" s="1"/>
  <c r="G354" i="13"/>
  <c r="F97" i="43" s="1"/>
  <c r="H354" i="13"/>
  <c r="G97" i="43" s="1"/>
  <c r="F355" i="13"/>
  <c r="E98" i="43" s="1"/>
  <c r="G355" i="13"/>
  <c r="F98" i="43" s="1"/>
  <c r="H355" i="13"/>
  <c r="G98" i="43" s="1"/>
  <c r="J98" i="43" s="1"/>
  <c r="F356" i="13"/>
  <c r="E99" i="43" s="1"/>
  <c r="G356" i="13"/>
  <c r="F99" i="43" s="1"/>
  <c r="H356" i="13"/>
  <c r="G99" i="43" s="1"/>
  <c r="F357" i="13"/>
  <c r="E100" i="43" s="1"/>
  <c r="H100" i="43" s="1"/>
  <c r="G357" i="13"/>
  <c r="F100" i="43" s="1"/>
  <c r="H357" i="13"/>
  <c r="G100" i="43" s="1"/>
  <c r="F358" i="13"/>
  <c r="E101" i="43" s="1"/>
  <c r="K101" i="43" s="1"/>
  <c r="G358" i="13"/>
  <c r="F101" i="43" s="1"/>
  <c r="L101" i="43" s="1"/>
  <c r="H358" i="13"/>
  <c r="G101" i="43" s="1"/>
  <c r="J101" i="43" s="1"/>
  <c r="F359" i="13"/>
  <c r="E102" i="43" s="1"/>
  <c r="K102" i="43" s="1"/>
  <c r="G359" i="13"/>
  <c r="F102" i="43" s="1"/>
  <c r="L102" i="43" s="1"/>
  <c r="H359" i="13"/>
  <c r="G102" i="43" s="1"/>
  <c r="J102" i="43" s="1"/>
  <c r="F360" i="13"/>
  <c r="E103" i="43" s="1"/>
  <c r="G360" i="13"/>
  <c r="F103" i="43" s="1"/>
  <c r="H360" i="13"/>
  <c r="G103" i="43" s="1"/>
  <c r="F361" i="13"/>
  <c r="E104" i="43" s="1"/>
  <c r="H104" i="43" s="1"/>
  <c r="G361" i="13"/>
  <c r="F104" i="43" s="1"/>
  <c r="I104" i="43" s="1"/>
  <c r="H361" i="13"/>
  <c r="G104" i="43" s="1"/>
  <c r="M104" i="43" s="1"/>
  <c r="F362" i="13"/>
  <c r="E105" i="43" s="1"/>
  <c r="G362" i="13"/>
  <c r="F105" i="43" s="1"/>
  <c r="I105" i="43" s="1"/>
  <c r="H362" i="13"/>
  <c r="G105" i="43" s="1"/>
  <c r="F363" i="13"/>
  <c r="E106" i="43" s="1"/>
  <c r="G363" i="13"/>
  <c r="F106" i="43" s="1"/>
  <c r="H363" i="13"/>
  <c r="G106" i="43" s="1"/>
  <c r="J106" i="43" s="1"/>
  <c r="F364" i="13"/>
  <c r="E107" i="43" s="1"/>
  <c r="K107" i="43" s="1"/>
  <c r="G364" i="13"/>
  <c r="F107" i="43" s="1"/>
  <c r="H364" i="13"/>
  <c r="G107" i="43" s="1"/>
  <c r="M107" i="43" s="1"/>
  <c r="F365" i="13"/>
  <c r="E108" i="43" s="1"/>
  <c r="G365" i="13"/>
  <c r="F108" i="43" s="1"/>
  <c r="H365" i="13"/>
  <c r="G108" i="43" s="1"/>
  <c r="M108" i="43" s="1"/>
  <c r="F366" i="13"/>
  <c r="E109" i="43" s="1"/>
  <c r="G366" i="13"/>
  <c r="F109" i="43" s="1"/>
  <c r="H366" i="13"/>
  <c r="G109" i="43" s="1"/>
  <c r="M109" i="43" s="1"/>
  <c r="G313" i="13"/>
  <c r="F56" i="43" s="1"/>
  <c r="I56" i="43" s="1"/>
  <c r="H313" i="13"/>
  <c r="G56" i="43" s="1"/>
  <c r="F313" i="13"/>
  <c r="E56" i="43" s="1"/>
  <c r="H56" i="43" s="1"/>
  <c r="C3" i="41"/>
  <c r="D3" i="41"/>
  <c r="E3" i="41"/>
  <c r="D2" i="41"/>
  <c r="J2" i="41" s="1"/>
  <c r="E2" i="41"/>
  <c r="K2" i="41" s="1"/>
  <c r="C2" i="41"/>
  <c r="I2" i="41" s="1"/>
  <c r="E3" i="40"/>
  <c r="K3" i="40" s="1"/>
  <c r="F3" i="40"/>
  <c r="L3" i="40" s="1"/>
  <c r="G3" i="40"/>
  <c r="M3" i="40" s="1"/>
  <c r="E4" i="40"/>
  <c r="K4" i="40" s="1"/>
  <c r="F4" i="40"/>
  <c r="L4" i="40" s="1"/>
  <c r="G4" i="40"/>
  <c r="M4" i="40" s="1"/>
  <c r="E5" i="40"/>
  <c r="H5" i="40" s="1"/>
  <c r="F5" i="40"/>
  <c r="I5" i="40" s="1"/>
  <c r="G5" i="40"/>
  <c r="J5" i="40" s="1"/>
  <c r="E6" i="40"/>
  <c r="H6" i="40" s="1"/>
  <c r="F6" i="40"/>
  <c r="L6" i="40" s="1"/>
  <c r="G6" i="40"/>
  <c r="M6" i="40" s="1"/>
  <c r="E7" i="40"/>
  <c r="H7" i="40" s="1"/>
  <c r="F7" i="40"/>
  <c r="I7" i="40" s="1"/>
  <c r="G7" i="40"/>
  <c r="J7" i="40" s="1"/>
  <c r="E8" i="40"/>
  <c r="H8" i="40" s="1"/>
  <c r="F8" i="40"/>
  <c r="L8" i="40" s="1"/>
  <c r="G8" i="40"/>
  <c r="M8" i="40" s="1"/>
  <c r="E9" i="40"/>
  <c r="K9" i="40" s="1"/>
  <c r="F9" i="40"/>
  <c r="L9" i="40" s="1"/>
  <c r="G9" i="40"/>
  <c r="M9" i="40" s="1"/>
  <c r="E10" i="40"/>
  <c r="K10" i="40" s="1"/>
  <c r="F10" i="40"/>
  <c r="I10" i="40" s="1"/>
  <c r="G10" i="40"/>
  <c r="J10" i="40" s="1"/>
  <c r="E11" i="40"/>
  <c r="H11" i="40" s="1"/>
  <c r="F11" i="40"/>
  <c r="I11" i="40" s="1"/>
  <c r="G11" i="40"/>
  <c r="M11" i="40" s="1"/>
  <c r="E12" i="40"/>
  <c r="K12" i="40" s="1"/>
  <c r="F12" i="40"/>
  <c r="I12" i="40" s="1"/>
  <c r="G12" i="40"/>
  <c r="J12" i="40" s="1"/>
  <c r="E13" i="40"/>
  <c r="H13" i="40" s="1"/>
  <c r="F13" i="40"/>
  <c r="I13" i="40" s="1"/>
  <c r="G13" i="40"/>
  <c r="M13" i="40" s="1"/>
  <c r="E14" i="40"/>
  <c r="K14" i="40" s="1"/>
  <c r="F14" i="40"/>
  <c r="L14" i="40" s="1"/>
  <c r="G14" i="40"/>
  <c r="M14" i="40" s="1"/>
  <c r="E15" i="40"/>
  <c r="K15" i="40" s="1"/>
  <c r="F15" i="40"/>
  <c r="L15" i="40" s="1"/>
  <c r="G15" i="40"/>
  <c r="J15" i="40" s="1"/>
  <c r="E16" i="40"/>
  <c r="H16" i="40" s="1"/>
  <c r="F16" i="40"/>
  <c r="I16" i="40" s="1"/>
  <c r="G16" i="40"/>
  <c r="J16" i="40" s="1"/>
  <c r="E17" i="40"/>
  <c r="K17" i="40" s="1"/>
  <c r="F17" i="40"/>
  <c r="L17" i="40" s="1"/>
  <c r="G17" i="40"/>
  <c r="J17" i="40" s="1"/>
  <c r="E18" i="40"/>
  <c r="H18" i="40" s="1"/>
  <c r="F18" i="40"/>
  <c r="I18" i="40" s="1"/>
  <c r="G18" i="40"/>
  <c r="J18" i="40" s="1"/>
  <c r="E19" i="40"/>
  <c r="K19" i="40" s="1"/>
  <c r="F19" i="40"/>
  <c r="L19" i="40" s="1"/>
  <c r="G19" i="40"/>
  <c r="M19" i="40" s="1"/>
  <c r="E20" i="40"/>
  <c r="K20" i="40" s="1"/>
  <c r="F20" i="40"/>
  <c r="L20" i="40" s="1"/>
  <c r="G20" i="40"/>
  <c r="M20" i="40" s="1"/>
  <c r="E21" i="40"/>
  <c r="H21" i="40" s="1"/>
  <c r="F21" i="40"/>
  <c r="I21" i="40" s="1"/>
  <c r="G21" i="40"/>
  <c r="J21" i="40" s="1"/>
  <c r="E22" i="40"/>
  <c r="H22" i="40" s="1"/>
  <c r="F22" i="40"/>
  <c r="L22" i="40" s="1"/>
  <c r="G22" i="40"/>
  <c r="M22" i="40" s="1"/>
  <c r="E23" i="40"/>
  <c r="H23" i="40" s="1"/>
  <c r="F23" i="40"/>
  <c r="I23" i="40" s="1"/>
  <c r="G23" i="40"/>
  <c r="J23" i="40" s="1"/>
  <c r="E24" i="40"/>
  <c r="H24" i="40" s="1"/>
  <c r="F24" i="40"/>
  <c r="L24" i="40" s="1"/>
  <c r="G24" i="40"/>
  <c r="M24" i="40" s="1"/>
  <c r="E25" i="40"/>
  <c r="K25" i="40" s="1"/>
  <c r="F25" i="40"/>
  <c r="L25" i="40" s="1"/>
  <c r="G25" i="40"/>
  <c r="M25" i="40" s="1"/>
  <c r="E26" i="40"/>
  <c r="K26" i="40" s="1"/>
  <c r="F26" i="40"/>
  <c r="I26" i="40" s="1"/>
  <c r="G26" i="40"/>
  <c r="J26" i="40" s="1"/>
  <c r="E27" i="40"/>
  <c r="H27" i="40" s="1"/>
  <c r="F27" i="40"/>
  <c r="I27" i="40" s="1"/>
  <c r="G27" i="40"/>
  <c r="M27" i="40" s="1"/>
  <c r="E28" i="40"/>
  <c r="K28" i="40" s="1"/>
  <c r="F28" i="40"/>
  <c r="I28" i="40" s="1"/>
  <c r="G28" i="40"/>
  <c r="J28" i="40" s="1"/>
  <c r="E29" i="40"/>
  <c r="H29" i="40" s="1"/>
  <c r="F29" i="40"/>
  <c r="I29" i="40" s="1"/>
  <c r="G29" i="40"/>
  <c r="M29" i="40" s="1"/>
  <c r="E30" i="40"/>
  <c r="K30" i="40" s="1"/>
  <c r="F30" i="40"/>
  <c r="L30" i="40" s="1"/>
  <c r="G30" i="40"/>
  <c r="M30" i="40" s="1"/>
  <c r="E31" i="40"/>
  <c r="K31" i="40" s="1"/>
  <c r="F31" i="40"/>
  <c r="L31" i="40" s="1"/>
  <c r="G31" i="40"/>
  <c r="J31" i="40" s="1"/>
  <c r="E32" i="40"/>
  <c r="H32" i="40" s="1"/>
  <c r="F32" i="40"/>
  <c r="I32" i="40" s="1"/>
  <c r="G32" i="40"/>
  <c r="J32" i="40" s="1"/>
  <c r="E33" i="40"/>
  <c r="K33" i="40" s="1"/>
  <c r="F33" i="40"/>
  <c r="L33" i="40" s="1"/>
  <c r="G33" i="40"/>
  <c r="J33" i="40" s="1"/>
  <c r="E34" i="40"/>
  <c r="H34" i="40" s="1"/>
  <c r="F34" i="40"/>
  <c r="I34" i="40" s="1"/>
  <c r="G34" i="40"/>
  <c r="J34" i="40" s="1"/>
  <c r="E35" i="40"/>
  <c r="K35" i="40" s="1"/>
  <c r="F35" i="40"/>
  <c r="L35" i="40" s="1"/>
  <c r="G35" i="40"/>
  <c r="M35" i="40" s="1"/>
  <c r="E36" i="40"/>
  <c r="H36" i="40" s="1"/>
  <c r="F36" i="40"/>
  <c r="L36" i="40" s="1"/>
  <c r="G36" i="40"/>
  <c r="M36" i="40" s="1"/>
  <c r="E37" i="40"/>
  <c r="H37" i="40" s="1"/>
  <c r="F37" i="40"/>
  <c r="I37" i="40" s="1"/>
  <c r="G37" i="40"/>
  <c r="J37" i="40" s="1"/>
  <c r="E38" i="40"/>
  <c r="H38" i="40" s="1"/>
  <c r="F38" i="40"/>
  <c r="L38" i="40" s="1"/>
  <c r="G38" i="40"/>
  <c r="M38" i="40" s="1"/>
  <c r="E39" i="40"/>
  <c r="H39" i="40" s="1"/>
  <c r="F39" i="40"/>
  <c r="I39" i="40" s="1"/>
  <c r="G39" i="40"/>
  <c r="J39" i="40" s="1"/>
  <c r="E40" i="40"/>
  <c r="H40" i="40" s="1"/>
  <c r="F40" i="40"/>
  <c r="L40" i="40" s="1"/>
  <c r="G40" i="40"/>
  <c r="M40" i="40" s="1"/>
  <c r="E41" i="40"/>
  <c r="K41" i="40" s="1"/>
  <c r="F41" i="40"/>
  <c r="I41" i="40" s="1"/>
  <c r="G41" i="40"/>
  <c r="M41" i="40" s="1"/>
  <c r="E42" i="40"/>
  <c r="K42" i="40" s="1"/>
  <c r="F42" i="40"/>
  <c r="I42" i="40" s="1"/>
  <c r="G42" i="40"/>
  <c r="J42" i="40" s="1"/>
  <c r="E43" i="40"/>
  <c r="H43" i="40" s="1"/>
  <c r="F43" i="40"/>
  <c r="I43" i="40" s="1"/>
  <c r="G43" i="40"/>
  <c r="M43" i="40" s="1"/>
  <c r="E44" i="40"/>
  <c r="K44" i="40" s="1"/>
  <c r="F44" i="40"/>
  <c r="I44" i="40" s="1"/>
  <c r="G44" i="40"/>
  <c r="J44" i="40" s="1"/>
  <c r="E45" i="40"/>
  <c r="H45" i="40" s="1"/>
  <c r="F45" i="40"/>
  <c r="I45" i="40" s="1"/>
  <c r="G45" i="40"/>
  <c r="M45" i="40" s="1"/>
  <c r="E46" i="40"/>
  <c r="K46" i="40" s="1"/>
  <c r="F46" i="40"/>
  <c r="L46" i="40" s="1"/>
  <c r="G46" i="40"/>
  <c r="J46" i="40" s="1"/>
  <c r="E47" i="40"/>
  <c r="K47" i="40" s="1"/>
  <c r="F47" i="40"/>
  <c r="L47" i="40" s="1"/>
  <c r="G47" i="40"/>
  <c r="J47" i="40" s="1"/>
  <c r="E48" i="40"/>
  <c r="H48" i="40" s="1"/>
  <c r="F48" i="40"/>
  <c r="I48" i="40" s="1"/>
  <c r="G48" i="40"/>
  <c r="J48" i="40" s="1"/>
  <c r="E49" i="40"/>
  <c r="K49" i="40" s="1"/>
  <c r="F49" i="40"/>
  <c r="L49" i="40" s="1"/>
  <c r="G49" i="40"/>
  <c r="J49" i="40" s="1"/>
  <c r="E50" i="40"/>
  <c r="H50" i="40" s="1"/>
  <c r="F50" i="40"/>
  <c r="I50" i="40" s="1"/>
  <c r="G50" i="40"/>
  <c r="J50" i="40" s="1"/>
  <c r="E51" i="40"/>
  <c r="K51" i="40" s="1"/>
  <c r="F51" i="40"/>
  <c r="L51" i="40" s="1"/>
  <c r="G51" i="40"/>
  <c r="M51" i="40" s="1"/>
  <c r="E52" i="40"/>
  <c r="K52" i="40" s="1"/>
  <c r="F52" i="40"/>
  <c r="L52" i="40" s="1"/>
  <c r="G52" i="40"/>
  <c r="M52" i="40" s="1"/>
  <c r="E53" i="40"/>
  <c r="H53" i="40" s="1"/>
  <c r="F53" i="40"/>
  <c r="I53" i="40" s="1"/>
  <c r="G53" i="40"/>
  <c r="J53" i="40" s="1"/>
  <c r="E54" i="40"/>
  <c r="H54" i="40" s="1"/>
  <c r="F54" i="40"/>
  <c r="L54" i="40" s="1"/>
  <c r="G54" i="40"/>
  <c r="M54" i="40" s="1"/>
  <c r="E55" i="40"/>
  <c r="H55" i="40" s="1"/>
  <c r="F55" i="40"/>
  <c r="I55" i="40" s="1"/>
  <c r="G55" i="40"/>
  <c r="J55" i="40" s="1"/>
  <c r="F2" i="40"/>
  <c r="L2" i="40" s="1"/>
  <c r="G2" i="40"/>
  <c r="M2" i="40" s="1"/>
  <c r="E2" i="40"/>
  <c r="H2" i="40" s="1"/>
  <c r="F179" i="13"/>
  <c r="E57" i="40" s="1"/>
  <c r="K57" i="40" s="1"/>
  <c r="G179" i="13"/>
  <c r="F57" i="40" s="1"/>
  <c r="L57" i="40" s="1"/>
  <c r="H179" i="13"/>
  <c r="G57" i="40" s="1"/>
  <c r="F180" i="13"/>
  <c r="E58" i="40" s="1"/>
  <c r="G180" i="13"/>
  <c r="F58" i="40" s="1"/>
  <c r="H180" i="13"/>
  <c r="G58" i="40" s="1"/>
  <c r="F181" i="13"/>
  <c r="E59" i="40" s="1"/>
  <c r="G181" i="13"/>
  <c r="F59" i="40" s="1"/>
  <c r="H181" i="13"/>
  <c r="G59" i="40" s="1"/>
  <c r="F182" i="13"/>
  <c r="E60" i="40" s="1"/>
  <c r="G182" i="13"/>
  <c r="F60" i="40" s="1"/>
  <c r="H182" i="13"/>
  <c r="G60" i="40" s="1"/>
  <c r="F183" i="13"/>
  <c r="E61" i="40" s="1"/>
  <c r="G183" i="13"/>
  <c r="F61" i="40" s="1"/>
  <c r="H183" i="13"/>
  <c r="G61" i="40" s="1"/>
  <c r="M61" i="40" s="1"/>
  <c r="F184" i="13"/>
  <c r="E62" i="40" s="1"/>
  <c r="K62" i="40" s="1"/>
  <c r="G184" i="13"/>
  <c r="F62" i="40" s="1"/>
  <c r="L62" i="40" s="1"/>
  <c r="H184" i="13"/>
  <c r="G62" i="40" s="1"/>
  <c r="M62" i="40" s="1"/>
  <c r="F185" i="13"/>
  <c r="E63" i="40" s="1"/>
  <c r="G185" i="13"/>
  <c r="F63" i="40" s="1"/>
  <c r="H185" i="13"/>
  <c r="G63" i="40" s="1"/>
  <c r="F186" i="13"/>
  <c r="E64" i="40" s="1"/>
  <c r="H64" i="40" s="1"/>
  <c r="G186" i="13"/>
  <c r="F64" i="40" s="1"/>
  <c r="H186" i="13"/>
  <c r="G64" i="40" s="1"/>
  <c r="F187" i="13"/>
  <c r="E65" i="40" s="1"/>
  <c r="G187" i="13"/>
  <c r="F65" i="40" s="1"/>
  <c r="H187" i="13"/>
  <c r="G65" i="40" s="1"/>
  <c r="F188" i="13"/>
  <c r="E66" i="40" s="1"/>
  <c r="G188" i="13"/>
  <c r="F66" i="40" s="1"/>
  <c r="H188" i="13"/>
  <c r="G66" i="40" s="1"/>
  <c r="F189" i="13"/>
  <c r="E67" i="40" s="1"/>
  <c r="K67" i="40" s="1"/>
  <c r="G189" i="13"/>
  <c r="F67" i="40" s="1"/>
  <c r="L67" i="40" s="1"/>
  <c r="H189" i="13"/>
  <c r="G67" i="40" s="1"/>
  <c r="M67" i="40" s="1"/>
  <c r="F190" i="13"/>
  <c r="E68" i="40" s="1"/>
  <c r="K68" i="40" s="1"/>
  <c r="G190" i="13"/>
  <c r="F68" i="40" s="1"/>
  <c r="H190" i="13"/>
  <c r="G68" i="40" s="1"/>
  <c r="F191" i="13"/>
  <c r="E69" i="40" s="1"/>
  <c r="G191" i="13"/>
  <c r="F69" i="40" s="1"/>
  <c r="H191" i="13"/>
  <c r="G69" i="40" s="1"/>
  <c r="F192" i="13"/>
  <c r="E70" i="40" s="1"/>
  <c r="G192" i="13"/>
  <c r="F70" i="40" s="1"/>
  <c r="H192" i="13"/>
  <c r="G70" i="40" s="1"/>
  <c r="F193" i="13"/>
  <c r="E71" i="40" s="1"/>
  <c r="G193" i="13"/>
  <c r="F71" i="40" s="1"/>
  <c r="H193" i="13"/>
  <c r="G71" i="40" s="1"/>
  <c r="F194" i="13"/>
  <c r="E72" i="40" s="1"/>
  <c r="G194" i="13"/>
  <c r="F72" i="40" s="1"/>
  <c r="L72" i="40" s="1"/>
  <c r="H194" i="13"/>
  <c r="G72" i="40" s="1"/>
  <c r="M72" i="40" s="1"/>
  <c r="F195" i="13"/>
  <c r="E73" i="40" s="1"/>
  <c r="K73" i="40" s="1"/>
  <c r="G195" i="13"/>
  <c r="F73" i="40" s="1"/>
  <c r="L73" i="40" s="1"/>
  <c r="H195" i="13"/>
  <c r="G73" i="40" s="1"/>
  <c r="F196" i="13"/>
  <c r="E74" i="40" s="1"/>
  <c r="G196" i="13"/>
  <c r="F74" i="40" s="1"/>
  <c r="H196" i="13"/>
  <c r="G74" i="40" s="1"/>
  <c r="F197" i="13"/>
  <c r="E75" i="40" s="1"/>
  <c r="G197" i="13"/>
  <c r="F75" i="40" s="1"/>
  <c r="H197" i="13"/>
  <c r="G75" i="40" s="1"/>
  <c r="F198" i="13"/>
  <c r="E76" i="40" s="1"/>
  <c r="G198" i="13"/>
  <c r="F76" i="40" s="1"/>
  <c r="H198" i="13"/>
  <c r="G76" i="40" s="1"/>
  <c r="F199" i="13"/>
  <c r="E77" i="40" s="1"/>
  <c r="G199" i="13"/>
  <c r="F77" i="40" s="1"/>
  <c r="H199" i="13"/>
  <c r="G77" i="40" s="1"/>
  <c r="M77" i="40" s="1"/>
  <c r="F200" i="13"/>
  <c r="E78" i="40" s="1"/>
  <c r="K78" i="40" s="1"/>
  <c r="G200" i="13"/>
  <c r="F78" i="40" s="1"/>
  <c r="L78" i="40" s="1"/>
  <c r="H200" i="13"/>
  <c r="G78" i="40" s="1"/>
  <c r="M78" i="40" s="1"/>
  <c r="F201" i="13"/>
  <c r="E79" i="40" s="1"/>
  <c r="G201" i="13"/>
  <c r="F79" i="40" s="1"/>
  <c r="H201" i="13"/>
  <c r="G79" i="40" s="1"/>
  <c r="F202" i="13"/>
  <c r="E80" i="40" s="1"/>
  <c r="G202" i="13"/>
  <c r="F80" i="40" s="1"/>
  <c r="H202" i="13"/>
  <c r="G80" i="40" s="1"/>
  <c r="F203" i="13"/>
  <c r="E81" i="40" s="1"/>
  <c r="G203" i="13"/>
  <c r="F81" i="40" s="1"/>
  <c r="H203" i="13"/>
  <c r="G81" i="40" s="1"/>
  <c r="F204" i="13"/>
  <c r="E82" i="40" s="1"/>
  <c r="G204" i="13"/>
  <c r="F82" i="40" s="1"/>
  <c r="H204" i="13"/>
  <c r="G82" i="40" s="1"/>
  <c r="F205" i="13"/>
  <c r="E83" i="40" s="1"/>
  <c r="K83" i="40" s="1"/>
  <c r="G205" i="13"/>
  <c r="F83" i="40" s="1"/>
  <c r="L83" i="40" s="1"/>
  <c r="H205" i="13"/>
  <c r="G83" i="40" s="1"/>
  <c r="M83" i="40" s="1"/>
  <c r="F206" i="13"/>
  <c r="E84" i="40" s="1"/>
  <c r="K84" i="40" s="1"/>
  <c r="G206" i="13"/>
  <c r="F84" i="40" s="1"/>
  <c r="H206" i="13"/>
  <c r="G84" i="40" s="1"/>
  <c r="F207" i="13"/>
  <c r="E85" i="40" s="1"/>
  <c r="G207" i="13"/>
  <c r="F85" i="40" s="1"/>
  <c r="H207" i="13"/>
  <c r="G85" i="40" s="1"/>
  <c r="F208" i="13"/>
  <c r="E86" i="40" s="1"/>
  <c r="G208" i="13"/>
  <c r="F86" i="40" s="1"/>
  <c r="H208" i="13"/>
  <c r="G86" i="40" s="1"/>
  <c r="F209" i="13"/>
  <c r="E87" i="40" s="1"/>
  <c r="G209" i="13"/>
  <c r="F87" i="40" s="1"/>
  <c r="H209" i="13"/>
  <c r="G87" i="40" s="1"/>
  <c r="F210" i="13"/>
  <c r="E88" i="40" s="1"/>
  <c r="G210" i="13"/>
  <c r="F88" i="40" s="1"/>
  <c r="L88" i="40" s="1"/>
  <c r="H210" i="13"/>
  <c r="G88" i="40" s="1"/>
  <c r="M88" i="40" s="1"/>
  <c r="F211" i="13"/>
  <c r="E89" i="40" s="1"/>
  <c r="K89" i="40" s="1"/>
  <c r="G211" i="13"/>
  <c r="F89" i="40" s="1"/>
  <c r="L89" i="40" s="1"/>
  <c r="H211" i="13"/>
  <c r="G89" i="40" s="1"/>
  <c r="F212" i="13"/>
  <c r="E90" i="40" s="1"/>
  <c r="G212" i="13"/>
  <c r="F90" i="40" s="1"/>
  <c r="H212" i="13"/>
  <c r="G90" i="40" s="1"/>
  <c r="F213" i="13"/>
  <c r="E91" i="40" s="1"/>
  <c r="G213" i="13"/>
  <c r="F91" i="40" s="1"/>
  <c r="H213" i="13"/>
  <c r="G91" i="40" s="1"/>
  <c r="F214" i="13"/>
  <c r="E92" i="40" s="1"/>
  <c r="G214" i="13"/>
  <c r="F92" i="40" s="1"/>
  <c r="H214" i="13"/>
  <c r="G92" i="40" s="1"/>
  <c r="F215" i="13"/>
  <c r="E93" i="40" s="1"/>
  <c r="G215" i="13"/>
  <c r="F93" i="40" s="1"/>
  <c r="H215" i="13"/>
  <c r="G93" i="40" s="1"/>
  <c r="M93" i="40" s="1"/>
  <c r="F216" i="13"/>
  <c r="E94" i="40" s="1"/>
  <c r="K94" i="40" s="1"/>
  <c r="G216" i="13"/>
  <c r="F94" i="40" s="1"/>
  <c r="L94" i="40" s="1"/>
  <c r="H216" i="13"/>
  <c r="G94" i="40" s="1"/>
  <c r="M94" i="40" s="1"/>
  <c r="F217" i="13"/>
  <c r="E95" i="40" s="1"/>
  <c r="G217" i="13"/>
  <c r="F95" i="40" s="1"/>
  <c r="H217" i="13"/>
  <c r="G95" i="40" s="1"/>
  <c r="F218" i="13"/>
  <c r="E96" i="40" s="1"/>
  <c r="G218" i="13"/>
  <c r="F96" i="40" s="1"/>
  <c r="H218" i="13"/>
  <c r="G96" i="40" s="1"/>
  <c r="F219" i="13"/>
  <c r="E97" i="40" s="1"/>
  <c r="G219" i="13"/>
  <c r="F97" i="40" s="1"/>
  <c r="H219" i="13"/>
  <c r="G97" i="40" s="1"/>
  <c r="F220" i="13"/>
  <c r="E98" i="40" s="1"/>
  <c r="G220" i="13"/>
  <c r="F98" i="40" s="1"/>
  <c r="H220" i="13"/>
  <c r="G98" i="40" s="1"/>
  <c r="F221" i="13"/>
  <c r="E99" i="40" s="1"/>
  <c r="K99" i="40" s="1"/>
  <c r="G221" i="13"/>
  <c r="F99" i="40" s="1"/>
  <c r="L99" i="40" s="1"/>
  <c r="H221" i="13"/>
  <c r="G99" i="40" s="1"/>
  <c r="M99" i="40" s="1"/>
  <c r="F222" i="13"/>
  <c r="E100" i="40" s="1"/>
  <c r="K100" i="40" s="1"/>
  <c r="G222" i="13"/>
  <c r="F100" i="40" s="1"/>
  <c r="H222" i="13"/>
  <c r="G100" i="40" s="1"/>
  <c r="F223" i="13"/>
  <c r="E101" i="40" s="1"/>
  <c r="G223" i="13"/>
  <c r="F101" i="40" s="1"/>
  <c r="H223" i="13"/>
  <c r="G101" i="40" s="1"/>
  <c r="F224" i="13"/>
  <c r="E102" i="40" s="1"/>
  <c r="G224" i="13"/>
  <c r="F102" i="40" s="1"/>
  <c r="H224" i="13"/>
  <c r="G102" i="40" s="1"/>
  <c r="F225" i="13"/>
  <c r="E103" i="40" s="1"/>
  <c r="G225" i="13"/>
  <c r="F103" i="40" s="1"/>
  <c r="H225" i="13"/>
  <c r="G103" i="40" s="1"/>
  <c r="F226" i="13"/>
  <c r="E104" i="40" s="1"/>
  <c r="G226" i="13"/>
  <c r="F104" i="40" s="1"/>
  <c r="L104" i="40" s="1"/>
  <c r="H226" i="13"/>
  <c r="G104" i="40" s="1"/>
  <c r="M104" i="40" s="1"/>
  <c r="F227" i="13"/>
  <c r="E105" i="40" s="1"/>
  <c r="K105" i="40" s="1"/>
  <c r="G227" i="13"/>
  <c r="F105" i="40" s="1"/>
  <c r="L105" i="40" s="1"/>
  <c r="H227" i="13"/>
  <c r="G105" i="40" s="1"/>
  <c r="F228" i="13"/>
  <c r="E106" i="40" s="1"/>
  <c r="G228" i="13"/>
  <c r="F106" i="40" s="1"/>
  <c r="H228" i="13"/>
  <c r="G106" i="40" s="1"/>
  <c r="F229" i="13"/>
  <c r="E107" i="40" s="1"/>
  <c r="G229" i="13"/>
  <c r="F107" i="40" s="1"/>
  <c r="H229" i="13"/>
  <c r="G107" i="40" s="1"/>
  <c r="F230" i="13"/>
  <c r="E108" i="40" s="1"/>
  <c r="G230" i="13"/>
  <c r="F108" i="40" s="1"/>
  <c r="H230" i="13"/>
  <c r="F231" i="13"/>
  <c r="E109" i="40" s="1"/>
  <c r="G231" i="13"/>
  <c r="F109" i="40" s="1"/>
  <c r="H231" i="13"/>
  <c r="G109" i="40" s="1"/>
  <c r="M109" i="40" s="1"/>
  <c r="G178" i="13"/>
  <c r="F56" i="40" s="1"/>
  <c r="L56" i="40" s="1"/>
  <c r="H178" i="13"/>
  <c r="G56" i="40" s="1"/>
  <c r="M56" i="40" s="1"/>
  <c r="F178" i="13"/>
  <c r="E56" i="40" s="1"/>
  <c r="H56" i="40" s="1"/>
  <c r="H3" i="36"/>
  <c r="I3" i="36"/>
  <c r="M3" i="36"/>
  <c r="K4" i="36"/>
  <c r="L4" i="36"/>
  <c r="J4" i="36"/>
  <c r="H5" i="36"/>
  <c r="I5" i="36"/>
  <c r="J5" i="36"/>
  <c r="K6" i="36"/>
  <c r="L6" i="36"/>
  <c r="M6" i="36"/>
  <c r="K7" i="36"/>
  <c r="L7" i="36"/>
  <c r="M7" i="36"/>
  <c r="H8" i="36"/>
  <c r="I8" i="36"/>
  <c r="J8" i="36"/>
  <c r="K9" i="36"/>
  <c r="L9" i="36"/>
  <c r="M9" i="36"/>
  <c r="H10" i="36"/>
  <c r="I10" i="36"/>
  <c r="J10" i="36"/>
  <c r="H11" i="36"/>
  <c r="L11" i="36"/>
  <c r="M11" i="36"/>
  <c r="K12" i="36"/>
  <c r="L12" i="36"/>
  <c r="M12" i="36"/>
  <c r="K13" i="36"/>
  <c r="I13" i="36"/>
  <c r="J13" i="36"/>
  <c r="H14" i="36"/>
  <c r="L14" i="36"/>
  <c r="M14" i="36"/>
  <c r="K15" i="36"/>
  <c r="I15" i="36"/>
  <c r="J15" i="36"/>
  <c r="H16" i="36"/>
  <c r="I16" i="36"/>
  <c r="M16" i="36"/>
  <c r="K17" i="36"/>
  <c r="L17" i="36"/>
  <c r="M17" i="36"/>
  <c r="K18" i="36"/>
  <c r="L18" i="36"/>
  <c r="J18" i="36"/>
  <c r="H19" i="36"/>
  <c r="I19" i="36"/>
  <c r="M19" i="36"/>
  <c r="I2" i="36"/>
  <c r="J2" i="36"/>
  <c r="E2" i="36"/>
  <c r="K2" i="36" s="1"/>
  <c r="K48" i="36"/>
  <c r="J47" i="36"/>
  <c r="G108" i="40" l="1"/>
  <c r="M108" i="40" s="1"/>
  <c r="P17" i="29"/>
  <c r="S17" i="29"/>
  <c r="O18" i="29"/>
  <c r="R18" i="29"/>
  <c r="Q12" i="29"/>
  <c r="T12" i="29"/>
  <c r="P7" i="29"/>
  <c r="S7" i="29"/>
  <c r="Q17" i="29"/>
  <c r="T17" i="29"/>
  <c r="P12" i="29"/>
  <c r="S12" i="29"/>
  <c r="O7" i="29"/>
  <c r="R7" i="29"/>
  <c r="O17" i="29"/>
  <c r="R17" i="29"/>
  <c r="Q11" i="29"/>
  <c r="T11" i="29"/>
  <c r="P6" i="29"/>
  <c r="S6" i="29"/>
  <c r="Q16" i="29"/>
  <c r="T16" i="29"/>
  <c r="P11" i="29"/>
  <c r="S11" i="29"/>
  <c r="O6" i="29"/>
  <c r="R6" i="29"/>
  <c r="P16" i="29"/>
  <c r="S16" i="29"/>
  <c r="O11" i="29"/>
  <c r="R11" i="29"/>
  <c r="Q5" i="29"/>
  <c r="T5" i="29"/>
  <c r="O16" i="29"/>
  <c r="R16" i="29"/>
  <c r="Q10" i="29"/>
  <c r="T10" i="29"/>
  <c r="P5" i="29"/>
  <c r="S5" i="29"/>
  <c r="Q15" i="29"/>
  <c r="T15" i="29"/>
  <c r="P10" i="29"/>
  <c r="S10" i="29"/>
  <c r="O5" i="29"/>
  <c r="R5" i="29"/>
  <c r="O2" i="29"/>
  <c r="R2" i="29"/>
  <c r="P15" i="29"/>
  <c r="S15" i="29"/>
  <c r="O10" i="29"/>
  <c r="R10" i="29"/>
  <c r="O15" i="29"/>
  <c r="R15" i="29"/>
  <c r="Q9" i="29"/>
  <c r="T9" i="29"/>
  <c r="Q14" i="29"/>
  <c r="T14" i="29"/>
  <c r="P9" i="29"/>
  <c r="S9" i="29"/>
  <c r="Q19" i="29"/>
  <c r="T19" i="29"/>
  <c r="P14" i="29"/>
  <c r="S14" i="29"/>
  <c r="O9" i="29"/>
  <c r="R9" i="29"/>
  <c r="P19" i="29"/>
  <c r="S19" i="29"/>
  <c r="O14" i="29"/>
  <c r="R14" i="29"/>
  <c r="Q8" i="29"/>
  <c r="T8" i="29"/>
  <c r="O12" i="29"/>
  <c r="R12" i="29"/>
  <c r="O19" i="29"/>
  <c r="R19" i="29"/>
  <c r="Q13" i="29"/>
  <c r="T13" i="29"/>
  <c r="P8" i="29"/>
  <c r="S8" i="29"/>
  <c r="Q18" i="29"/>
  <c r="T18" i="29"/>
  <c r="P13" i="29"/>
  <c r="S13" i="29"/>
  <c r="O8" i="29"/>
  <c r="R8" i="29"/>
  <c r="Q6" i="29"/>
  <c r="T6" i="29"/>
  <c r="P18" i="29"/>
  <c r="S18" i="29"/>
  <c r="O13" i="29"/>
  <c r="R13" i="29"/>
  <c r="Q7" i="29"/>
  <c r="T7" i="29"/>
  <c r="E4" i="29"/>
  <c r="H4" i="29" s="1"/>
  <c r="Q4" i="29"/>
  <c r="E2" i="29"/>
  <c r="K2" i="29" s="1"/>
  <c r="Q2" i="29"/>
  <c r="D4" i="29"/>
  <c r="G4" i="29" s="1"/>
  <c r="P4" i="29"/>
  <c r="D2" i="29"/>
  <c r="J2" i="29" s="1"/>
  <c r="P2" i="29"/>
  <c r="C4" i="29"/>
  <c r="F4" i="29" s="1"/>
  <c r="O4" i="29"/>
  <c r="E3" i="29"/>
  <c r="H3" i="29" s="1"/>
  <c r="Q3" i="29"/>
  <c r="D3" i="29"/>
  <c r="G3" i="29" s="1"/>
  <c r="P3" i="29"/>
  <c r="C3" i="29"/>
  <c r="I3" i="29" s="1"/>
  <c r="O3" i="29"/>
  <c r="C2" i="29"/>
  <c r="I2" i="29" s="1"/>
  <c r="U2" i="42"/>
  <c r="X2" i="42"/>
  <c r="C2" i="42"/>
  <c r="I2" i="42" s="1"/>
  <c r="O2" i="42"/>
  <c r="L2" i="42"/>
  <c r="R2" i="42"/>
  <c r="C17" i="29"/>
  <c r="F17" i="29" s="1"/>
  <c r="E11" i="29"/>
  <c r="K11" i="29" s="1"/>
  <c r="D6" i="29"/>
  <c r="G6" i="29" s="1"/>
  <c r="E16" i="29"/>
  <c r="H16" i="29" s="1"/>
  <c r="D11" i="29"/>
  <c r="J11" i="29" s="1"/>
  <c r="C6" i="29"/>
  <c r="I6" i="29" s="1"/>
  <c r="D16" i="29"/>
  <c r="G16" i="29" s="1"/>
  <c r="C11" i="29"/>
  <c r="F11" i="29" s="1"/>
  <c r="E5" i="29"/>
  <c r="K5" i="29" s="1"/>
  <c r="C16" i="29"/>
  <c r="I16" i="29" s="1"/>
  <c r="E10" i="29"/>
  <c r="H10" i="29" s="1"/>
  <c r="D5" i="29"/>
  <c r="G5" i="29" s="1"/>
  <c r="E15" i="29"/>
  <c r="H15" i="29" s="1"/>
  <c r="D10" i="29"/>
  <c r="G10" i="29" s="1"/>
  <c r="C5" i="29"/>
  <c r="F5" i="29" s="1"/>
  <c r="D15" i="29"/>
  <c r="G15" i="29" s="1"/>
  <c r="C10" i="29"/>
  <c r="F10" i="29" s="1"/>
  <c r="C15" i="29"/>
  <c r="F15" i="29" s="1"/>
  <c r="E9" i="29"/>
  <c r="H9" i="29" s="1"/>
  <c r="E14" i="29"/>
  <c r="H14" i="29" s="1"/>
  <c r="D9" i="29"/>
  <c r="G9" i="29" s="1"/>
  <c r="E19" i="29"/>
  <c r="K19" i="29" s="1"/>
  <c r="D14" i="29"/>
  <c r="G14" i="29" s="1"/>
  <c r="C9" i="29"/>
  <c r="F9" i="29" s="1"/>
  <c r="D19" i="29"/>
  <c r="G19" i="29" s="1"/>
  <c r="C14" i="29"/>
  <c r="F14" i="29" s="1"/>
  <c r="E8" i="29"/>
  <c r="K8" i="29" s="1"/>
  <c r="C19" i="29"/>
  <c r="I19" i="29" s="1"/>
  <c r="E13" i="29"/>
  <c r="K13" i="29" s="1"/>
  <c r="D8" i="29"/>
  <c r="J8" i="29" s="1"/>
  <c r="E18" i="29"/>
  <c r="K18" i="29" s="1"/>
  <c r="D13" i="29"/>
  <c r="G13" i="29" s="1"/>
  <c r="C8" i="29"/>
  <c r="I8" i="29" s="1"/>
  <c r="D18" i="29"/>
  <c r="J18" i="29" s="1"/>
  <c r="C13" i="29"/>
  <c r="F13" i="29" s="1"/>
  <c r="E7" i="29"/>
  <c r="H7" i="29" s="1"/>
  <c r="C18" i="29"/>
  <c r="F18" i="29" s="1"/>
  <c r="E12" i="29"/>
  <c r="H12" i="29" s="1"/>
  <c r="D7" i="29"/>
  <c r="G7" i="29" s="1"/>
  <c r="E17" i="29"/>
  <c r="K17" i="29" s="1"/>
  <c r="D12" i="29"/>
  <c r="G12" i="29" s="1"/>
  <c r="C7" i="29"/>
  <c r="F7" i="29" s="1"/>
  <c r="D17" i="29"/>
  <c r="G17" i="29" s="1"/>
  <c r="C12" i="29"/>
  <c r="F12" i="29" s="1"/>
  <c r="E6" i="29"/>
  <c r="K6" i="29" s="1"/>
  <c r="F53" i="36"/>
  <c r="L53" i="36" s="1"/>
  <c r="H35" i="36"/>
  <c r="G68" i="36"/>
  <c r="M68" i="36" s="1"/>
  <c r="K36" i="36"/>
  <c r="F54" i="36"/>
  <c r="L54" i="36" s="1"/>
  <c r="F70" i="36"/>
  <c r="F52" i="36"/>
  <c r="I52" i="36" s="1"/>
  <c r="F36" i="36"/>
  <c r="F34" i="36"/>
  <c r="E69" i="36"/>
  <c r="K69" i="36" s="1"/>
  <c r="F35" i="36"/>
  <c r="F50" i="36"/>
  <c r="L50" i="36" s="1"/>
  <c r="K63" i="36"/>
  <c r="H63" i="36"/>
  <c r="H3" i="41"/>
  <c r="K3" i="41"/>
  <c r="G3" i="41"/>
  <c r="J3" i="41"/>
  <c r="I62" i="36"/>
  <c r="L62" i="36"/>
  <c r="M62" i="36"/>
  <c r="J62" i="36"/>
  <c r="K65" i="36"/>
  <c r="H65" i="36"/>
  <c r="F3" i="41"/>
  <c r="I3" i="41"/>
  <c r="M67" i="36"/>
  <c r="J67" i="36"/>
  <c r="M22" i="36"/>
  <c r="J22" i="36"/>
  <c r="M66" i="36"/>
  <c r="J66" i="36"/>
  <c r="L22" i="36"/>
  <c r="I22" i="36"/>
  <c r="K28" i="36"/>
  <c r="H28" i="36"/>
  <c r="H23" i="36"/>
  <c r="K23" i="36"/>
  <c r="L63" i="36"/>
  <c r="I63" i="36"/>
  <c r="L21" i="36"/>
  <c r="I21" i="36"/>
  <c r="H22" i="36"/>
  <c r="K22" i="36"/>
  <c r="M27" i="36"/>
  <c r="J27" i="36"/>
  <c r="L33" i="36"/>
  <c r="I33" i="36"/>
  <c r="I28" i="36"/>
  <c r="L28" i="36"/>
  <c r="J26" i="36"/>
  <c r="M26" i="36"/>
  <c r="J61" i="36"/>
  <c r="M61" i="36"/>
  <c r="I27" i="36"/>
  <c r="L27" i="36"/>
  <c r="K33" i="36"/>
  <c r="H33" i="36"/>
  <c r="I23" i="36"/>
  <c r="L23" i="36"/>
  <c r="H32" i="36"/>
  <c r="K32" i="36"/>
  <c r="M21" i="36"/>
  <c r="J21" i="36"/>
  <c r="J28" i="36"/>
  <c r="M28" i="36"/>
  <c r="L66" i="36"/>
  <c r="I66" i="36"/>
  <c r="I37" i="36"/>
  <c r="L37" i="36"/>
  <c r="K27" i="36"/>
  <c r="H27" i="36"/>
  <c r="H34" i="36"/>
  <c r="K34" i="36"/>
  <c r="M64" i="36"/>
  <c r="J64" i="36"/>
  <c r="L71" i="36"/>
  <c r="I71" i="36"/>
  <c r="K21" i="36"/>
  <c r="H21" i="36"/>
  <c r="L32" i="36"/>
  <c r="I32" i="36"/>
  <c r="M20" i="36"/>
  <c r="J20" i="36"/>
  <c r="L26" i="36"/>
  <c r="I26" i="36"/>
  <c r="I59" i="36"/>
  <c r="L59" i="36"/>
  <c r="I64" i="36"/>
  <c r="L64" i="36"/>
  <c r="K26" i="36"/>
  <c r="H26" i="36"/>
  <c r="M31" i="36"/>
  <c r="J31" i="36"/>
  <c r="L31" i="36"/>
  <c r="I31" i="36"/>
  <c r="K37" i="36"/>
  <c r="H37" i="36"/>
  <c r="H64" i="36"/>
  <c r="K64" i="36"/>
  <c r="F57" i="36"/>
  <c r="F60" i="36"/>
  <c r="F56" i="36"/>
  <c r="E62" i="36"/>
  <c r="F68" i="36"/>
  <c r="E58" i="36"/>
  <c r="G72" i="36"/>
  <c r="F61" i="36"/>
  <c r="E67" i="36"/>
  <c r="F72" i="36"/>
  <c r="G57" i="36"/>
  <c r="E57" i="36"/>
  <c r="E73" i="36"/>
  <c r="E38" i="36"/>
  <c r="H38" i="36" s="1"/>
  <c r="E60" i="36"/>
  <c r="E66" i="36"/>
  <c r="F67" i="36"/>
  <c r="E61" i="36"/>
  <c r="G63" i="36"/>
  <c r="E72" i="36"/>
  <c r="E68" i="36"/>
  <c r="G60" i="36"/>
  <c r="E70" i="36"/>
  <c r="E71" i="36"/>
  <c r="G56" i="36"/>
  <c r="F65" i="36"/>
  <c r="E59" i="36"/>
  <c r="G65" i="36"/>
  <c r="H451" i="13"/>
  <c r="G78" i="44" s="1"/>
  <c r="M78" i="44" s="1"/>
  <c r="G463" i="13"/>
  <c r="F90" i="44" s="1"/>
  <c r="L90" i="44" s="1"/>
  <c r="I19" i="44"/>
  <c r="G450" i="13"/>
  <c r="F77" i="44" s="1"/>
  <c r="I77" i="44" s="1"/>
  <c r="J8" i="44"/>
  <c r="H456" i="13"/>
  <c r="G83" i="44" s="1"/>
  <c r="J83" i="44" s="1"/>
  <c r="M4" i="43"/>
  <c r="M42" i="43"/>
  <c r="J6" i="44"/>
  <c r="I3" i="44"/>
  <c r="G25" i="44"/>
  <c r="M25" i="44" s="1"/>
  <c r="G471" i="13"/>
  <c r="F98" i="44" s="1"/>
  <c r="I98" i="44" s="1"/>
  <c r="M21" i="43"/>
  <c r="J18" i="44"/>
  <c r="J26" i="43"/>
  <c r="J7" i="44"/>
  <c r="H48" i="43"/>
  <c r="M53" i="43"/>
  <c r="F39" i="44"/>
  <c r="I39" i="44" s="1"/>
  <c r="M2" i="44"/>
  <c r="M5" i="43"/>
  <c r="G38" i="44"/>
  <c r="M38" i="44" s="1"/>
  <c r="M19" i="44"/>
  <c r="K44" i="44"/>
  <c r="H44" i="44"/>
  <c r="F49" i="44"/>
  <c r="L49" i="44" s="1"/>
  <c r="E23" i="44"/>
  <c r="H23" i="44" s="1"/>
  <c r="J14" i="44"/>
  <c r="H14" i="44"/>
  <c r="G44" i="44"/>
  <c r="J44" i="44" s="1"/>
  <c r="J11" i="44"/>
  <c r="H16" i="43"/>
  <c r="I9" i="44"/>
  <c r="H9" i="44"/>
  <c r="F462" i="13"/>
  <c r="E89" i="44" s="1"/>
  <c r="K89" i="44" s="1"/>
  <c r="G451" i="13"/>
  <c r="F78" i="44" s="1"/>
  <c r="I78" i="44" s="1"/>
  <c r="E39" i="44"/>
  <c r="H39" i="44" s="1"/>
  <c r="F55" i="44"/>
  <c r="I55" i="44" s="1"/>
  <c r="G37" i="44"/>
  <c r="M37" i="44" s="1"/>
  <c r="L93" i="44"/>
  <c r="E55" i="44"/>
  <c r="H55" i="44" s="1"/>
  <c r="G54" i="44"/>
  <c r="E31" i="44"/>
  <c r="K31" i="44" s="1"/>
  <c r="G28" i="44"/>
  <c r="J28" i="44" s="1"/>
  <c r="L34" i="44"/>
  <c r="I34" i="44"/>
  <c r="K29" i="44"/>
  <c r="H29" i="44"/>
  <c r="M23" i="44"/>
  <c r="J23" i="44"/>
  <c r="J82" i="44"/>
  <c r="M82" i="44"/>
  <c r="G21" i="44"/>
  <c r="M21" i="44" s="1"/>
  <c r="I18" i="44"/>
  <c r="I6" i="44"/>
  <c r="M37" i="43"/>
  <c r="F47" i="44"/>
  <c r="L47" i="44" s="1"/>
  <c r="G20" i="44"/>
  <c r="M20" i="44" s="1"/>
  <c r="I17" i="44"/>
  <c r="H4" i="44"/>
  <c r="K16" i="44"/>
  <c r="H39" i="43"/>
  <c r="F20" i="44"/>
  <c r="L20" i="44" s="1"/>
  <c r="H2" i="44"/>
  <c r="H17" i="44"/>
  <c r="J3" i="44"/>
  <c r="M15" i="44"/>
  <c r="G33" i="44"/>
  <c r="J33" i="44" s="1"/>
  <c r="L14" i="44"/>
  <c r="F32" i="44"/>
  <c r="L32" i="44" s="1"/>
  <c r="I2" i="44"/>
  <c r="L13" i="44"/>
  <c r="H105" i="44"/>
  <c r="K13" i="44"/>
  <c r="L109" i="44"/>
  <c r="M10" i="44"/>
  <c r="L10" i="44"/>
  <c r="H12" i="44"/>
  <c r="M98" i="44"/>
  <c r="G41" i="44"/>
  <c r="M41" i="44" s="1"/>
  <c r="F28" i="44"/>
  <c r="I28" i="44" s="1"/>
  <c r="K8" i="44"/>
  <c r="L13" i="43"/>
  <c r="E27" i="44"/>
  <c r="K27" i="44" s="1"/>
  <c r="L5" i="44"/>
  <c r="K5" i="44"/>
  <c r="G49" i="44"/>
  <c r="J49" i="44" s="1"/>
  <c r="H56" i="44"/>
  <c r="K56" i="44"/>
  <c r="L70" i="44"/>
  <c r="I70" i="44"/>
  <c r="K65" i="44"/>
  <c r="H65" i="44"/>
  <c r="M59" i="44"/>
  <c r="J59" i="44"/>
  <c r="K85" i="44"/>
  <c r="H85" i="44"/>
  <c r="M79" i="44"/>
  <c r="J79" i="44"/>
  <c r="M45" i="44"/>
  <c r="J45" i="44"/>
  <c r="L40" i="44"/>
  <c r="I40" i="44"/>
  <c r="M56" i="44"/>
  <c r="J56" i="44"/>
  <c r="K70" i="44"/>
  <c r="H70" i="44"/>
  <c r="M64" i="44"/>
  <c r="J64" i="44"/>
  <c r="L59" i="44"/>
  <c r="I59" i="44"/>
  <c r="K90" i="44"/>
  <c r="H90" i="44"/>
  <c r="M84" i="44"/>
  <c r="J84" i="44"/>
  <c r="L79" i="44"/>
  <c r="I79" i="44"/>
  <c r="I92" i="44"/>
  <c r="L92" i="44"/>
  <c r="M104" i="44"/>
  <c r="J104" i="44"/>
  <c r="I45" i="44"/>
  <c r="L45" i="44"/>
  <c r="H40" i="44"/>
  <c r="K40" i="44"/>
  <c r="M69" i="44"/>
  <c r="J69" i="44"/>
  <c r="M89" i="44"/>
  <c r="J89" i="44"/>
  <c r="L104" i="44"/>
  <c r="I104" i="44"/>
  <c r="L89" i="44"/>
  <c r="I89" i="44"/>
  <c r="M63" i="44"/>
  <c r="J63" i="44"/>
  <c r="K35" i="44"/>
  <c r="H35" i="44"/>
  <c r="L24" i="44"/>
  <c r="I24" i="44"/>
  <c r="J103" i="44"/>
  <c r="M103" i="44"/>
  <c r="H93" i="44"/>
  <c r="K93" i="44"/>
  <c r="M68" i="44"/>
  <c r="J68" i="44"/>
  <c r="L63" i="44"/>
  <c r="I63" i="44"/>
  <c r="K58" i="44"/>
  <c r="H58" i="44"/>
  <c r="H24" i="44"/>
  <c r="K24" i="44"/>
  <c r="L64" i="44"/>
  <c r="I64" i="44"/>
  <c r="K79" i="44"/>
  <c r="H79" i="44"/>
  <c r="H45" i="44"/>
  <c r="K45" i="44"/>
  <c r="K64" i="44"/>
  <c r="H64" i="44"/>
  <c r="K84" i="44"/>
  <c r="H84" i="44"/>
  <c r="K69" i="44"/>
  <c r="H69" i="44"/>
  <c r="L58" i="44"/>
  <c r="I58" i="44"/>
  <c r="M29" i="44"/>
  <c r="J29" i="44"/>
  <c r="H109" i="44"/>
  <c r="K109" i="44"/>
  <c r="M73" i="44"/>
  <c r="J73" i="44"/>
  <c r="L68" i="44"/>
  <c r="I68" i="44"/>
  <c r="K63" i="44"/>
  <c r="H63" i="44"/>
  <c r="M57" i="44"/>
  <c r="J57" i="44"/>
  <c r="L54" i="44"/>
  <c r="I54" i="44"/>
  <c r="K49" i="44"/>
  <c r="H49" i="44"/>
  <c r="M43" i="44"/>
  <c r="J43" i="44"/>
  <c r="L56" i="44"/>
  <c r="I56" i="44"/>
  <c r="K59" i="44"/>
  <c r="H59" i="44"/>
  <c r="L84" i="44"/>
  <c r="I84" i="44"/>
  <c r="J55" i="44"/>
  <c r="M55" i="44"/>
  <c r="J39" i="44"/>
  <c r="M39" i="44"/>
  <c r="L69" i="44"/>
  <c r="I69" i="44"/>
  <c r="M58" i="44"/>
  <c r="J58" i="44"/>
  <c r="M24" i="44"/>
  <c r="J24" i="44"/>
  <c r="L73" i="44"/>
  <c r="I73" i="44"/>
  <c r="K68" i="44"/>
  <c r="H68" i="44"/>
  <c r="M62" i="44"/>
  <c r="J62" i="44"/>
  <c r="L57" i="44"/>
  <c r="I57" i="44"/>
  <c r="M72" i="44"/>
  <c r="J72" i="44"/>
  <c r="L67" i="44"/>
  <c r="I67" i="44"/>
  <c r="K62" i="44"/>
  <c r="H62" i="44"/>
  <c r="K74" i="44"/>
  <c r="H74" i="44"/>
  <c r="L33" i="44"/>
  <c r="I33" i="44"/>
  <c r="K28" i="44"/>
  <c r="H28" i="44"/>
  <c r="J76" i="44"/>
  <c r="M76" i="44"/>
  <c r="L53" i="44"/>
  <c r="I53" i="44"/>
  <c r="K48" i="44"/>
  <c r="H48" i="44"/>
  <c r="M42" i="44"/>
  <c r="J42" i="44"/>
  <c r="J87" i="44"/>
  <c r="M87" i="44"/>
  <c r="M67" i="44"/>
  <c r="J67" i="44"/>
  <c r="I82" i="44"/>
  <c r="L82" i="44"/>
  <c r="K67" i="44"/>
  <c r="H67" i="44"/>
  <c r="M74" i="44"/>
  <c r="J74" i="44"/>
  <c r="I76" i="44"/>
  <c r="L76" i="44"/>
  <c r="M47" i="44"/>
  <c r="J47" i="44"/>
  <c r="H72" i="44"/>
  <c r="K72" i="44"/>
  <c r="L74" i="44"/>
  <c r="I74" i="44"/>
  <c r="L101" i="44"/>
  <c r="I101" i="44"/>
  <c r="J71" i="44"/>
  <c r="M71" i="44"/>
  <c r="L86" i="44"/>
  <c r="I86" i="44"/>
  <c r="I71" i="44"/>
  <c r="L71" i="44"/>
  <c r="H66" i="44"/>
  <c r="K66" i="44"/>
  <c r="J60" i="44"/>
  <c r="M60" i="44"/>
  <c r="L37" i="44"/>
  <c r="I37" i="44"/>
  <c r="M26" i="44"/>
  <c r="J26" i="44"/>
  <c r="L21" i="44"/>
  <c r="I21" i="44"/>
  <c r="K52" i="44"/>
  <c r="H52" i="44"/>
  <c r="M46" i="44"/>
  <c r="J46" i="44"/>
  <c r="L41" i="44"/>
  <c r="I41" i="44"/>
  <c r="K57" i="44"/>
  <c r="H57" i="44"/>
  <c r="H87" i="44"/>
  <c r="K87" i="44"/>
  <c r="J66" i="44"/>
  <c r="M66" i="44"/>
  <c r="M86" i="44"/>
  <c r="J86" i="44"/>
  <c r="I66" i="44"/>
  <c r="L66" i="44"/>
  <c r="M91" i="44"/>
  <c r="J91" i="44"/>
  <c r="K81" i="44"/>
  <c r="H81" i="44"/>
  <c r="M95" i="44"/>
  <c r="J95" i="44"/>
  <c r="H71" i="44"/>
  <c r="K71" i="44"/>
  <c r="J65" i="44"/>
  <c r="M65" i="44"/>
  <c r="I60" i="44"/>
  <c r="L60" i="44"/>
  <c r="K37" i="44"/>
  <c r="H37" i="44"/>
  <c r="M31" i="44"/>
  <c r="J31" i="44"/>
  <c r="L26" i="44"/>
  <c r="I26" i="44"/>
  <c r="K21" i="44"/>
  <c r="H21" i="44"/>
  <c r="M51" i="44"/>
  <c r="J51" i="44"/>
  <c r="L46" i="44"/>
  <c r="I46" i="44"/>
  <c r="K95" i="44"/>
  <c r="H95" i="44"/>
  <c r="K73" i="44"/>
  <c r="H73" i="44"/>
  <c r="L62" i="44"/>
  <c r="I62" i="44"/>
  <c r="H77" i="44"/>
  <c r="K77" i="44"/>
  <c r="L72" i="44"/>
  <c r="I72" i="44"/>
  <c r="M61" i="44"/>
  <c r="J61" i="44"/>
  <c r="M27" i="44"/>
  <c r="J27" i="44"/>
  <c r="L42" i="44"/>
  <c r="I42" i="44"/>
  <c r="I61" i="44"/>
  <c r="L61" i="44"/>
  <c r="L81" i="44"/>
  <c r="I81" i="44"/>
  <c r="H61" i="44"/>
  <c r="K61" i="44"/>
  <c r="M75" i="44"/>
  <c r="J75" i="44"/>
  <c r="M70" i="44"/>
  <c r="J70" i="44"/>
  <c r="L65" i="44"/>
  <c r="I65" i="44"/>
  <c r="K60" i="44"/>
  <c r="H60" i="44"/>
  <c r="L105" i="44"/>
  <c r="I105" i="44"/>
  <c r="K100" i="44"/>
  <c r="H100" i="44"/>
  <c r="M94" i="44"/>
  <c r="J94" i="44"/>
  <c r="E36" i="44"/>
  <c r="G30" i="44"/>
  <c r="F25" i="44"/>
  <c r="E20" i="44"/>
  <c r="H86" i="44"/>
  <c r="H54" i="44"/>
  <c r="J48" i="44"/>
  <c r="I43" i="44"/>
  <c r="H38" i="44"/>
  <c r="J16" i="44"/>
  <c r="I11" i="44"/>
  <c r="H6" i="44"/>
  <c r="M108" i="44"/>
  <c r="L103" i="44"/>
  <c r="M92" i="44"/>
  <c r="K50" i="44"/>
  <c r="K34" i="44"/>
  <c r="L23" i="44"/>
  <c r="K18" i="44"/>
  <c r="M12" i="44"/>
  <c r="L7" i="44"/>
  <c r="H27" i="43"/>
  <c r="E41" i="44"/>
  <c r="G35" i="44"/>
  <c r="F30" i="44"/>
  <c r="E25" i="44"/>
  <c r="H107" i="44"/>
  <c r="J53" i="44"/>
  <c r="I48" i="44"/>
  <c r="H43" i="44"/>
  <c r="I16" i="44"/>
  <c r="H11" i="44"/>
  <c r="J5" i="44"/>
  <c r="L44" i="44"/>
  <c r="M17" i="44"/>
  <c r="L12" i="44"/>
  <c r="K7" i="44"/>
  <c r="J27" i="43"/>
  <c r="F51" i="44"/>
  <c r="E46" i="44"/>
  <c r="G40" i="44"/>
  <c r="F35" i="44"/>
  <c r="E30" i="44"/>
  <c r="E51" i="44"/>
  <c r="G460" i="13"/>
  <c r="F87" i="44" s="1"/>
  <c r="G50" i="44"/>
  <c r="G34" i="44"/>
  <c r="F29" i="44"/>
  <c r="J52" i="44"/>
  <c r="H42" i="44"/>
  <c r="J36" i="44"/>
  <c r="I31" i="44"/>
  <c r="H26" i="44"/>
  <c r="I15" i="44"/>
  <c r="H10" i="44"/>
  <c r="J4" i="44"/>
  <c r="L32" i="43"/>
  <c r="F455" i="13"/>
  <c r="E82" i="44" s="1"/>
  <c r="F50" i="44"/>
  <c r="I52" i="44"/>
  <c r="H47" i="44"/>
  <c r="I36" i="44"/>
  <c r="H15" i="44"/>
  <c r="J9" i="44"/>
  <c r="I4" i="44"/>
  <c r="F467" i="13"/>
  <c r="E94" i="44" s="1"/>
  <c r="G22" i="44"/>
  <c r="J88" i="44"/>
  <c r="I83" i="44"/>
  <c r="G480" i="13"/>
  <c r="F107" i="44" s="1"/>
  <c r="F38" i="44"/>
  <c r="E33" i="44"/>
  <c r="F22" i="44"/>
  <c r="H19" i="44"/>
  <c r="J13" i="44"/>
  <c r="I8" i="44"/>
  <c r="H3" i="44"/>
  <c r="I16" i="43"/>
  <c r="F475" i="13"/>
  <c r="E102" i="44" s="1"/>
  <c r="G32" i="44"/>
  <c r="F27" i="44"/>
  <c r="E22" i="44"/>
  <c r="H43" i="43"/>
  <c r="H469" i="13"/>
  <c r="G96" i="44" s="1"/>
  <c r="G469" i="13"/>
  <c r="F96" i="44" s="1"/>
  <c r="E32" i="44"/>
  <c r="E53" i="44"/>
  <c r="H472" i="13"/>
  <c r="G99" i="44" s="1"/>
  <c r="G479" i="13"/>
  <c r="F106" i="44" s="1"/>
  <c r="F474" i="13"/>
  <c r="E101" i="44" s="1"/>
  <c r="F479" i="13"/>
  <c r="E106" i="44" s="1"/>
  <c r="G468" i="13"/>
  <c r="F95" i="44" s="1"/>
  <c r="F469" i="13"/>
  <c r="E96" i="44" s="1"/>
  <c r="H474" i="13"/>
  <c r="G101" i="44" s="1"/>
  <c r="H482" i="13"/>
  <c r="G109" i="44" s="1"/>
  <c r="H466" i="13"/>
  <c r="G93" i="44" s="1"/>
  <c r="F471" i="13"/>
  <c r="E98" i="44" s="1"/>
  <c r="F465" i="13"/>
  <c r="E92" i="44" s="1"/>
  <c r="H473" i="13"/>
  <c r="G100" i="44" s="1"/>
  <c r="F472" i="13"/>
  <c r="E99" i="44" s="1"/>
  <c r="G472" i="13"/>
  <c r="F99" i="44" s="1"/>
  <c r="F461" i="13"/>
  <c r="E88" i="44" s="1"/>
  <c r="H479" i="13"/>
  <c r="G106" i="44" s="1"/>
  <c r="F451" i="13"/>
  <c r="E78" i="44" s="1"/>
  <c r="H478" i="13"/>
  <c r="G105" i="44" s="1"/>
  <c r="F449" i="13"/>
  <c r="E76" i="44" s="1"/>
  <c r="G467" i="13"/>
  <c r="F94" i="44" s="1"/>
  <c r="G473" i="13"/>
  <c r="F100" i="44" s="1"/>
  <c r="H454" i="13"/>
  <c r="G81" i="44" s="1"/>
  <c r="F453" i="13"/>
  <c r="E80" i="44" s="1"/>
  <c r="F476" i="13"/>
  <c r="E103" i="44" s="1"/>
  <c r="H475" i="13"/>
  <c r="G102" i="44" s="1"/>
  <c r="H480" i="13"/>
  <c r="G107" i="44" s="1"/>
  <c r="G475" i="13"/>
  <c r="F102" i="44" s="1"/>
  <c r="F470" i="13"/>
  <c r="E97" i="44" s="1"/>
  <c r="G461" i="13"/>
  <c r="F88" i="44" s="1"/>
  <c r="F456" i="13"/>
  <c r="E83" i="44" s="1"/>
  <c r="H450" i="13"/>
  <c r="G77" i="44" s="1"/>
  <c r="F448" i="13"/>
  <c r="E75" i="44" s="1"/>
  <c r="G458" i="13"/>
  <c r="F85" i="44" s="1"/>
  <c r="G481" i="13"/>
  <c r="F108" i="44" s="1"/>
  <c r="H470" i="13"/>
  <c r="G97" i="44" s="1"/>
  <c r="F481" i="13"/>
  <c r="E108" i="44" s="1"/>
  <c r="G470" i="13"/>
  <c r="F97" i="44" s="1"/>
  <c r="G464" i="13"/>
  <c r="F91" i="44" s="1"/>
  <c r="G453" i="13"/>
  <c r="F80" i="44" s="1"/>
  <c r="H453" i="13"/>
  <c r="G80" i="44" s="1"/>
  <c r="F464" i="13"/>
  <c r="E91" i="44" s="1"/>
  <c r="G448" i="13"/>
  <c r="F75" i="44" s="1"/>
  <c r="H463" i="13"/>
  <c r="G90" i="44" s="1"/>
  <c r="H458" i="13"/>
  <c r="G85" i="44" s="1"/>
  <c r="F477" i="13"/>
  <c r="E104" i="44" s="1"/>
  <c r="K23" i="43"/>
  <c r="M41" i="43"/>
  <c r="K7" i="43"/>
  <c r="H42" i="43"/>
  <c r="H10" i="43"/>
  <c r="M25" i="43"/>
  <c r="I12" i="43"/>
  <c r="H26" i="43"/>
  <c r="K12" i="43"/>
  <c r="I48" i="43"/>
  <c r="K55" i="43"/>
  <c r="L17" i="43"/>
  <c r="M20" i="43"/>
  <c r="H28" i="43"/>
  <c r="L18" i="43"/>
  <c r="I28" i="43"/>
  <c r="H45" i="43"/>
  <c r="L30" i="43"/>
  <c r="H32" i="43"/>
  <c r="F2" i="41"/>
  <c r="J10" i="43"/>
  <c r="L49" i="43"/>
  <c r="L23" i="43"/>
  <c r="J43" i="43"/>
  <c r="H11" i="43"/>
  <c r="J11" i="43"/>
  <c r="I2" i="43"/>
  <c r="K36" i="43"/>
  <c r="I44" i="43"/>
  <c r="M55" i="43"/>
  <c r="L45" i="43"/>
  <c r="H13" i="43"/>
  <c r="M39" i="43"/>
  <c r="K29" i="43"/>
  <c r="M7" i="43"/>
  <c r="J23" i="43"/>
  <c r="L50" i="43"/>
  <c r="I84" i="43"/>
  <c r="L84" i="43"/>
  <c r="M73" i="43"/>
  <c r="J73" i="43"/>
  <c r="L99" i="43"/>
  <c r="I99" i="43"/>
  <c r="M105" i="43"/>
  <c r="J105" i="43"/>
  <c r="J89" i="43"/>
  <c r="M89" i="43"/>
  <c r="L100" i="43"/>
  <c r="I100" i="43"/>
  <c r="I109" i="43"/>
  <c r="L109" i="43"/>
  <c r="M69" i="43"/>
  <c r="J69" i="43"/>
  <c r="M58" i="43"/>
  <c r="J58" i="43"/>
  <c r="H18" i="43"/>
  <c r="K50" i="43"/>
  <c r="J74" i="43"/>
  <c r="I7" i="43"/>
  <c r="L35" i="43"/>
  <c r="K22" i="43"/>
  <c r="I55" i="43"/>
  <c r="L29" i="43"/>
  <c r="H38" i="43"/>
  <c r="M2" i="43"/>
  <c r="J97" i="43"/>
  <c r="M97" i="43"/>
  <c r="L60" i="43"/>
  <c r="I60" i="43"/>
  <c r="M91" i="43"/>
  <c r="J91" i="43"/>
  <c r="M75" i="43"/>
  <c r="J75" i="43"/>
  <c r="H103" i="43"/>
  <c r="K103" i="43"/>
  <c r="H71" i="43"/>
  <c r="K71" i="43"/>
  <c r="H92" i="43"/>
  <c r="K92" i="43"/>
  <c r="I91" i="43"/>
  <c r="L91" i="43"/>
  <c r="H70" i="43"/>
  <c r="K70" i="43"/>
  <c r="M64" i="43"/>
  <c r="J64" i="43"/>
  <c r="I59" i="43"/>
  <c r="L59" i="43"/>
  <c r="H87" i="43"/>
  <c r="K87" i="43"/>
  <c r="K76" i="43"/>
  <c r="H76" i="43"/>
  <c r="I107" i="43"/>
  <c r="L107" i="43"/>
  <c r="I76" i="43"/>
  <c r="L76" i="43"/>
  <c r="K108" i="43"/>
  <c r="H108" i="43"/>
  <c r="I97" i="43"/>
  <c r="L97" i="43"/>
  <c r="L81" i="43"/>
  <c r="I81" i="43"/>
  <c r="L65" i="43"/>
  <c r="I65" i="43"/>
  <c r="K60" i="43"/>
  <c r="H60" i="43"/>
  <c r="L108" i="43"/>
  <c r="I108" i="43"/>
  <c r="L106" i="43"/>
  <c r="I106" i="43"/>
  <c r="K85" i="43"/>
  <c r="H85" i="43"/>
  <c r="L74" i="43"/>
  <c r="I74" i="43"/>
  <c r="K69" i="43"/>
  <c r="H69" i="43"/>
  <c r="I58" i="43"/>
  <c r="L58" i="43"/>
  <c r="H106" i="43"/>
  <c r="K106" i="43"/>
  <c r="M100" i="43"/>
  <c r="J100" i="43"/>
  <c r="M84" i="43"/>
  <c r="J84" i="43"/>
  <c r="J68" i="43"/>
  <c r="M68" i="43"/>
  <c r="H58" i="43"/>
  <c r="K58" i="43"/>
  <c r="J81" i="43"/>
  <c r="M81" i="43"/>
  <c r="M94" i="43"/>
  <c r="J94" i="43"/>
  <c r="L89" i="43"/>
  <c r="I89" i="43"/>
  <c r="H84" i="43"/>
  <c r="K84" i="43"/>
  <c r="M78" i="43"/>
  <c r="J78" i="43"/>
  <c r="L73" i="43"/>
  <c r="I73" i="43"/>
  <c r="K68" i="43"/>
  <c r="H68" i="43"/>
  <c r="M62" i="43"/>
  <c r="J62" i="43"/>
  <c r="I57" i="43"/>
  <c r="L57" i="43"/>
  <c r="H67" i="43"/>
  <c r="K67" i="43"/>
  <c r="L92" i="43"/>
  <c r="I92" i="43"/>
  <c r="J65" i="43"/>
  <c r="M65" i="43"/>
  <c r="J56" i="43"/>
  <c r="M56" i="43"/>
  <c r="K105" i="43"/>
  <c r="H105" i="43"/>
  <c r="J99" i="43"/>
  <c r="M99" i="43"/>
  <c r="I94" i="43"/>
  <c r="L94" i="43"/>
  <c r="K89" i="43"/>
  <c r="H89" i="43"/>
  <c r="M83" i="43"/>
  <c r="J83" i="43"/>
  <c r="K73" i="43"/>
  <c r="H73" i="43"/>
  <c r="M67" i="43"/>
  <c r="J67" i="43"/>
  <c r="I62" i="43"/>
  <c r="L62" i="43"/>
  <c r="K57" i="43"/>
  <c r="H57" i="43"/>
  <c r="K99" i="43"/>
  <c r="H99" i="43"/>
  <c r="H109" i="43"/>
  <c r="K109" i="43"/>
  <c r="J103" i="43"/>
  <c r="M103" i="43"/>
  <c r="L98" i="43"/>
  <c r="I98" i="43"/>
  <c r="K93" i="43"/>
  <c r="H93" i="43"/>
  <c r="J87" i="43"/>
  <c r="M87" i="43"/>
  <c r="L82" i="43"/>
  <c r="I82" i="43"/>
  <c r="J71" i="43"/>
  <c r="M71" i="43"/>
  <c r="I66" i="43"/>
  <c r="L66" i="43"/>
  <c r="L103" i="43"/>
  <c r="I103" i="43"/>
  <c r="K98" i="43"/>
  <c r="H98" i="43"/>
  <c r="H82" i="43"/>
  <c r="K82" i="43"/>
  <c r="L71" i="43"/>
  <c r="I71" i="43"/>
  <c r="K66" i="43"/>
  <c r="H66" i="43"/>
  <c r="L14" i="43"/>
  <c r="J19" i="43"/>
  <c r="I64" i="43"/>
  <c r="L19" i="43"/>
  <c r="L33" i="43"/>
  <c r="H44" i="43"/>
  <c r="L77" i="43"/>
  <c r="M82" i="43"/>
  <c r="H2" i="43"/>
  <c r="H34" i="43"/>
  <c r="H54" i="43"/>
  <c r="H59" i="43"/>
  <c r="H64" i="43"/>
  <c r="H25" i="43"/>
  <c r="L93" i="43"/>
  <c r="M98" i="43"/>
  <c r="H20" i="43"/>
  <c r="I39" i="43"/>
  <c r="L68" i="43"/>
  <c r="M16" i="43"/>
  <c r="J35" i="43"/>
  <c r="J51" i="43"/>
  <c r="J3" i="43"/>
  <c r="L51" i="43"/>
  <c r="L61" i="43"/>
  <c r="I80" i="43"/>
  <c r="L46" i="43"/>
  <c r="M66" i="43"/>
  <c r="K75" i="43"/>
  <c r="M85" i="43"/>
  <c r="H9" i="43"/>
  <c r="K52" i="43"/>
  <c r="H4" i="43"/>
  <c r="H96" i="43"/>
  <c r="M32" i="43"/>
  <c r="M106" i="43"/>
  <c r="H107" i="43"/>
  <c r="M48" i="43"/>
  <c r="H77" i="43"/>
  <c r="M80" i="43"/>
  <c r="L83" i="43"/>
  <c r="H86" i="43"/>
  <c r="K74" i="43"/>
  <c r="L96" i="43"/>
  <c r="H102" i="43"/>
  <c r="L105" i="43"/>
  <c r="J90" i="43"/>
  <c r="H90" i="43"/>
  <c r="M96" i="43"/>
  <c r="M59" i="43"/>
  <c r="L75" i="43"/>
  <c r="L78" i="43"/>
  <c r="I87" i="43"/>
  <c r="K100" i="43"/>
  <c r="J72" i="43"/>
  <c r="I67" i="43"/>
  <c r="J88" i="43"/>
  <c r="M101" i="43"/>
  <c r="J104" i="43"/>
  <c r="H61" i="43"/>
  <c r="K83" i="43"/>
  <c r="H101" i="43"/>
  <c r="J107" i="43"/>
  <c r="H80" i="43"/>
  <c r="L20" i="43"/>
  <c r="L27" i="43"/>
  <c r="L36" i="43"/>
  <c r="L43" i="43"/>
  <c r="J52" i="43"/>
  <c r="J8" i="43"/>
  <c r="J14" i="43"/>
  <c r="L52" i="43"/>
  <c r="H5" i="43"/>
  <c r="L11" i="43"/>
  <c r="J18" i="43"/>
  <c r="J24" i="43"/>
  <c r="J30" i="43"/>
  <c r="J40" i="43"/>
  <c r="J46" i="43"/>
  <c r="H21" i="43"/>
  <c r="M34" i="43"/>
  <c r="H37" i="43"/>
  <c r="M50" i="43"/>
  <c r="I9" i="43"/>
  <c r="H41" i="43"/>
  <c r="H53" i="43"/>
  <c r="K6" i="43"/>
  <c r="J9" i="43"/>
  <c r="I25" i="43"/>
  <c r="I41" i="43"/>
  <c r="I3" i="43"/>
  <c r="I4" i="43"/>
  <c r="M36" i="43"/>
  <c r="H3" i="43"/>
  <c r="M6" i="43"/>
  <c r="J17" i="43"/>
  <c r="M22" i="43"/>
  <c r="I26" i="43"/>
  <c r="H35" i="43"/>
  <c r="M38" i="43"/>
  <c r="I42" i="43"/>
  <c r="J49" i="43"/>
  <c r="M54" i="43"/>
  <c r="M86" i="43"/>
  <c r="K88" i="43"/>
  <c r="I90" i="43"/>
  <c r="L95" i="43"/>
  <c r="M102" i="43"/>
  <c r="K104" i="43"/>
  <c r="L8" i="43"/>
  <c r="M15" i="43"/>
  <c r="K17" i="43"/>
  <c r="L24" i="43"/>
  <c r="M31" i="43"/>
  <c r="K33" i="43"/>
  <c r="L40" i="43"/>
  <c r="M47" i="43"/>
  <c r="K49" i="43"/>
  <c r="L56" i="43"/>
  <c r="M63" i="43"/>
  <c r="K65" i="43"/>
  <c r="L72" i="43"/>
  <c r="M79" i="43"/>
  <c r="K81" i="43"/>
  <c r="L88" i="43"/>
  <c r="M95" i="43"/>
  <c r="K97" i="43"/>
  <c r="L104" i="43"/>
  <c r="K8" i="43"/>
  <c r="H19" i="43"/>
  <c r="K24" i="43"/>
  <c r="L31" i="43"/>
  <c r="H51" i="43"/>
  <c r="L63" i="43"/>
  <c r="M70" i="43"/>
  <c r="L79" i="43"/>
  <c r="I10" i="43"/>
  <c r="L15" i="43"/>
  <c r="J33" i="43"/>
  <c r="K40" i="43"/>
  <c r="L47" i="43"/>
  <c r="K56" i="43"/>
  <c r="K72" i="43"/>
  <c r="I5" i="43"/>
  <c r="J12" i="43"/>
  <c r="H14" i="43"/>
  <c r="I21" i="43"/>
  <c r="J28" i="43"/>
  <c r="H30" i="43"/>
  <c r="I37" i="43"/>
  <c r="J44" i="43"/>
  <c r="H46" i="43"/>
  <c r="I53" i="43"/>
  <c r="J60" i="43"/>
  <c r="H62" i="43"/>
  <c r="I69" i="43"/>
  <c r="J76" i="43"/>
  <c r="H78" i="43"/>
  <c r="I85" i="43"/>
  <c r="J92" i="43"/>
  <c r="H94" i="43"/>
  <c r="I101" i="43"/>
  <c r="J108" i="43"/>
  <c r="I34" i="43"/>
  <c r="J57" i="43"/>
  <c r="H91" i="43"/>
  <c r="I6" i="43"/>
  <c r="J13" i="43"/>
  <c r="H15" i="43"/>
  <c r="I22" i="43"/>
  <c r="J29" i="43"/>
  <c r="H31" i="43"/>
  <c r="I38" i="43"/>
  <c r="J45" i="43"/>
  <c r="H47" i="43"/>
  <c r="I54" i="43"/>
  <c r="J61" i="43"/>
  <c r="H63" i="43"/>
  <c r="I70" i="43"/>
  <c r="J77" i="43"/>
  <c r="H79" i="43"/>
  <c r="I86" i="43"/>
  <c r="J93" i="43"/>
  <c r="H95" i="43"/>
  <c r="I102" i="43"/>
  <c r="J109" i="43"/>
  <c r="G2" i="41"/>
  <c r="J30" i="40"/>
  <c r="H2" i="41"/>
  <c r="J29" i="40"/>
  <c r="I14" i="40"/>
  <c r="H10" i="40"/>
  <c r="M53" i="40"/>
  <c r="K21" i="40"/>
  <c r="M15" i="40"/>
  <c r="I31" i="40"/>
  <c r="I8" i="40"/>
  <c r="K37" i="40"/>
  <c r="M31" i="40"/>
  <c r="L26" i="40"/>
  <c r="H44" i="40"/>
  <c r="H20" i="40"/>
  <c r="K48" i="40"/>
  <c r="H26" i="40"/>
  <c r="H42" i="40"/>
  <c r="J19" i="40"/>
  <c r="M47" i="40"/>
  <c r="I52" i="40"/>
  <c r="H41" i="40"/>
  <c r="I19" i="40"/>
  <c r="M46" i="40"/>
  <c r="J40" i="40"/>
  <c r="I15" i="40"/>
  <c r="L41" i="40"/>
  <c r="I40" i="40"/>
  <c r="J14" i="40"/>
  <c r="L37" i="40"/>
  <c r="J36" i="40"/>
  <c r="J35" i="40"/>
  <c r="H14" i="40"/>
  <c r="H31" i="40"/>
  <c r="I9" i="40"/>
  <c r="J8" i="40"/>
  <c r="J51" i="40"/>
  <c r="I25" i="40"/>
  <c r="H3" i="40"/>
  <c r="H4" i="40"/>
  <c r="H52" i="40"/>
  <c r="J25" i="40"/>
  <c r="I3" i="40"/>
  <c r="I51" i="40"/>
  <c r="I24" i="40"/>
  <c r="K2" i="40"/>
  <c r="K5" i="40"/>
  <c r="H51" i="40"/>
  <c r="J20" i="40"/>
  <c r="I107" i="40"/>
  <c r="L107" i="40"/>
  <c r="H102" i="40"/>
  <c r="K102" i="40"/>
  <c r="J96" i="40"/>
  <c r="M96" i="40"/>
  <c r="I91" i="40"/>
  <c r="L91" i="40"/>
  <c r="H86" i="40"/>
  <c r="K86" i="40"/>
  <c r="J80" i="40"/>
  <c r="M80" i="40"/>
  <c r="I75" i="40"/>
  <c r="L75" i="40"/>
  <c r="H70" i="40"/>
  <c r="K70" i="40"/>
  <c r="J64" i="40"/>
  <c r="M64" i="40"/>
  <c r="I59" i="40"/>
  <c r="L59" i="40"/>
  <c r="H75" i="40"/>
  <c r="K75" i="40"/>
  <c r="J69" i="40"/>
  <c r="M69" i="40"/>
  <c r="I64" i="40"/>
  <c r="L64" i="40"/>
  <c r="H59" i="40"/>
  <c r="K59" i="40"/>
  <c r="H96" i="40"/>
  <c r="K96" i="40"/>
  <c r="J90" i="40"/>
  <c r="M90" i="40"/>
  <c r="I85" i="40"/>
  <c r="L85" i="40"/>
  <c r="H80" i="40"/>
  <c r="K80" i="40"/>
  <c r="I69" i="40"/>
  <c r="L69" i="40"/>
  <c r="J58" i="40"/>
  <c r="M58" i="40"/>
  <c r="J74" i="40"/>
  <c r="M74" i="40"/>
  <c r="J54" i="40"/>
  <c r="J41" i="40"/>
  <c r="I30" i="40"/>
  <c r="H19" i="40"/>
  <c r="J4" i="40"/>
  <c r="K53" i="40"/>
  <c r="K36" i="40"/>
  <c r="M16" i="40"/>
  <c r="J2" i="40"/>
  <c r="J6" i="40"/>
  <c r="L53" i="40"/>
  <c r="J52" i="40"/>
  <c r="H30" i="40"/>
  <c r="I17" i="40"/>
  <c r="I4" i="40"/>
  <c r="M32" i="40"/>
  <c r="L16" i="40"/>
  <c r="M48" i="40"/>
  <c r="L32" i="40"/>
  <c r="K16" i="40"/>
  <c r="H28" i="40"/>
  <c r="H15" i="40"/>
  <c r="J3" i="40"/>
  <c r="L48" i="40"/>
  <c r="K32" i="40"/>
  <c r="J38" i="40"/>
  <c r="L11" i="40"/>
  <c r="L27" i="40"/>
  <c r="K11" i="40"/>
  <c r="I49" i="40"/>
  <c r="I36" i="40"/>
  <c r="H25" i="40"/>
  <c r="J13" i="40"/>
  <c r="L43" i="40"/>
  <c r="K27" i="40"/>
  <c r="M10" i="40"/>
  <c r="I47" i="40"/>
  <c r="J24" i="40"/>
  <c r="H12" i="40"/>
  <c r="K43" i="40"/>
  <c r="M26" i="40"/>
  <c r="L10" i="40"/>
  <c r="H47" i="40"/>
  <c r="K64" i="40"/>
  <c r="M42" i="40"/>
  <c r="I35" i="40"/>
  <c r="J22" i="40"/>
  <c r="J9" i="40"/>
  <c r="L42" i="40"/>
  <c r="K6" i="40"/>
  <c r="I46" i="40"/>
  <c r="H35" i="40"/>
  <c r="K22" i="40"/>
  <c r="M5" i="40"/>
  <c r="H46" i="40"/>
  <c r="I33" i="40"/>
  <c r="I20" i="40"/>
  <c r="H9" i="40"/>
  <c r="K38" i="40"/>
  <c r="M21" i="40"/>
  <c r="L5" i="40"/>
  <c r="J45" i="40"/>
  <c r="K54" i="40"/>
  <c r="M37" i="40"/>
  <c r="L21" i="40"/>
  <c r="I98" i="40"/>
  <c r="L98" i="40"/>
  <c r="H61" i="40"/>
  <c r="K61" i="40"/>
  <c r="I103" i="40"/>
  <c r="L103" i="40"/>
  <c r="H98" i="40"/>
  <c r="K98" i="40"/>
  <c r="J92" i="40"/>
  <c r="M92" i="40"/>
  <c r="I87" i="40"/>
  <c r="L87" i="40"/>
  <c r="H82" i="40"/>
  <c r="K82" i="40"/>
  <c r="J76" i="40"/>
  <c r="M76" i="40"/>
  <c r="I71" i="40"/>
  <c r="L71" i="40"/>
  <c r="H66" i="40"/>
  <c r="K66" i="40"/>
  <c r="J60" i="40"/>
  <c r="M60" i="40"/>
  <c r="H93" i="40"/>
  <c r="K93" i="40"/>
  <c r="I66" i="40"/>
  <c r="L66" i="40"/>
  <c r="I108" i="40"/>
  <c r="L108" i="40"/>
  <c r="H103" i="40"/>
  <c r="K103" i="40"/>
  <c r="J97" i="40"/>
  <c r="M97" i="40"/>
  <c r="I92" i="40"/>
  <c r="L92" i="40"/>
  <c r="H87" i="40"/>
  <c r="K87" i="40"/>
  <c r="J81" i="40"/>
  <c r="M81" i="40"/>
  <c r="I76" i="40"/>
  <c r="L76" i="40"/>
  <c r="H71" i="40"/>
  <c r="K71" i="40"/>
  <c r="J65" i="40"/>
  <c r="M65" i="40"/>
  <c r="I60" i="40"/>
  <c r="L60" i="40"/>
  <c r="J87" i="40"/>
  <c r="M87" i="40"/>
  <c r="K108" i="40"/>
  <c r="H108" i="40"/>
  <c r="M102" i="40"/>
  <c r="J102" i="40"/>
  <c r="L97" i="40"/>
  <c r="I97" i="40"/>
  <c r="K92" i="40"/>
  <c r="H92" i="40"/>
  <c r="M86" i="40"/>
  <c r="J86" i="40"/>
  <c r="L81" i="40"/>
  <c r="I81" i="40"/>
  <c r="K76" i="40"/>
  <c r="H76" i="40"/>
  <c r="M70" i="40"/>
  <c r="J70" i="40"/>
  <c r="L65" i="40"/>
  <c r="I65" i="40"/>
  <c r="K60" i="40"/>
  <c r="H60" i="40"/>
  <c r="J71" i="40"/>
  <c r="M71" i="40"/>
  <c r="M107" i="40"/>
  <c r="J107" i="40"/>
  <c r="L102" i="40"/>
  <c r="I102" i="40"/>
  <c r="K97" i="40"/>
  <c r="H97" i="40"/>
  <c r="M91" i="40"/>
  <c r="J91" i="40"/>
  <c r="L86" i="40"/>
  <c r="I86" i="40"/>
  <c r="K81" i="40"/>
  <c r="H81" i="40"/>
  <c r="M75" i="40"/>
  <c r="J75" i="40"/>
  <c r="L70" i="40"/>
  <c r="I70" i="40"/>
  <c r="K65" i="40"/>
  <c r="H65" i="40"/>
  <c r="M59" i="40"/>
  <c r="J59" i="40"/>
  <c r="H109" i="40"/>
  <c r="K109" i="40"/>
  <c r="K107" i="40"/>
  <c r="H107" i="40"/>
  <c r="M101" i="40"/>
  <c r="J101" i="40"/>
  <c r="L96" i="40"/>
  <c r="I96" i="40"/>
  <c r="K91" i="40"/>
  <c r="H91" i="40"/>
  <c r="M85" i="40"/>
  <c r="J85" i="40"/>
  <c r="L80" i="40"/>
  <c r="I80" i="40"/>
  <c r="M106" i="40"/>
  <c r="J106" i="40"/>
  <c r="L101" i="40"/>
  <c r="I101" i="40"/>
  <c r="L106" i="40"/>
  <c r="I106" i="40"/>
  <c r="K101" i="40"/>
  <c r="H101" i="40"/>
  <c r="M95" i="40"/>
  <c r="J95" i="40"/>
  <c r="L90" i="40"/>
  <c r="I90" i="40"/>
  <c r="K85" i="40"/>
  <c r="H85" i="40"/>
  <c r="M79" i="40"/>
  <c r="J79" i="40"/>
  <c r="L74" i="40"/>
  <c r="I74" i="40"/>
  <c r="K69" i="40"/>
  <c r="H69" i="40"/>
  <c r="M63" i="40"/>
  <c r="J63" i="40"/>
  <c r="L58" i="40"/>
  <c r="I58" i="40"/>
  <c r="H90" i="40"/>
  <c r="K90" i="40"/>
  <c r="K58" i="40"/>
  <c r="H58" i="40"/>
  <c r="L79" i="40"/>
  <c r="I79" i="40"/>
  <c r="K95" i="40"/>
  <c r="H95" i="40"/>
  <c r="M73" i="40"/>
  <c r="J73" i="40"/>
  <c r="M57" i="40"/>
  <c r="J57" i="40"/>
  <c r="I82" i="40"/>
  <c r="L82" i="40"/>
  <c r="K106" i="40"/>
  <c r="H106" i="40"/>
  <c r="J100" i="40"/>
  <c r="M100" i="40"/>
  <c r="M84" i="40"/>
  <c r="J84" i="40"/>
  <c r="H74" i="40"/>
  <c r="K74" i="40"/>
  <c r="M68" i="40"/>
  <c r="J68" i="40"/>
  <c r="I63" i="40"/>
  <c r="L63" i="40"/>
  <c r="M105" i="40"/>
  <c r="J105" i="40"/>
  <c r="L100" i="40"/>
  <c r="I100" i="40"/>
  <c r="M89" i="40"/>
  <c r="J89" i="40"/>
  <c r="L84" i="40"/>
  <c r="I84" i="40"/>
  <c r="K79" i="40"/>
  <c r="H79" i="40"/>
  <c r="L68" i="40"/>
  <c r="I68" i="40"/>
  <c r="K63" i="40"/>
  <c r="H63" i="40"/>
  <c r="H77" i="40"/>
  <c r="K77" i="40"/>
  <c r="I95" i="40"/>
  <c r="L95" i="40"/>
  <c r="J103" i="40"/>
  <c r="M103" i="40"/>
  <c r="I109" i="40"/>
  <c r="L109" i="40"/>
  <c r="H104" i="40"/>
  <c r="K104" i="40"/>
  <c r="J98" i="40"/>
  <c r="M98" i="40"/>
  <c r="I93" i="40"/>
  <c r="L93" i="40"/>
  <c r="H88" i="40"/>
  <c r="K88" i="40"/>
  <c r="J82" i="40"/>
  <c r="M82" i="40"/>
  <c r="I77" i="40"/>
  <c r="L77" i="40"/>
  <c r="H72" i="40"/>
  <c r="K72" i="40"/>
  <c r="J66" i="40"/>
  <c r="M66" i="40"/>
  <c r="I61" i="40"/>
  <c r="L61" i="40"/>
  <c r="K56" i="40"/>
  <c r="M50" i="40"/>
  <c r="L45" i="40"/>
  <c r="K40" i="40"/>
  <c r="M34" i="40"/>
  <c r="L29" i="40"/>
  <c r="K24" i="40"/>
  <c r="M18" i="40"/>
  <c r="L13" i="40"/>
  <c r="K8" i="40"/>
  <c r="I54" i="40"/>
  <c r="H49" i="40"/>
  <c r="J43" i="40"/>
  <c r="I38" i="40"/>
  <c r="H33" i="40"/>
  <c r="J27" i="40"/>
  <c r="I22" i="40"/>
  <c r="H17" i="40"/>
  <c r="J11" i="40"/>
  <c r="I6" i="40"/>
  <c r="M55" i="40"/>
  <c r="L50" i="40"/>
  <c r="K45" i="40"/>
  <c r="M39" i="40"/>
  <c r="L34" i="40"/>
  <c r="K29" i="40"/>
  <c r="M23" i="40"/>
  <c r="L18" i="40"/>
  <c r="K13" i="40"/>
  <c r="M7" i="40"/>
  <c r="L55" i="40"/>
  <c r="K50" i="40"/>
  <c r="M44" i="40"/>
  <c r="L39" i="40"/>
  <c r="K34" i="40"/>
  <c r="M28" i="40"/>
  <c r="L23" i="40"/>
  <c r="K18" i="40"/>
  <c r="M12" i="40"/>
  <c r="L7" i="40"/>
  <c r="K55" i="40"/>
  <c r="M49" i="40"/>
  <c r="L44" i="40"/>
  <c r="K39" i="40"/>
  <c r="M33" i="40"/>
  <c r="L28" i="40"/>
  <c r="K23" i="40"/>
  <c r="M17" i="40"/>
  <c r="L12" i="40"/>
  <c r="K7" i="40"/>
  <c r="I105" i="40"/>
  <c r="H100" i="40"/>
  <c r="J94" i="40"/>
  <c r="I89" i="40"/>
  <c r="H84" i="40"/>
  <c r="J78" i="40"/>
  <c r="I73" i="40"/>
  <c r="H68" i="40"/>
  <c r="J62" i="40"/>
  <c r="I57" i="40"/>
  <c r="H105" i="40"/>
  <c r="J99" i="40"/>
  <c r="I94" i="40"/>
  <c r="H89" i="40"/>
  <c r="J83" i="40"/>
  <c r="I78" i="40"/>
  <c r="H73" i="40"/>
  <c r="J67" i="40"/>
  <c r="I62" i="40"/>
  <c r="H57" i="40"/>
  <c r="I2" i="40"/>
  <c r="J104" i="40"/>
  <c r="I99" i="40"/>
  <c r="H94" i="40"/>
  <c r="J88" i="40"/>
  <c r="I83" i="40"/>
  <c r="H78" i="40"/>
  <c r="J72" i="40"/>
  <c r="I67" i="40"/>
  <c r="H62" i="40"/>
  <c r="J56" i="40"/>
  <c r="J109" i="40"/>
  <c r="I104" i="40"/>
  <c r="H99" i="40"/>
  <c r="J93" i="40"/>
  <c r="I88" i="40"/>
  <c r="H83" i="40"/>
  <c r="J77" i="40"/>
  <c r="I72" i="40"/>
  <c r="H67" i="40"/>
  <c r="J61" i="40"/>
  <c r="I56" i="40"/>
  <c r="I4" i="36"/>
  <c r="K5" i="36"/>
  <c r="M10" i="36"/>
  <c r="M5" i="36"/>
  <c r="L5" i="36"/>
  <c r="H18" i="36"/>
  <c r="H15" i="36"/>
  <c r="J14" i="36"/>
  <c r="H39" i="36"/>
  <c r="K39" i="36"/>
  <c r="K52" i="36"/>
  <c r="H52" i="36"/>
  <c r="I42" i="36"/>
  <c r="L42" i="36"/>
  <c r="M44" i="36"/>
  <c r="J44" i="36"/>
  <c r="M46" i="36"/>
  <c r="J46" i="36"/>
  <c r="L40" i="36"/>
  <c r="I40" i="36"/>
  <c r="L39" i="36"/>
  <c r="I39" i="36"/>
  <c r="I14" i="36"/>
  <c r="H13" i="36"/>
  <c r="M4" i="36"/>
  <c r="J12" i="36"/>
  <c r="L3" i="36"/>
  <c r="J9" i="36"/>
  <c r="L19" i="36"/>
  <c r="I9" i="36"/>
  <c r="L16" i="36"/>
  <c r="H9" i="36"/>
  <c r="K16" i="36"/>
  <c r="J7" i="36"/>
  <c r="M15" i="36"/>
  <c r="I7" i="36"/>
  <c r="L15" i="36"/>
  <c r="K14" i="36"/>
  <c r="H4" i="36"/>
  <c r="K11" i="36"/>
  <c r="J3" i="36"/>
  <c r="J19" i="36"/>
  <c r="L10" i="36"/>
  <c r="I18" i="36"/>
  <c r="K10" i="36"/>
  <c r="M47" i="36"/>
  <c r="M8" i="36"/>
  <c r="L49" i="36"/>
  <c r="I49" i="36"/>
  <c r="M49" i="36"/>
  <c r="J49" i="36"/>
  <c r="H51" i="36"/>
  <c r="K51" i="36"/>
  <c r="L44" i="36"/>
  <c r="I44" i="36"/>
  <c r="I55" i="36"/>
  <c r="L55" i="36"/>
  <c r="K50" i="36"/>
  <c r="H50" i="36"/>
  <c r="H45" i="36"/>
  <c r="K45" i="36"/>
  <c r="K49" i="36"/>
  <c r="H49" i="36"/>
  <c r="K55" i="36"/>
  <c r="H55" i="36"/>
  <c r="M43" i="36"/>
  <c r="J43" i="36"/>
  <c r="I45" i="36"/>
  <c r="L45" i="36"/>
  <c r="H40" i="36"/>
  <c r="K40" i="36"/>
  <c r="L43" i="36"/>
  <c r="I43" i="36"/>
  <c r="J45" i="36"/>
  <c r="M45" i="36"/>
  <c r="K43" i="36"/>
  <c r="H43" i="36"/>
  <c r="H46" i="36"/>
  <c r="K46" i="36"/>
  <c r="M48" i="36"/>
  <c r="J48" i="36"/>
  <c r="K44" i="36"/>
  <c r="H44" i="36"/>
  <c r="K54" i="36"/>
  <c r="H54" i="36"/>
  <c r="M42" i="36"/>
  <c r="J42" i="36"/>
  <c r="L38" i="36"/>
  <c r="I38" i="36"/>
  <c r="K42" i="36"/>
  <c r="H42" i="36"/>
  <c r="M38" i="36"/>
  <c r="J38" i="36"/>
  <c r="H53" i="36"/>
  <c r="K53" i="36"/>
  <c r="I47" i="36"/>
  <c r="L47" i="36"/>
  <c r="J39" i="36"/>
  <c r="M39" i="36"/>
  <c r="J52" i="36"/>
  <c r="M52" i="36"/>
  <c r="I41" i="36"/>
  <c r="L41" i="36"/>
  <c r="L2" i="36"/>
  <c r="J17" i="36"/>
  <c r="I12" i="36"/>
  <c r="H7" i="36"/>
  <c r="K47" i="36"/>
  <c r="M41" i="36"/>
  <c r="I17" i="36"/>
  <c r="H12" i="36"/>
  <c r="J6" i="36"/>
  <c r="H17" i="36"/>
  <c r="J11" i="36"/>
  <c r="I6" i="36"/>
  <c r="L46" i="36"/>
  <c r="K41" i="36"/>
  <c r="H6" i="36"/>
  <c r="M40" i="36"/>
  <c r="I48" i="36"/>
  <c r="K19" i="36"/>
  <c r="L8" i="36"/>
  <c r="H2" i="36"/>
  <c r="H48" i="36"/>
  <c r="M18" i="36"/>
  <c r="L13" i="36"/>
  <c r="K8" i="36"/>
  <c r="M2" i="36"/>
  <c r="J16" i="36"/>
  <c r="L51" i="36"/>
  <c r="J53" i="36"/>
  <c r="K3" i="36"/>
  <c r="I11" i="36"/>
  <c r="M13" i="36"/>
  <c r="J108" i="40" l="1"/>
  <c r="F2" i="29"/>
  <c r="K3" i="29"/>
  <c r="J3" i="29"/>
  <c r="K4" i="29"/>
  <c r="I4" i="29"/>
  <c r="H2" i="29"/>
  <c r="G2" i="29"/>
  <c r="F3" i="29"/>
  <c r="J4" i="29"/>
  <c r="F2" i="42"/>
  <c r="G11" i="29"/>
  <c r="K7" i="29"/>
  <c r="I13" i="29"/>
  <c r="G18" i="29"/>
  <c r="I50" i="36"/>
  <c r="K14" i="29"/>
  <c r="I7" i="29"/>
  <c r="I9" i="29"/>
  <c r="H11" i="29"/>
  <c r="I15" i="29"/>
  <c r="J68" i="36"/>
  <c r="H19" i="29"/>
  <c r="I11" i="29"/>
  <c r="H17" i="29"/>
  <c r="F19" i="29"/>
  <c r="J10" i="29"/>
  <c r="H6" i="29"/>
  <c r="J5" i="29"/>
  <c r="I17" i="29"/>
  <c r="I10" i="29"/>
  <c r="J16" i="29"/>
  <c r="I18" i="29"/>
  <c r="J12" i="29"/>
  <c r="J19" i="29"/>
  <c r="J14" i="29"/>
  <c r="F6" i="29"/>
  <c r="G8" i="29"/>
  <c r="K9" i="29"/>
  <c r="H18" i="29"/>
  <c r="J7" i="29"/>
  <c r="K15" i="29"/>
  <c r="K12" i="29"/>
  <c r="J6" i="29"/>
  <c r="H8" i="29"/>
  <c r="H13" i="29"/>
  <c r="F16" i="29"/>
  <c r="J17" i="29"/>
  <c r="I14" i="29"/>
  <c r="H5" i="29"/>
  <c r="I53" i="36"/>
  <c r="J13" i="29"/>
  <c r="F8" i="29"/>
  <c r="I5" i="29"/>
  <c r="J15" i="29"/>
  <c r="I12" i="29"/>
  <c r="J9" i="29"/>
  <c r="K10" i="29"/>
  <c r="I54" i="36"/>
  <c r="L52" i="36"/>
  <c r="K16" i="29"/>
  <c r="H69" i="36"/>
  <c r="G71" i="36"/>
  <c r="M71" i="36" s="1"/>
  <c r="G55" i="36"/>
  <c r="F73" i="36"/>
  <c r="L73" i="36" s="1"/>
  <c r="I35" i="36"/>
  <c r="L35" i="36"/>
  <c r="G35" i="36"/>
  <c r="G33" i="36"/>
  <c r="G50" i="36"/>
  <c r="G37" i="36"/>
  <c r="F69" i="36"/>
  <c r="I70" i="36"/>
  <c r="L70" i="36"/>
  <c r="G73" i="36"/>
  <c r="J73" i="36" s="1"/>
  <c r="G70" i="36"/>
  <c r="I34" i="36"/>
  <c r="L34" i="36"/>
  <c r="G34" i="36"/>
  <c r="G32" i="36"/>
  <c r="L36" i="36"/>
  <c r="I36" i="36"/>
  <c r="G36" i="36"/>
  <c r="G51" i="36"/>
  <c r="G54" i="36"/>
  <c r="K38" i="36"/>
  <c r="M65" i="36"/>
  <c r="J65" i="36"/>
  <c r="K68" i="36"/>
  <c r="H68" i="36"/>
  <c r="I56" i="36"/>
  <c r="L56" i="36"/>
  <c r="K73" i="36"/>
  <c r="H73" i="36"/>
  <c r="L60" i="36"/>
  <c r="I60" i="36"/>
  <c r="K59" i="36"/>
  <c r="H59" i="36"/>
  <c r="K57" i="36"/>
  <c r="H57" i="36"/>
  <c r="L57" i="36"/>
  <c r="I57" i="36"/>
  <c r="H72" i="36"/>
  <c r="K72" i="36"/>
  <c r="M57" i="36"/>
  <c r="J57" i="36"/>
  <c r="I72" i="36"/>
  <c r="L72" i="36"/>
  <c r="K67" i="36"/>
  <c r="H67" i="36"/>
  <c r="L65" i="36"/>
  <c r="I65" i="36"/>
  <c r="M63" i="36"/>
  <c r="J63" i="36"/>
  <c r="M56" i="36"/>
  <c r="J56" i="36"/>
  <c r="K61" i="36"/>
  <c r="H61" i="36"/>
  <c r="L61" i="36"/>
  <c r="I61" i="36"/>
  <c r="K71" i="36"/>
  <c r="H71" i="36"/>
  <c r="L67" i="36"/>
  <c r="I67" i="36"/>
  <c r="M72" i="36"/>
  <c r="J72" i="36"/>
  <c r="K58" i="36"/>
  <c r="H58" i="36"/>
  <c r="K66" i="36"/>
  <c r="H66" i="36"/>
  <c r="L68" i="36"/>
  <c r="I68" i="36"/>
  <c r="K70" i="36"/>
  <c r="H70" i="36"/>
  <c r="M60" i="36"/>
  <c r="J60" i="36"/>
  <c r="K60" i="36"/>
  <c r="H60" i="36"/>
  <c r="K62" i="36"/>
  <c r="H62" i="36"/>
  <c r="E56" i="36"/>
  <c r="M83" i="44"/>
  <c r="M44" i="44"/>
  <c r="J78" i="44"/>
  <c r="L77" i="44"/>
  <c r="I90" i="44"/>
  <c r="M33" i="44"/>
  <c r="J38" i="44"/>
  <c r="L78" i="44"/>
  <c r="L39" i="44"/>
  <c r="L98" i="44"/>
  <c r="J20" i="44"/>
  <c r="K39" i="44"/>
  <c r="J25" i="44"/>
  <c r="I20" i="44"/>
  <c r="J41" i="44"/>
  <c r="M49" i="44"/>
  <c r="K55" i="44"/>
  <c r="I32" i="44"/>
  <c r="J37" i="44"/>
  <c r="L55" i="44"/>
  <c r="H31" i="44"/>
  <c r="I47" i="44"/>
  <c r="K23" i="44"/>
  <c r="L28" i="44"/>
  <c r="I49" i="44"/>
  <c r="M54" i="44"/>
  <c r="J54" i="44"/>
  <c r="H89" i="44"/>
  <c r="J21" i="44"/>
  <c r="M28" i="44"/>
  <c r="H27" i="44"/>
  <c r="I108" i="44"/>
  <c r="L108" i="44"/>
  <c r="M90" i="44"/>
  <c r="J90" i="44"/>
  <c r="L102" i="44"/>
  <c r="I102" i="44"/>
  <c r="K92" i="44"/>
  <c r="H92" i="44"/>
  <c r="K22" i="44"/>
  <c r="H22" i="44"/>
  <c r="K94" i="44"/>
  <c r="H94" i="44"/>
  <c r="K46" i="44"/>
  <c r="H46" i="44"/>
  <c r="L75" i="44"/>
  <c r="I75" i="44"/>
  <c r="M107" i="44"/>
  <c r="J107" i="44"/>
  <c r="H98" i="44"/>
  <c r="K98" i="44"/>
  <c r="L27" i="44"/>
  <c r="I27" i="44"/>
  <c r="L51" i="44"/>
  <c r="I51" i="44"/>
  <c r="K91" i="44"/>
  <c r="H91" i="44"/>
  <c r="M102" i="44"/>
  <c r="J102" i="44"/>
  <c r="M93" i="44"/>
  <c r="J93" i="44"/>
  <c r="M32" i="44"/>
  <c r="J32" i="44"/>
  <c r="K20" i="44"/>
  <c r="H20" i="44"/>
  <c r="M109" i="44"/>
  <c r="J109" i="44"/>
  <c r="M105" i="44"/>
  <c r="J105" i="44"/>
  <c r="H103" i="44"/>
  <c r="K103" i="44"/>
  <c r="L25" i="44"/>
  <c r="I25" i="44"/>
  <c r="L80" i="44"/>
  <c r="I80" i="44"/>
  <c r="K80" i="44"/>
  <c r="H80" i="44"/>
  <c r="M101" i="44"/>
  <c r="J101" i="44"/>
  <c r="M30" i="44"/>
  <c r="J30" i="44"/>
  <c r="K102" i="44"/>
  <c r="H102" i="44"/>
  <c r="L91" i="44"/>
  <c r="I91" i="44"/>
  <c r="J81" i="44"/>
  <c r="M81" i="44"/>
  <c r="K96" i="44"/>
  <c r="H96" i="44"/>
  <c r="K36" i="44"/>
  <c r="H36" i="44"/>
  <c r="M80" i="44"/>
  <c r="J80" i="44"/>
  <c r="L97" i="44"/>
  <c r="I97" i="44"/>
  <c r="L100" i="44"/>
  <c r="I100" i="44"/>
  <c r="L95" i="44"/>
  <c r="I95" i="44"/>
  <c r="L94" i="44"/>
  <c r="I94" i="44"/>
  <c r="K108" i="44"/>
  <c r="H108" i="44"/>
  <c r="K106" i="44"/>
  <c r="H106" i="44"/>
  <c r="J97" i="44"/>
  <c r="M97" i="44"/>
  <c r="K76" i="44"/>
  <c r="H76" i="44"/>
  <c r="K101" i="44"/>
  <c r="H101" i="44"/>
  <c r="I29" i="44"/>
  <c r="L29" i="44"/>
  <c r="K25" i="44"/>
  <c r="H25" i="44"/>
  <c r="L106" i="44"/>
  <c r="I106" i="44"/>
  <c r="L22" i="44"/>
  <c r="I22" i="44"/>
  <c r="J34" i="44"/>
  <c r="M34" i="44"/>
  <c r="L30" i="44"/>
  <c r="I30" i="44"/>
  <c r="L85" i="44"/>
  <c r="I85" i="44"/>
  <c r="K78" i="44"/>
  <c r="H78" i="44"/>
  <c r="M99" i="44"/>
  <c r="J99" i="44"/>
  <c r="K33" i="44"/>
  <c r="H33" i="44"/>
  <c r="J50" i="44"/>
  <c r="M50" i="44"/>
  <c r="M35" i="44"/>
  <c r="J35" i="44"/>
  <c r="M106" i="44"/>
  <c r="J106" i="44"/>
  <c r="K53" i="44"/>
  <c r="H53" i="44"/>
  <c r="L38" i="44"/>
  <c r="I38" i="44"/>
  <c r="I50" i="44"/>
  <c r="L50" i="44"/>
  <c r="K75" i="44"/>
  <c r="H75" i="44"/>
  <c r="I87" i="44"/>
  <c r="L87" i="44"/>
  <c r="K41" i="44"/>
  <c r="H41" i="44"/>
  <c r="M77" i="44"/>
  <c r="J77" i="44"/>
  <c r="H88" i="44"/>
  <c r="K88" i="44"/>
  <c r="K32" i="44"/>
  <c r="H32" i="44"/>
  <c r="L107" i="44"/>
  <c r="I107" i="44"/>
  <c r="H82" i="44"/>
  <c r="K82" i="44"/>
  <c r="K51" i="44"/>
  <c r="H51" i="44"/>
  <c r="K83" i="44"/>
  <c r="H83" i="44"/>
  <c r="L99" i="44"/>
  <c r="I99" i="44"/>
  <c r="L96" i="44"/>
  <c r="I96" i="44"/>
  <c r="K30" i="44"/>
  <c r="H30" i="44"/>
  <c r="H104" i="44"/>
  <c r="K104" i="44"/>
  <c r="L88" i="44"/>
  <c r="I88" i="44"/>
  <c r="K99" i="44"/>
  <c r="H99" i="44"/>
  <c r="M96" i="44"/>
  <c r="J96" i="44"/>
  <c r="L35" i="44"/>
  <c r="I35" i="44"/>
  <c r="M85" i="44"/>
  <c r="J85" i="44"/>
  <c r="K97" i="44"/>
  <c r="H97" i="44"/>
  <c r="M100" i="44"/>
  <c r="J100" i="44"/>
  <c r="M22" i="44"/>
  <c r="J22" i="44"/>
  <c r="M40" i="44"/>
  <c r="J40" i="44"/>
  <c r="J71" i="36" l="1"/>
  <c r="M73" i="36"/>
  <c r="I73" i="36"/>
  <c r="J51" i="36"/>
  <c r="M51" i="36"/>
  <c r="L69" i="36"/>
  <c r="I69" i="36"/>
  <c r="M36" i="36"/>
  <c r="J36" i="36"/>
  <c r="G69" i="36"/>
  <c r="J37" i="36"/>
  <c r="M37" i="36"/>
  <c r="J32" i="36"/>
  <c r="M32" i="36"/>
  <c r="J50" i="36"/>
  <c r="M50" i="36"/>
  <c r="M33" i="36"/>
  <c r="J33" i="36"/>
  <c r="J35" i="36"/>
  <c r="M35" i="36"/>
  <c r="J34" i="36"/>
  <c r="M34" i="36"/>
  <c r="M70" i="36"/>
  <c r="J70" i="36"/>
  <c r="J54" i="36"/>
  <c r="M54" i="36"/>
  <c r="J55" i="36"/>
  <c r="M55" i="36"/>
  <c r="H56" i="36"/>
  <c r="K56" i="36"/>
  <c r="J69" i="36" l="1"/>
  <c r="M69" i="36"/>
</calcChain>
</file>

<file path=xl/sharedStrings.xml><?xml version="1.0" encoding="utf-8"?>
<sst xmlns="http://schemas.openxmlformats.org/spreadsheetml/2006/main" count="8031" uniqueCount="374">
  <si>
    <t>Parameters</t>
  </si>
  <si>
    <t>SensitivityUp</t>
  </si>
  <si>
    <t>SensitivityDown</t>
  </si>
  <si>
    <t>Code</t>
  </si>
  <si>
    <t>Notes:</t>
  </si>
  <si>
    <t>Sensitivity</t>
  </si>
  <si>
    <t>Value increase</t>
  </si>
  <si>
    <t>Value decrease</t>
  </si>
  <si>
    <t>years</t>
  </si>
  <si>
    <t>km/year</t>
  </si>
  <si>
    <t>Scenario1</t>
  </si>
  <si>
    <t>Scenario2</t>
  </si>
  <si>
    <t>Scenario3</t>
  </si>
  <si>
    <t>BaseValue</t>
  </si>
  <si>
    <t>ScenarioName</t>
  </si>
  <si>
    <t>BaseScenario</t>
  </si>
  <si>
    <t>B</t>
  </si>
  <si>
    <t>S1</t>
  </si>
  <si>
    <t>S2</t>
  </si>
  <si>
    <t>CodeName</t>
  </si>
  <si>
    <t>SD</t>
  </si>
  <si>
    <t>SU</t>
  </si>
  <si>
    <t>S3</t>
  </si>
  <si>
    <t>Outputs</t>
  </si>
  <si>
    <t>Countries</t>
  </si>
  <si>
    <t>Country</t>
  </si>
  <si>
    <t>Scenario4</t>
  </si>
  <si>
    <t>Scenario5</t>
  </si>
  <si>
    <t>S4</t>
  </si>
  <si>
    <t>S5</t>
  </si>
  <si>
    <t>Sections can be expanded ("+") or collapsed ("-") with the buttons to the left of the worksheet.</t>
  </si>
  <si>
    <t>Application</t>
  </si>
  <si>
    <t>Technology</t>
  </si>
  <si>
    <t>2wheeler-small</t>
  </si>
  <si>
    <t>2wheeler-large</t>
  </si>
  <si>
    <t>4wheeler-small</t>
  </si>
  <si>
    <t>4wheeler-medium</t>
  </si>
  <si>
    <t>4wheeler-large</t>
  </si>
  <si>
    <t>minibus</t>
  </si>
  <si>
    <t>ICE-G</t>
  </si>
  <si>
    <t>ICE-SF</t>
  </si>
  <si>
    <t>BEV</t>
  </si>
  <si>
    <t>CostSyntheticFuel</t>
  </si>
  <si>
    <t>CostChargingEnergy</t>
  </si>
  <si>
    <t>VehicleLifetime</t>
  </si>
  <si>
    <t>CostOfCapital</t>
  </si>
  <si>
    <t>mean</t>
  </si>
  <si>
    <t>std</t>
  </si>
  <si>
    <t>Sale Status</t>
  </si>
  <si>
    <t>Statistical Parameter</t>
  </si>
  <si>
    <t>CostVehicleCAPEX</t>
  </si>
  <si>
    <t>CostVehicleScrappage</t>
  </si>
  <si>
    <t>CostVehicleO&amp;M</t>
  </si>
  <si>
    <t>CostGasoline</t>
  </si>
  <si>
    <t>VehicleAnnualKmTravelled</t>
  </si>
  <si>
    <t>Angola</t>
  </si>
  <si>
    <t>Benin</t>
  </si>
  <si>
    <t>Botswana</t>
  </si>
  <si>
    <t>Burkina Faso</t>
  </si>
  <si>
    <t>Burundi</t>
  </si>
  <si>
    <t>Cameroon</t>
  </si>
  <si>
    <t>Central Africa Republic</t>
  </si>
  <si>
    <t>Chad</t>
  </si>
  <si>
    <t>Comoros</t>
  </si>
  <si>
    <t>Congo (Democratic Republic of)</t>
  </si>
  <si>
    <t>Congo (Republic of)</t>
  </si>
  <si>
    <t>Côte d'Ivoire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</si>
  <si>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</si>
  <si>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</si>
  <si>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</si>
  <si>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</si>
  <si>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</si>
  <si>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</si>
  <si>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</si>
  <si>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</si>
  <si>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</si>
  <si>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</si>
  <si>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</si>
  <si>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</si>
  <si>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</si>
  <si>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</si>
  <si>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</si>
  <si>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</si>
  <si>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</si>
  <si>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</si>
  <si>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</si>
  <si>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</si>
  <si>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</si>
  <si>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</si>
  <si>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&amp; Principe</t>
  </si>
  <si>
    <t>Senegal</t>
  </si>
  <si>
    <t>Sierra Leone</t>
  </si>
  <si>
    <t>Somalia</t>
  </si>
  <si>
    <t>South Africa</t>
  </si>
  <si>
    <t>South Sudan</t>
  </si>
  <si>
    <t>Sudan</t>
  </si>
  <si>
    <t>Tanzania</t>
  </si>
  <si>
    <t>Togo</t>
  </si>
  <si>
    <t>Uganda</t>
  </si>
  <si>
    <t>Zambia</t>
  </si>
  <si>
    <t>Zimbabwe</t>
  </si>
  <si>
    <t>Algeria</t>
  </si>
  <si>
    <t>Cabo Verde</t>
  </si>
  <si>
    <t>Djibouti</t>
  </si>
  <si>
    <t>Egypt</t>
  </si>
  <si>
    <t>Libya</t>
  </si>
  <si>
    <t>Morocco</t>
  </si>
  <si>
    <t>Seychelles</t>
  </si>
  <si>
    <t>Tunisia</t>
  </si>
  <si>
    <t>Applications</t>
  </si>
  <si>
    <t>Technologies</t>
  </si>
  <si>
    <t>CostVehicleOM</t>
  </si>
  <si>
    <t>New</t>
  </si>
  <si>
    <t>USD (2024)</t>
  </si>
  <si>
    <t>Used</t>
  </si>
  <si>
    <t>(2050)</t>
  </si>
  <si>
    <t>Years</t>
  </si>
  <si>
    <t>BaseValue-2025</t>
  </si>
  <si>
    <t>BaseValue-2030</t>
  </si>
  <si>
    <t>BaseValue-2040</t>
  </si>
  <si>
    <t>SensitivityUp-2025</t>
  </si>
  <si>
    <t>SensitivityUp-2030</t>
  </si>
  <si>
    <t>SensitivityUp-2040</t>
  </si>
  <si>
    <t>SensitivityDown-2025</t>
  </si>
  <si>
    <t>SensitivityDown-2030</t>
  </si>
  <si>
    <t>SensitivityDown-2040</t>
  </si>
  <si>
    <t>Scenario1-2025</t>
  </si>
  <si>
    <t>Scenario1-2030</t>
  </si>
  <si>
    <t>Scenario1-2040</t>
  </si>
  <si>
    <t>TCOVehicleCAPEX</t>
  </si>
  <si>
    <t>TCOVehicleScrappage</t>
  </si>
  <si>
    <t>TCOOM</t>
  </si>
  <si>
    <t>TCOVehicleEnergy</t>
  </si>
  <si>
    <t>TCO</t>
  </si>
  <si>
    <t>mode</t>
  </si>
  <si>
    <t>max</t>
  </si>
  <si>
    <t>min</t>
  </si>
  <si>
    <t>Used vehicle % increase</t>
  </si>
  <si>
    <t>Distribution Type: PERT</t>
  </si>
  <si>
    <t>Distribution Type: Normal</t>
  </si>
  <si>
    <t>(None)</t>
  </si>
  <si>
    <t>Gasoline price in the baseline scenario is the NY Harbor Refined Gasoline + Distribution Cost</t>
  </si>
  <si>
    <t>L/km</t>
  </si>
  <si>
    <t>kWh/km</t>
  </si>
  <si>
    <t>VehicleEnergyConsumption</t>
  </si>
  <si>
    <t>Used vehicle % decrease</t>
  </si>
  <si>
    <t>PERT distribution max/min spread</t>
  </si>
  <si>
    <t>VehicleDailyKmTravelled</t>
  </si>
  <si>
    <t>Number driving days per year</t>
  </si>
  <si>
    <t>Dimension1</t>
  </si>
  <si>
    <t>Dimension2</t>
  </si>
  <si>
    <t>Dimension3</t>
  </si>
  <si>
    <t>Dimension4</t>
  </si>
  <si>
    <t>Dimension 5</t>
  </si>
  <si>
    <t>Num Scenarios</t>
  </si>
  <si>
    <t>CostVehicleEnergy</t>
  </si>
  <si>
    <t>km/day</t>
  </si>
  <si>
    <t>Used vehicle std should be wider</t>
  </si>
  <si>
    <t>Distribution Type</t>
  </si>
  <si>
    <t>Normal</t>
  </si>
  <si>
    <t>Triangular</t>
  </si>
  <si>
    <t>CostofCapital</t>
  </si>
  <si>
    <t>Base Financing Scenario:</t>
  </si>
  <si>
    <t>Niche financing (no convergence)</t>
  </si>
  <si>
    <t>- No small cap premium for ICE-G</t>
  </si>
  <si>
    <t>- Small cap premium starts at 3.8% for BEVs in 2025, halves to 1.9% in 2030, and 0% in 2040</t>
  </si>
  <si>
    <t>- Constant soverign risk premium over time</t>
  </si>
  <si>
    <t>%</t>
  </si>
  <si>
    <t>Cost of Capital values in Base scenario</t>
  </si>
  <si>
    <t>Scenario2-2025</t>
  </si>
  <si>
    <t>Scenario2-2030</t>
  </si>
  <si>
    <t>Scenario2-2040</t>
  </si>
  <si>
    <t>Scenario3-2025</t>
  </si>
  <si>
    <t>Scenario3-2030</t>
  </si>
  <si>
    <t>Scenario3-2040</t>
  </si>
  <si>
    <t>Used vehicle price as percent of new</t>
  </si>
  <si>
    <t>a</t>
  </si>
  <si>
    <t>b</t>
  </si>
  <si>
    <t>x0</t>
  </si>
  <si>
    <t>y0</t>
  </si>
  <si>
    <t>km</t>
  </si>
  <si>
    <t>(unitless)</t>
  </si>
  <si>
    <t>None</t>
  </si>
  <si>
    <t>Distribution Type: None</t>
  </si>
  <si>
    <t>The vehicle scrappage "statistical parameters" are rather coefficients for an exponential decay function</t>
  </si>
  <si>
    <t>Scenario4-2025</t>
  </si>
  <si>
    <t>Scenario4-2030</t>
  </si>
  <si>
    <t>Scenario4-2040</t>
  </si>
  <si>
    <t>Used vehicle cost variance</t>
  </si>
  <si>
    <t>Scenario5-2025</t>
  </si>
  <si>
    <t>Scenario5-2030</t>
  </si>
  <si>
    <t>Scenario5-2040</t>
  </si>
  <si>
    <t>S6</t>
  </si>
  <si>
    <t>Scenario6-2025</t>
  </si>
  <si>
    <t>Scenario6-2030</t>
  </si>
  <si>
    <t>Scenario6-2040</t>
  </si>
  <si>
    <t>Scenario6</t>
  </si>
  <si>
    <t>S7</t>
  </si>
  <si>
    <t>Scenario7</t>
  </si>
  <si>
    <t>S8</t>
  </si>
  <si>
    <t>Scenario8</t>
  </si>
  <si>
    <t>S9</t>
  </si>
  <si>
    <t>Scenario9</t>
  </si>
  <si>
    <t>S10</t>
  </si>
  <si>
    <t>Scenario10</t>
  </si>
  <si>
    <t>S11</t>
  </si>
  <si>
    <t>Scenario11</t>
  </si>
  <si>
    <t>High</t>
  </si>
  <si>
    <t>Low</t>
  </si>
  <si>
    <t>Scenario</t>
  </si>
  <si>
    <t>4-wheeler-large</t>
  </si>
  <si>
    <t>SSP2-RCP2.6</t>
  </si>
  <si>
    <t>SSP2-RCP6</t>
  </si>
  <si>
    <t>kgCO2eq/vehicle</t>
  </si>
  <si>
    <t>Minibus emissions are from the "van" segment in the IAM</t>
  </si>
  <si>
    <t>ICE Vehicle Manufacturing Emissions</t>
  </si>
  <si>
    <t>Data are kg CO2eq for the manifacturing+supply of 1 vehicle</t>
  </si>
  <si>
    <t>Data are for the manifacturing and supply of 1 vehicle</t>
  </si>
  <si>
    <t>Max</t>
  </si>
  <si>
    <t>Min</t>
  </si>
  <si>
    <t>These are kg CO2eq per metric t of fuel from a paper -currently under review</t>
  </si>
  <si>
    <t>kgCO2eq/kg</t>
  </si>
  <si>
    <t>life cycle emissions (kg CO2) per kg of fuel (e-diesel)</t>
  </si>
  <si>
    <t>kgCO2eq/tonne</t>
  </si>
  <si>
    <t>Offgrid SAS Emissions</t>
  </si>
  <si>
    <t>kgCO2eq/m2</t>
  </si>
  <si>
    <t>kgCO2eq/unit</t>
  </si>
  <si>
    <t>Battery Energy Density</t>
  </si>
  <si>
    <t>BEV Manufacturing Emissions</t>
  </si>
  <si>
    <t>kWh/kg</t>
  </si>
  <si>
    <t>Source: Jones (2024) "The electric-car battery revolution"; Nature</t>
  </si>
  <si>
    <t>Scenario7-2025</t>
  </si>
  <si>
    <t>Scenario7-2030</t>
  </si>
  <si>
    <t>Scenario7-2040</t>
  </si>
  <si>
    <t>Assume a 10 year historical average conversion rate of 1.14 EURO USD ex rate</t>
  </si>
  <si>
    <t>EURO USD Conversion</t>
  </si>
  <si>
    <t>CostSASCAPEX</t>
  </si>
  <si>
    <t>Component</t>
  </si>
  <si>
    <t>Solar PV</t>
  </si>
  <si>
    <t>Inverter</t>
  </si>
  <si>
    <t>Stationary Battery (Li-ion)</t>
  </si>
  <si>
    <t>CostSASOPEX</t>
  </si>
  <si>
    <t>Mode</t>
  </si>
  <si>
    <t>Units are in USD per power or energy unit per year.</t>
  </si>
  <si>
    <t>Max/Min Bounds</t>
  </si>
  <si>
    <t>SASLifetime</t>
  </si>
  <si>
    <t>SAS System</t>
  </si>
  <si>
    <t>CostSolarPVCAPEX</t>
  </si>
  <si>
    <t>CostInverterCAPEX</t>
  </si>
  <si>
    <t>CostSolarPVOPEX</t>
  </si>
  <si>
    <t>SolarPVLifetime</t>
  </si>
  <si>
    <t>InverterLifetime</t>
  </si>
  <si>
    <t>SASSystemLifetime</t>
  </si>
  <si>
    <t>Inverter + Stationary Battery (Li-ion)</t>
  </si>
  <si>
    <t>CostStationaryBatteryCAPEX</t>
  </si>
  <si>
    <t>CostInvStatBattOPEX</t>
  </si>
  <si>
    <t>StationaryBatteryLifetime</t>
  </si>
  <si>
    <t>ISO Code</t>
  </si>
  <si>
    <t>DZ</t>
  </si>
  <si>
    <t>AO</t>
  </si>
  <si>
    <t>BJ</t>
  </si>
  <si>
    <t>BW</t>
  </si>
  <si>
    <t>BF</t>
  </si>
  <si>
    <t>BI</t>
  </si>
  <si>
    <t>CM</t>
  </si>
  <si>
    <t>CV</t>
  </si>
  <si>
    <t>CF</t>
  </si>
  <si>
    <t>TD</t>
  </si>
  <si>
    <t>KM</t>
  </si>
  <si>
    <t>CG</t>
  </si>
  <si>
    <t>CD</t>
  </si>
  <si>
    <t>CI</t>
  </si>
  <si>
    <t>DJ</t>
  </si>
  <si>
    <t>EG</t>
  </si>
  <si>
    <t>GQ</t>
  </si>
  <si>
    <t>ER</t>
  </si>
  <si>
    <t>ET</t>
  </si>
  <si>
    <t>GA</t>
  </si>
  <si>
    <t>GM</t>
  </si>
  <si>
    <t>GH</t>
  </si>
  <si>
    <t>GN</t>
  </si>
  <si>
    <t>GW</t>
  </si>
  <si>
    <t>KE</t>
  </si>
  <si>
    <t>LS</t>
  </si>
  <si>
    <t>LR</t>
  </si>
  <si>
    <t>LY</t>
  </si>
  <si>
    <t>MG</t>
  </si>
  <si>
    <t>ML</t>
  </si>
  <si>
    <t>MW</t>
  </si>
  <si>
    <t>MR</t>
  </si>
  <si>
    <t>MU</t>
  </si>
  <si>
    <t>MA</t>
  </si>
  <si>
    <t>MZ</t>
  </si>
  <si>
    <t>NE</t>
  </si>
  <si>
    <t>NG</t>
  </si>
  <si>
    <t>RW</t>
  </si>
  <si>
    <t>ST</t>
  </si>
  <si>
    <t>SN</t>
  </si>
  <si>
    <t>SC</t>
  </si>
  <si>
    <t>SL</t>
  </si>
  <si>
    <t>SO</t>
  </si>
  <si>
    <t>ZA</t>
  </si>
  <si>
    <t>SS</t>
  </si>
  <si>
    <t>SZ</t>
  </si>
  <si>
    <t>TZ</t>
  </si>
  <si>
    <t>TG</t>
  </si>
  <si>
    <t>TN</t>
  </si>
  <si>
    <t>UG</t>
  </si>
  <si>
    <t>ZM</t>
  </si>
  <si>
    <t>ZW</t>
  </si>
  <si>
    <t>SolarPVCapacity</t>
  </si>
  <si>
    <t>InverterCapacity</t>
  </si>
  <si>
    <t>StationaryBatteryCapacity</t>
  </si>
  <si>
    <t>Stationary Battery</t>
  </si>
  <si>
    <t>Stationary Battery (Lithium-ion)</t>
  </si>
  <si>
    <t>NOTE: was formally "Mid" battery cost reduction (i.e. Mid Learning - Mid Deployment)</t>
  </si>
  <si>
    <t>LCOCSolarPVCAPEX</t>
  </si>
  <si>
    <t>LCOCInverterCAPEX</t>
  </si>
  <si>
    <t>LCOCSolarPVOM</t>
  </si>
  <si>
    <t>LCOCInvStatBattOM</t>
  </si>
  <si>
    <t>LCOC</t>
  </si>
  <si>
    <t>LCOCStatBatteryCAPEX</t>
  </si>
  <si>
    <t>SolarPVOversizeFactor</t>
  </si>
  <si>
    <t>InverterOversizeFactor</t>
  </si>
  <si>
    <t>StatBatteryOversizeFactor</t>
  </si>
  <si>
    <t>SASCapacityOversizeFactors</t>
  </si>
  <si>
    <t>TCOVehicleCAPEXCoC</t>
  </si>
  <si>
    <t>Cost Multiplier</t>
  </si>
  <si>
    <t>TCOSASCAPEX</t>
  </si>
  <si>
    <t>(IEA Stated Policies Scenario)</t>
  </si>
  <si>
    <t>CostVehicleBatteryCAPEX</t>
  </si>
  <si>
    <t>VehicleBatteryCapacity</t>
  </si>
  <si>
    <t>Minibus emissions are from the "van" segment in REMIND</t>
  </si>
  <si>
    <t>NOTE: SAS System lifetime is assumed to be the same as the solar PV pannel lifetime. Effectively the solar PV pannel determines the lifetime of the system</t>
  </si>
  <si>
    <t>2025USD/kWpeak</t>
  </si>
  <si>
    <t>2025USD/kWh</t>
  </si>
  <si>
    <t>SASDemandPattern</t>
  </si>
  <si>
    <t>SASSystemLoss</t>
  </si>
  <si>
    <t>unitless</t>
  </si>
  <si>
    <t>Hour</t>
  </si>
  <si>
    <t>Demand share</t>
  </si>
  <si>
    <t>SASReliability</t>
  </si>
  <si>
    <t>Mean</t>
  </si>
  <si>
    <t>-</t>
  </si>
  <si>
    <t>NOTE: may not need this with the new implementation of SAS system reliability in the optimization</t>
  </si>
  <si>
    <t>Demand Share</t>
  </si>
  <si>
    <t>Inverter (2.5 kW)</t>
  </si>
  <si>
    <t>Central African Republic</t>
  </si>
  <si>
    <t>NB</t>
  </si>
  <si>
    <t>Fossil Fuel Production Emissions</t>
  </si>
  <si>
    <t>Synthetic Fuel Production Emissions</t>
  </si>
  <si>
    <t>ICE Combustion Emissions</t>
  </si>
  <si>
    <t>42.5 MJ/kg for petrol</t>
  </si>
  <si>
    <t>This is the impact of 1 kg of petrol on the global market. It includes all steps from crude oil extraction to the gas station</t>
  </si>
  <si>
    <t>Max % Increase</t>
  </si>
  <si>
    <t>Min % Decrease</t>
  </si>
  <si>
    <t>ICE Annual Efficiency Gain</t>
  </si>
  <si>
    <t>BEV Annual Efficiency Gain</t>
  </si>
  <si>
    <t>Balance of System (BOS)</t>
  </si>
  <si>
    <t>CostBOSCAPEX</t>
  </si>
  <si>
    <t>Installation</t>
  </si>
  <si>
    <t>Max/Min Bounds Soft Costs</t>
  </si>
  <si>
    <t>Max/Min Bounds Hard Costs</t>
  </si>
  <si>
    <t>CostInstallationCAPEX</t>
  </si>
  <si>
    <t>LCOCBOSCAPEX</t>
  </si>
  <si>
    <t>LCOCInstallationCAPEX</t>
  </si>
  <si>
    <t>Solar Off-grid (SOG) parameter values in Base scenario</t>
  </si>
  <si>
    <t>Life-cycel Assessment (LCA) parameter values</t>
  </si>
  <si>
    <t>Total Cost of Ownership (TCO) parameter values in Base scenario</t>
  </si>
  <si>
    <t>2025USD/(kWh*y)</t>
  </si>
  <si>
    <t>2025USD/(kWp*y)</t>
  </si>
  <si>
    <t>USD/L (2025)</t>
  </si>
  <si>
    <t>USD/year (2025)</t>
  </si>
  <si>
    <t>Former std: 7490.97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</si>
</sst>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"/>
    <numFmt numFmtId="165" formatCode="0.0"/>
    <numFmt numFmtId="166" formatCode="0.0%"/>
    <numFmt numFmtId="167" formatCode="0.000"/>
    <numFmt numFmtId="169" formatCode="_ * #,##0.000_ ;_ * \-#,##0.000_ ;_ * &quot;-&quot;??_ ;_ @_ "/>
    <numFmt numFmtId="170" formatCode="_ * #,##0_ ;_ * \-#,##0_ ;_ * &quot;-&quot;??_ ;_ @_ 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name val="Calibri"/>
      <family val="2"/>
    </font>
    <font>
      <sz val="10"/>
      <color theme="1"/>
      <name val="Arial"/>
      <family val="2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/>
  </cellStyleXfs>
  <cellXfs count="124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2" xfId="0" applyBorder="1"/>
    <xf numFmtId="0" fontId="4" fillId="3" borderId="0" xfId="0" applyFont="1" applyFill="1"/>
    <xf numFmtId="0" fontId="0" fillId="0" borderId="3" xfId="0" applyBorder="1"/>
    <xf numFmtId="0" fontId="3" fillId="4" borderId="1" xfId="0" applyFont="1" applyFill="1" applyBorder="1"/>
    <xf numFmtId="0" fontId="3" fillId="4" borderId="0" xfId="0" applyFont="1" applyFill="1"/>
    <xf numFmtId="0" fontId="0" fillId="4" borderId="0" xfId="0" applyFill="1"/>
    <xf numFmtId="0" fontId="7" fillId="5" borderId="1" xfId="0" applyFont="1" applyFill="1" applyBorder="1"/>
    <xf numFmtId="0" fontId="3" fillId="0" borderId="3" xfId="0" applyFont="1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0" fontId="8" fillId="0" borderId="0" xfId="0" applyFont="1"/>
    <xf numFmtId="9" fontId="0" fillId="0" borderId="0" xfId="0" applyNumberFormat="1"/>
    <xf numFmtId="9" fontId="0" fillId="2" borderId="0" xfId="0" applyNumberFormat="1" applyFill="1"/>
    <xf numFmtId="0" fontId="3" fillId="0" borderId="0" xfId="0" applyFont="1" applyAlignment="1">
      <alignment horizontal="right"/>
    </xf>
    <xf numFmtId="0" fontId="6" fillId="0" borderId="0" xfId="0" applyFont="1"/>
    <xf numFmtId="0" fontId="3" fillId="0" borderId="2" xfId="0" applyFont="1" applyBorder="1"/>
    <xf numFmtId="9" fontId="0" fillId="0" borderId="0" xfId="1" applyFont="1" applyFill="1"/>
    <xf numFmtId="0" fontId="8" fillId="2" borderId="0" xfId="0" applyFont="1" applyFill="1"/>
    <xf numFmtId="165" fontId="0" fillId="0" borderId="0" xfId="0" applyNumberFormat="1"/>
    <xf numFmtId="0" fontId="3" fillId="4" borderId="0" xfId="0" applyFont="1" applyFill="1" applyAlignment="1">
      <alignment horizontal="center"/>
    </xf>
    <xf numFmtId="167" fontId="0" fillId="0" borderId="0" xfId="0" applyNumberFormat="1"/>
    <xf numFmtId="1" fontId="0" fillId="0" borderId="0" xfId="0" applyNumberFormat="1"/>
    <xf numFmtId="0" fontId="10" fillId="0" borderId="0" xfId="0" applyFont="1"/>
    <xf numFmtId="0" fontId="9" fillId="0" borderId="0" xfId="0" applyFont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49" fontId="0" fillId="4" borderId="0" xfId="0" applyNumberFormat="1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9" fontId="5" fillId="4" borderId="0" xfId="1" applyFont="1" applyFill="1" applyBorder="1" applyAlignment="1">
      <alignment horizontal="left"/>
    </xf>
    <xf numFmtId="9" fontId="0" fillId="4" borderId="0" xfId="1" applyFont="1" applyFill="1" applyBorder="1" applyAlignment="1">
      <alignment horizontal="left"/>
    </xf>
    <xf numFmtId="1" fontId="0" fillId="4" borderId="0" xfId="1" applyNumberFormat="1" applyFont="1" applyFill="1" applyBorder="1" applyAlignment="1">
      <alignment horizontal="left"/>
    </xf>
    <xf numFmtId="0" fontId="14" fillId="0" borderId="0" xfId="0" applyFont="1"/>
    <xf numFmtId="0" fontId="12" fillId="0" borderId="0" xfId="0" applyFont="1"/>
    <xf numFmtId="0" fontId="15" fillId="0" borderId="0" xfId="0" applyFont="1"/>
    <xf numFmtId="165" fontId="11" fillId="0" borderId="0" xfId="0" applyNumberFormat="1" applyFont="1"/>
    <xf numFmtId="0" fontId="0" fillId="0" borderId="0" xfId="1" applyNumberFormat="1" applyFont="1" applyFill="1" applyBorder="1"/>
    <xf numFmtId="9" fontId="0" fillId="0" borderId="0" xfId="1" applyFont="1" applyFill="1" applyBorder="1"/>
    <xf numFmtId="165" fontId="6" fillId="0" borderId="0" xfId="0" applyNumberFormat="1" applyFont="1"/>
    <xf numFmtId="9" fontId="6" fillId="0" borderId="0" xfId="1" applyFont="1" applyFill="1" applyBorder="1"/>
    <xf numFmtId="2" fontId="6" fillId="0" borderId="0" xfId="0" applyNumberFormat="1" applyFont="1"/>
    <xf numFmtId="9" fontId="6" fillId="0" borderId="0" xfId="0" applyNumberFormat="1" applyFont="1"/>
    <xf numFmtId="2" fontId="0" fillId="4" borderId="0" xfId="1" applyNumberFormat="1" applyFont="1" applyFill="1" applyBorder="1" applyAlignment="1">
      <alignment horizontal="left"/>
    </xf>
    <xf numFmtId="166" fontId="0" fillId="0" borderId="0" xfId="1" applyNumberFormat="1" applyFont="1"/>
    <xf numFmtId="0" fontId="0" fillId="6" borderId="0" xfId="0" applyFill="1"/>
    <xf numFmtId="0" fontId="0" fillId="7" borderId="0" xfId="0" applyFill="1"/>
    <xf numFmtId="43" fontId="0" fillId="0" borderId="0" xfId="2" applyFont="1"/>
    <xf numFmtId="43" fontId="0" fillId="0" borderId="0" xfId="0" applyNumberFormat="1"/>
    <xf numFmtId="9" fontId="3" fillId="4" borderId="0" xfId="1" applyFont="1" applyFill="1"/>
    <xf numFmtId="9" fontId="5" fillId="4" borderId="0" xfId="1" applyFont="1" applyFill="1" applyAlignment="1">
      <alignment horizontal="left"/>
    </xf>
    <xf numFmtId="9" fontId="5" fillId="0" borderId="0" xfId="1" applyFont="1" applyFill="1" applyBorder="1" applyAlignment="1">
      <alignment horizontal="left"/>
    </xf>
    <xf numFmtId="0" fontId="2" fillId="0" borderId="0" xfId="0" applyFont="1"/>
    <xf numFmtId="0" fontId="3" fillId="4" borderId="0" xfId="0" applyFont="1" applyFill="1" applyAlignment="1">
      <alignment horizontal="left"/>
    </xf>
    <xf numFmtId="0" fontId="7" fillId="0" borderId="0" xfId="0" applyFont="1"/>
    <xf numFmtId="0" fontId="7" fillId="4" borderId="0" xfId="0" applyFont="1" applyFill="1"/>
    <xf numFmtId="49" fontId="0" fillId="2" borderId="0" xfId="0" applyNumberFormat="1" applyFill="1" applyAlignment="1">
      <alignment horizontal="left"/>
    </xf>
    <xf numFmtId="2" fontId="5" fillId="4" borderId="0" xfId="1" applyNumberFormat="1" applyFont="1" applyFill="1" applyBorder="1" applyAlignment="1">
      <alignment horizontal="left"/>
    </xf>
    <xf numFmtId="43" fontId="4" fillId="0" borderId="0" xfId="2" applyFont="1" applyAlignment="1">
      <alignment horizontal="right" wrapText="1"/>
    </xf>
    <xf numFmtId="169" fontId="4" fillId="0" borderId="0" xfId="2" applyNumberFormat="1" applyFont="1" applyAlignment="1">
      <alignment horizontal="right" wrapText="1"/>
    </xf>
    <xf numFmtId="169" fontId="4" fillId="0" borderId="0" xfId="2" applyNumberFormat="1" applyFont="1" applyFill="1" applyAlignment="1">
      <alignment horizontal="right" wrapText="1"/>
    </xf>
    <xf numFmtId="170" fontId="4" fillId="0" borderId="0" xfId="2" applyNumberFormat="1" applyFont="1" applyAlignment="1">
      <alignment horizontal="right" wrapText="1"/>
    </xf>
    <xf numFmtId="169" fontId="0" fillId="0" borderId="0" xfId="2" applyNumberFormat="1" applyFont="1"/>
    <xf numFmtId="0" fontId="1" fillId="2" borderId="0" xfId="0" applyFont="1" applyFill="1"/>
    <xf numFmtId="170" fontId="4" fillId="0" borderId="0" xfId="2" applyNumberFormat="1" applyFont="1" applyFill="1" applyAlignment="1">
      <alignment horizontal="right" wrapText="1"/>
    </xf>
    <xf numFmtId="2" fontId="0" fillId="0" borderId="0" xfId="1" applyNumberFormat="1" applyFont="1"/>
    <xf numFmtId="2" fontId="0" fillId="0" borderId="0" xfId="2" applyNumberFormat="1" applyFont="1"/>
    <xf numFmtId="2" fontId="0" fillId="0" borderId="0" xfId="2" applyNumberFormat="1" applyFont="1" applyAlignment="1">
      <alignment horizontal="right"/>
    </xf>
    <xf numFmtId="1" fontId="3" fillId="4" borderId="0" xfId="1" applyNumberFormat="1" applyFont="1" applyFill="1"/>
    <xf numFmtId="9" fontId="4" fillId="0" borderId="0" xfId="1" applyFont="1" applyFill="1" applyAlignment="1">
      <alignment horizontal="right" wrapText="1"/>
    </xf>
    <xf numFmtId="2" fontId="4" fillId="0" borderId="0" xfId="1" applyNumberFormat="1" applyFont="1" applyAlignment="1">
      <alignment horizontal="right" wrapText="1"/>
    </xf>
    <xf numFmtId="167" fontId="4" fillId="0" borderId="0" xfId="1" applyNumberFormat="1" applyFont="1" applyAlignment="1">
      <alignment horizontal="right" wrapText="1"/>
    </xf>
    <xf numFmtId="0" fontId="16" fillId="0" borderId="0" xfId="0" applyFont="1"/>
    <xf numFmtId="1" fontId="12" fillId="0" borderId="0" xfId="0" applyNumberFormat="1" applyFont="1" applyAlignment="1">
      <alignment horizontal="left"/>
    </xf>
    <xf numFmtId="167" fontId="4" fillId="0" borderId="0" xfId="1" applyNumberFormat="1" applyFont="1" applyFill="1" applyAlignment="1">
      <alignment horizontal="right" wrapText="1"/>
    </xf>
    <xf numFmtId="1" fontId="4" fillId="0" borderId="0" xfId="1" applyNumberFormat="1" applyFont="1" applyAlignment="1">
      <alignment horizontal="right" wrapText="1"/>
    </xf>
    <xf numFmtId="167" fontId="12" fillId="0" borderId="0" xfId="0" applyNumberFormat="1" applyFont="1" applyAlignment="1">
      <alignment horizontal="right"/>
    </xf>
    <xf numFmtId="0" fontId="17" fillId="0" borderId="0" xfId="3"/>
    <xf numFmtId="0" fontId="14" fillId="4" borderId="1" xfId="0" applyFont="1" applyFill="1" applyBorder="1"/>
    <xf numFmtId="0" fontId="14" fillId="4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left"/>
    </xf>
    <xf numFmtId="0" fontId="18" fillId="0" borderId="0" xfId="0" applyFont="1"/>
    <xf numFmtId="0" fontId="14" fillId="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9" fontId="14" fillId="4" borderId="0" xfId="1" applyFont="1" applyFill="1"/>
    <xf numFmtId="0" fontId="14" fillId="4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0" fontId="12" fillId="2" borderId="0" xfId="0" applyFont="1" applyFill="1"/>
    <xf numFmtId="9" fontId="12" fillId="0" borderId="0" xfId="1" applyFont="1" applyAlignment="1">
      <alignment horizontal="right" wrapText="1"/>
    </xf>
    <xf numFmtId="2" fontId="12" fillId="0" borderId="0" xfId="0" applyNumberFormat="1" applyFont="1"/>
    <xf numFmtId="0" fontId="18" fillId="2" borderId="0" xfId="0" applyFont="1" applyFill="1"/>
    <xf numFmtId="164" fontId="12" fillId="0" borderId="0" xfId="0" applyNumberFormat="1" applyFont="1"/>
    <xf numFmtId="0" fontId="12" fillId="0" borderId="0" xfId="1" applyNumberFormat="1" applyFont="1" applyFill="1" applyBorder="1"/>
    <xf numFmtId="9" fontId="12" fillId="0" borderId="0" xfId="1" applyFont="1" applyFill="1" applyBorder="1"/>
    <xf numFmtId="165" fontId="12" fillId="0" borderId="0" xfId="0" applyNumberFormat="1" applyFont="1"/>
    <xf numFmtId="1" fontId="12" fillId="0" borderId="0" xfId="0" applyNumberFormat="1" applyFont="1"/>
    <xf numFmtId="9" fontId="12" fillId="0" borderId="0" xfId="1" applyFont="1" applyFill="1"/>
    <xf numFmtId="166" fontId="5" fillId="4" borderId="0" xfId="1" applyNumberFormat="1" applyFont="1" applyFill="1" applyBorder="1" applyAlignment="1">
      <alignment horizontal="left"/>
    </xf>
    <xf numFmtId="170" fontId="0" fillId="0" borderId="0" xfId="2" applyNumberFormat="1" applyFont="1"/>
    <xf numFmtId="2" fontId="8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2" fontId="18" fillId="0" borderId="0" xfId="0" applyNumberFormat="1" applyFont="1"/>
    <xf numFmtId="0" fontId="8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/>
    <xf numFmtId="170" fontId="0" fillId="0" borderId="0" xfId="2" applyNumberFormat="1" applyFont="1" applyFill="1"/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2" builtinId="3"/>
    <cellStyle name="Normal" xfId="0" builtinId="0"/>
    <cellStyle name="Normal 6" xfId="3" xr:uid="{5747FB13-918B-4EA1-988D-E9A30791132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riu\OneDrive\Desktop\ESYN\ESYN_InputData.xlsx" TargetMode="External"/><Relationship Id="rId1" Type="http://schemas.openxmlformats.org/officeDocument/2006/relationships/externalLinkPath" Target="/Users/dariu/OneDrive/Desktop/ESYN/ESYN_Inpu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1.1"/>
      <sheetName val="V1.2"/>
      <sheetName val="V1.3"/>
      <sheetName val="V1.1_raw_integer"/>
      <sheetName val="V1.1_raw_float"/>
      <sheetName val="V1.1_raw_string"/>
      <sheetName val="V1.2_raw"/>
      <sheetName val="V1.3_raw"/>
    </sheetNames>
    <sheetDataSet>
      <sheetData sheetId="0"/>
      <sheetData sheetId="1"/>
      <sheetData sheetId="2">
        <row r="4">
          <cell r="A4">
            <v>0</v>
          </cell>
        </row>
        <row r="5">
          <cell r="A5">
            <v>1</v>
          </cell>
        </row>
        <row r="6">
          <cell r="A6">
            <v>2</v>
          </cell>
        </row>
        <row r="7">
          <cell r="A7">
            <v>3</v>
          </cell>
        </row>
        <row r="8">
          <cell r="A8">
            <v>4</v>
          </cell>
        </row>
        <row r="9">
          <cell r="A9">
            <v>5</v>
          </cell>
        </row>
        <row r="10">
          <cell r="A10">
            <v>6</v>
          </cell>
        </row>
        <row r="11">
          <cell r="A11">
            <v>7</v>
          </cell>
        </row>
        <row r="12">
          <cell r="A12">
            <v>8</v>
          </cell>
        </row>
        <row r="13">
          <cell r="A13">
            <v>9</v>
          </cell>
        </row>
        <row r="14">
          <cell r="A14">
            <v>10</v>
          </cell>
        </row>
        <row r="15">
          <cell r="A15">
            <v>11</v>
          </cell>
        </row>
        <row r="16">
          <cell r="A16">
            <v>12</v>
          </cell>
        </row>
        <row r="17">
          <cell r="A17">
            <v>13</v>
          </cell>
        </row>
        <row r="18">
          <cell r="A18">
            <v>14</v>
          </cell>
        </row>
        <row r="19">
          <cell r="A19">
            <v>15</v>
          </cell>
        </row>
        <row r="20">
          <cell r="A20">
            <v>16</v>
          </cell>
        </row>
        <row r="21">
          <cell r="A21">
            <v>17</v>
          </cell>
        </row>
        <row r="22">
          <cell r="A22">
            <v>18</v>
          </cell>
        </row>
        <row r="23">
          <cell r="A23">
            <v>19</v>
          </cell>
        </row>
        <row r="24">
          <cell r="A24">
            <v>20</v>
          </cell>
        </row>
        <row r="25">
          <cell r="A25">
            <v>21</v>
          </cell>
        </row>
        <row r="26">
          <cell r="A26">
            <v>22</v>
          </cell>
        </row>
        <row r="27">
          <cell r="A27">
            <v>23</v>
          </cell>
        </row>
        <row r="28">
          <cell r="A28">
            <v>24</v>
          </cell>
        </row>
        <row r="29">
          <cell r="A29">
            <v>25</v>
          </cell>
        </row>
        <row r="30">
          <cell r="A30">
            <v>26</v>
          </cell>
        </row>
        <row r="31">
          <cell r="A31">
            <v>27</v>
          </cell>
        </row>
        <row r="32">
          <cell r="A32">
            <v>28</v>
          </cell>
        </row>
        <row r="33">
          <cell r="A33">
            <v>29</v>
          </cell>
        </row>
        <row r="34">
          <cell r="A34">
            <v>30</v>
          </cell>
        </row>
        <row r="35">
          <cell r="A35">
            <v>31</v>
          </cell>
        </row>
        <row r="36">
          <cell r="A36">
            <v>32</v>
          </cell>
        </row>
        <row r="37">
          <cell r="A37">
            <v>33</v>
          </cell>
        </row>
        <row r="38">
          <cell r="A38">
            <v>34</v>
          </cell>
        </row>
        <row r="39">
          <cell r="A39">
            <v>35</v>
          </cell>
        </row>
        <row r="40">
          <cell r="A40">
            <v>36</v>
          </cell>
        </row>
        <row r="41">
          <cell r="A41">
            <v>37</v>
          </cell>
        </row>
        <row r="42">
          <cell r="A42">
            <v>38</v>
          </cell>
        </row>
        <row r="43">
          <cell r="A43">
            <v>39</v>
          </cell>
        </row>
        <row r="44">
          <cell r="A44">
            <v>40</v>
          </cell>
        </row>
        <row r="45">
          <cell r="A45">
            <v>41</v>
          </cell>
        </row>
        <row r="46">
          <cell r="A46">
            <v>42</v>
          </cell>
        </row>
        <row r="47">
          <cell r="A47">
            <v>43</v>
          </cell>
        </row>
        <row r="48">
          <cell r="A48">
            <v>44</v>
          </cell>
        </row>
        <row r="49">
          <cell r="A49">
            <v>45</v>
          </cell>
        </row>
        <row r="50">
          <cell r="A50">
            <v>46</v>
          </cell>
        </row>
        <row r="51">
          <cell r="A51">
            <v>47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19B-9D5E-5748-BD2B-24AC33952C3A}">
  <sheetPr>
    <tabColor theme="5" tint="-0.249977111117893"/>
  </sheetPr>
  <dimension ref="A1:BN1104"/>
  <sheetViews>
    <sheetView topLeftCell="A5" zoomScale="85" zoomScaleNormal="85" workbookViewId="0">
      <selection activeCell="B1110" sqref="B1110"/>
    </sheetView>
  </sheetViews>
  <sheetFormatPr defaultColWidth="11.25" defaultRowHeight="15.75" outlineLevelRow="1" x14ac:dyDescent="0.25"/>
  <cols>
    <col min="1" max="1" width="3.5" style="1" bestFit="1" customWidth="1"/>
    <col min="2" max="2" width="43.75" customWidth="1"/>
    <col min="3" max="3" width="35.25" customWidth="1"/>
    <col min="4" max="4" width="31" customWidth="1"/>
    <col min="5" max="5" width="25.25" customWidth="1"/>
    <col min="6" max="10" width="20.75" customWidth="1"/>
    <col min="11" max="11" width="121.625" customWidth="1"/>
    <col min="12" max="12" width="8.875" customWidth="1"/>
    <col min="13" max="13" width="39.875" bestFit="1" customWidth="1"/>
    <col min="14" max="29" width="20.75" customWidth="1"/>
    <col min="30" max="30" width="31.25" customWidth="1"/>
    <col min="31" max="32" width="20.75" customWidth="1"/>
    <col min="33" max="33" width="4.25" customWidth="1"/>
    <col min="34" max="34" width="176.5" customWidth="1"/>
  </cols>
  <sheetData>
    <row r="1" spans="1:17" ht="16.5" thickBot="1" x14ac:dyDescent="0.3"/>
    <row r="2" spans="1:17" ht="16.5" thickBot="1" x14ac:dyDescent="0.3">
      <c r="B2" s="8" t="s">
        <v>30</v>
      </c>
      <c r="C2" s="8"/>
      <c r="D2" s="8"/>
      <c r="E2" s="8"/>
      <c r="F2" s="8"/>
      <c r="G2" s="8"/>
    </row>
    <row r="5" spans="1:17" x14ac:dyDescent="0.25">
      <c r="A5" s="1">
        <v>1</v>
      </c>
      <c r="B5" s="1" t="s">
        <v>368</v>
      </c>
      <c r="C5" s="1"/>
      <c r="D5" s="1"/>
      <c r="K5" s="7"/>
      <c r="L5" s="21"/>
      <c r="M5" s="21"/>
      <c r="N5" s="21"/>
      <c r="O5" s="21"/>
      <c r="P5" s="21"/>
      <c r="Q5" s="21"/>
    </row>
    <row r="6" spans="1:17" x14ac:dyDescent="0.25">
      <c r="A6" s="22"/>
      <c r="B6" s="5"/>
      <c r="C6" s="5"/>
      <c r="D6" s="5"/>
      <c r="E6" s="5"/>
      <c r="F6" s="5"/>
      <c r="G6" s="5"/>
      <c r="H6" s="5"/>
      <c r="I6" s="5"/>
      <c r="J6" s="5"/>
    </row>
    <row r="7" spans="1:17" ht="16.5" hidden="1" outlineLevel="1" thickBot="1" x14ac:dyDescent="0.3">
      <c r="B7" s="8" t="s">
        <v>50</v>
      </c>
      <c r="C7" s="9"/>
      <c r="D7" s="9"/>
      <c r="E7" s="10"/>
      <c r="F7" s="35"/>
      <c r="G7" s="35"/>
      <c r="H7" s="35"/>
      <c r="I7" s="10"/>
      <c r="J7" s="17"/>
      <c r="K7" s="10" t="s">
        <v>4</v>
      </c>
    </row>
    <row r="8" spans="1:17" hidden="1" outlineLevel="1" x14ac:dyDescent="0.25">
      <c r="B8" s="9"/>
      <c r="C8" s="9"/>
      <c r="D8" s="9"/>
      <c r="E8" s="10"/>
      <c r="F8" s="35"/>
      <c r="G8" s="35"/>
      <c r="H8" s="35"/>
      <c r="I8" s="37"/>
      <c r="J8" s="17"/>
      <c r="K8" s="10"/>
    </row>
    <row r="9" spans="1:17" hidden="1" outlineLevel="1" x14ac:dyDescent="0.25">
      <c r="B9" s="9" t="s">
        <v>175</v>
      </c>
      <c r="C9" s="60">
        <v>0.5</v>
      </c>
      <c r="D9" s="9"/>
      <c r="E9" s="10"/>
      <c r="F9" s="35"/>
      <c r="G9" s="35"/>
      <c r="H9" s="35"/>
      <c r="I9" s="37"/>
      <c r="J9" s="17"/>
      <c r="K9" s="10"/>
    </row>
    <row r="10" spans="1:17" hidden="1" outlineLevel="1" x14ac:dyDescent="0.25">
      <c r="B10" s="9" t="s">
        <v>188</v>
      </c>
      <c r="C10" s="60">
        <v>0.5</v>
      </c>
      <c r="D10" s="9"/>
      <c r="E10" s="10"/>
      <c r="F10" s="35"/>
      <c r="G10" s="35"/>
      <c r="H10" s="35"/>
      <c r="I10" s="37"/>
      <c r="J10" s="17"/>
      <c r="K10" s="10"/>
    </row>
    <row r="11" spans="1:17" hidden="1" outlineLevel="1" x14ac:dyDescent="0.25">
      <c r="B11" s="9"/>
      <c r="C11" s="59"/>
      <c r="D11" s="9"/>
      <c r="E11" s="10"/>
      <c r="F11" s="35">
        <v>2025</v>
      </c>
      <c r="G11" s="35">
        <v>2030</v>
      </c>
      <c r="H11" s="35">
        <v>2040</v>
      </c>
      <c r="I11" s="37" t="s">
        <v>115</v>
      </c>
      <c r="J11" s="17"/>
      <c r="K11" s="10"/>
    </row>
    <row r="12" spans="1:17" hidden="1" outlineLevel="1" x14ac:dyDescent="0.25">
      <c r="B12" s="9" t="s">
        <v>48</v>
      </c>
      <c r="C12" s="9" t="s">
        <v>31</v>
      </c>
      <c r="D12" s="9" t="s">
        <v>32</v>
      </c>
      <c r="E12" s="4" t="s">
        <v>49</v>
      </c>
      <c r="F12" s="36"/>
      <c r="G12" s="36"/>
      <c r="H12" s="36"/>
      <c r="I12" s="3"/>
      <c r="J12" s="17"/>
      <c r="K12" s="24" t="s">
        <v>139</v>
      </c>
    </row>
    <row r="13" spans="1:17" hidden="1" outlineLevel="1" x14ac:dyDescent="0.25">
      <c r="B13" s="10" t="s">
        <v>112</v>
      </c>
      <c r="C13" s="10" t="s">
        <v>33</v>
      </c>
      <c r="D13" s="10" t="s">
        <v>39</v>
      </c>
      <c r="E13" s="3" t="s">
        <v>46</v>
      </c>
      <c r="F13" s="57">
        <v>1574.09</v>
      </c>
      <c r="G13" s="57">
        <v>1574.09</v>
      </c>
      <c r="H13" s="57">
        <v>1574.09</v>
      </c>
      <c r="J13" s="17" t="s">
        <v>113</v>
      </c>
      <c r="K13" s="73" t="s">
        <v>315</v>
      </c>
    </row>
    <row r="14" spans="1:17" hidden="1" outlineLevel="1" x14ac:dyDescent="0.25">
      <c r="B14" s="10" t="s">
        <v>112</v>
      </c>
      <c r="C14" s="10" t="s">
        <v>34</v>
      </c>
      <c r="D14" s="10" t="s">
        <v>39</v>
      </c>
      <c r="E14" s="3" t="s">
        <v>46</v>
      </c>
      <c r="F14" s="57">
        <v>3336.95</v>
      </c>
      <c r="G14" s="57">
        <v>3336.95</v>
      </c>
      <c r="H14" s="57">
        <v>3336.95</v>
      </c>
      <c r="J14" s="17" t="s">
        <v>113</v>
      </c>
      <c r="K14" s="6"/>
    </row>
    <row r="15" spans="1:17" hidden="1" outlineLevel="1" x14ac:dyDescent="0.25">
      <c r="B15" s="10" t="s">
        <v>112</v>
      </c>
      <c r="C15" s="10" t="s">
        <v>35</v>
      </c>
      <c r="D15" s="10" t="s">
        <v>39</v>
      </c>
      <c r="E15" s="3" t="s">
        <v>46</v>
      </c>
      <c r="F15" s="57">
        <v>19416.441839469502</v>
      </c>
      <c r="G15" s="57">
        <v>19416.441839469502</v>
      </c>
      <c r="H15" s="57">
        <v>19416.441839469502</v>
      </c>
      <c r="J15" s="17" t="s">
        <v>113</v>
      </c>
      <c r="K15" s="6"/>
    </row>
    <row r="16" spans="1:17" hidden="1" outlineLevel="1" x14ac:dyDescent="0.25">
      <c r="B16" s="10" t="s">
        <v>112</v>
      </c>
      <c r="C16" s="10" t="s">
        <v>36</v>
      </c>
      <c r="D16" s="10" t="s">
        <v>39</v>
      </c>
      <c r="E16" s="3" t="s">
        <v>46</v>
      </c>
      <c r="F16" s="57">
        <v>31018.51711790101</v>
      </c>
      <c r="G16" s="57">
        <v>31018.51711790101</v>
      </c>
      <c r="H16" s="57">
        <v>31018.51711790101</v>
      </c>
      <c r="J16" s="17" t="s">
        <v>113</v>
      </c>
      <c r="K16" s="6"/>
    </row>
    <row r="17" spans="2:11" hidden="1" outlineLevel="1" x14ac:dyDescent="0.25">
      <c r="B17" s="10" t="s">
        <v>112</v>
      </c>
      <c r="C17" s="10" t="s">
        <v>37</v>
      </c>
      <c r="D17" s="10" t="s">
        <v>39</v>
      </c>
      <c r="E17" s="3" t="s">
        <v>46</v>
      </c>
      <c r="F17" s="57">
        <v>45406.453092253032</v>
      </c>
      <c r="G17" s="57">
        <v>45406.453092253032</v>
      </c>
      <c r="H17" s="57">
        <v>45406.453092253032</v>
      </c>
      <c r="J17" s="17" t="s">
        <v>113</v>
      </c>
      <c r="K17" s="6"/>
    </row>
    <row r="18" spans="2:11" hidden="1" outlineLevel="1" x14ac:dyDescent="0.25">
      <c r="B18" s="10" t="s">
        <v>112</v>
      </c>
      <c r="C18" s="10" t="s">
        <v>38</v>
      </c>
      <c r="D18" s="10" t="s">
        <v>39</v>
      </c>
      <c r="E18" s="3" t="s">
        <v>46</v>
      </c>
      <c r="F18" s="57">
        <v>49366.04</v>
      </c>
      <c r="G18" s="57">
        <v>49366.04</v>
      </c>
      <c r="H18" s="57">
        <v>49366.04</v>
      </c>
      <c r="J18" s="17" t="s">
        <v>113</v>
      </c>
      <c r="K18" s="6"/>
    </row>
    <row r="19" spans="2:11" hidden="1" outlineLevel="1" x14ac:dyDescent="0.25">
      <c r="B19" s="10" t="s">
        <v>112</v>
      </c>
      <c r="C19" s="10" t="s">
        <v>33</v>
      </c>
      <c r="D19" s="10" t="s">
        <v>40</v>
      </c>
      <c r="E19" s="3" t="s">
        <v>46</v>
      </c>
      <c r="F19" s="57">
        <v>1574.09</v>
      </c>
      <c r="G19" s="57">
        <v>1574.09</v>
      </c>
      <c r="H19" s="57">
        <v>1574.09</v>
      </c>
      <c r="J19" s="17" t="s">
        <v>113</v>
      </c>
      <c r="K19" s="6"/>
    </row>
    <row r="20" spans="2:11" hidden="1" outlineLevel="1" x14ac:dyDescent="0.25">
      <c r="B20" s="10" t="s">
        <v>112</v>
      </c>
      <c r="C20" s="10" t="s">
        <v>34</v>
      </c>
      <c r="D20" s="10" t="s">
        <v>40</v>
      </c>
      <c r="E20" s="3" t="s">
        <v>46</v>
      </c>
      <c r="F20" s="57">
        <v>3336.95</v>
      </c>
      <c r="G20" s="57">
        <v>3336.95</v>
      </c>
      <c r="H20" s="57">
        <v>3336.95</v>
      </c>
      <c r="J20" s="17" t="s">
        <v>113</v>
      </c>
      <c r="K20" s="6"/>
    </row>
    <row r="21" spans="2:11" hidden="1" outlineLevel="1" x14ac:dyDescent="0.25">
      <c r="B21" s="10" t="s">
        <v>112</v>
      </c>
      <c r="C21" s="10" t="s">
        <v>35</v>
      </c>
      <c r="D21" s="10" t="s">
        <v>40</v>
      </c>
      <c r="E21" s="3" t="s">
        <v>46</v>
      </c>
      <c r="F21" s="57">
        <v>19416.441839469502</v>
      </c>
      <c r="G21" s="57">
        <v>19416.441839469502</v>
      </c>
      <c r="H21" s="57">
        <v>19416.441839469502</v>
      </c>
      <c r="J21" s="17" t="s">
        <v>113</v>
      </c>
      <c r="K21" s="6"/>
    </row>
    <row r="22" spans="2:11" hidden="1" outlineLevel="1" x14ac:dyDescent="0.25">
      <c r="B22" s="10" t="s">
        <v>112</v>
      </c>
      <c r="C22" s="10" t="s">
        <v>36</v>
      </c>
      <c r="D22" s="10" t="s">
        <v>40</v>
      </c>
      <c r="E22" s="3" t="s">
        <v>46</v>
      </c>
      <c r="F22" s="57">
        <v>31018.51711790101</v>
      </c>
      <c r="G22" s="57">
        <v>31018.51711790101</v>
      </c>
      <c r="H22" s="57">
        <v>31018.51711790101</v>
      </c>
      <c r="J22" s="17" t="s">
        <v>113</v>
      </c>
      <c r="K22" s="6"/>
    </row>
    <row r="23" spans="2:11" hidden="1" outlineLevel="1" x14ac:dyDescent="0.25">
      <c r="B23" s="10" t="s">
        <v>112</v>
      </c>
      <c r="C23" s="10" t="s">
        <v>37</v>
      </c>
      <c r="D23" s="10" t="s">
        <v>40</v>
      </c>
      <c r="E23" s="3" t="s">
        <v>46</v>
      </c>
      <c r="F23" s="57">
        <v>45406.453092253032</v>
      </c>
      <c r="G23" s="57">
        <v>45406.453092253032</v>
      </c>
      <c r="H23" s="57">
        <v>45406.453092253032</v>
      </c>
      <c r="J23" s="17" t="s">
        <v>113</v>
      </c>
      <c r="K23" s="6"/>
    </row>
    <row r="24" spans="2:11" hidden="1" outlineLevel="1" x14ac:dyDescent="0.25">
      <c r="B24" s="10" t="s">
        <v>112</v>
      </c>
      <c r="C24" s="10" t="s">
        <v>38</v>
      </c>
      <c r="D24" s="10" t="s">
        <v>40</v>
      </c>
      <c r="E24" s="3" t="s">
        <v>46</v>
      </c>
      <c r="F24" s="57">
        <v>49366.04</v>
      </c>
      <c r="G24" s="57">
        <v>49366.04</v>
      </c>
      <c r="H24" s="57">
        <v>49366.04</v>
      </c>
      <c r="J24" s="17" t="s">
        <v>113</v>
      </c>
      <c r="K24" s="6"/>
    </row>
    <row r="25" spans="2:11" hidden="1" outlineLevel="1" x14ac:dyDescent="0.25">
      <c r="B25" s="10" t="s">
        <v>112</v>
      </c>
      <c r="C25" s="10" t="s">
        <v>33</v>
      </c>
      <c r="D25" s="10" t="s">
        <v>41</v>
      </c>
      <c r="E25" s="3" t="s">
        <v>46</v>
      </c>
      <c r="F25" s="120">
        <v>2377.3047851181773</v>
      </c>
      <c r="G25" s="111">
        <v>1915.1540539249206</v>
      </c>
      <c r="H25" s="111">
        <v>1642.295256102429</v>
      </c>
      <c r="J25" s="17" t="s">
        <v>113</v>
      </c>
      <c r="K25" s="6"/>
    </row>
    <row r="26" spans="2:11" hidden="1" outlineLevel="1" x14ac:dyDescent="0.25">
      <c r="B26" s="10" t="s">
        <v>112</v>
      </c>
      <c r="C26" s="10" t="s">
        <v>34</v>
      </c>
      <c r="D26" s="10" t="s">
        <v>41</v>
      </c>
      <c r="E26" s="3" t="s">
        <v>46</v>
      </c>
      <c r="F26" s="120">
        <v>3991.3272296041514</v>
      </c>
      <c r="G26" s="111">
        <v>3104.4341966442335</v>
      </c>
      <c r="H26" s="111">
        <v>2628.1231581939737</v>
      </c>
      <c r="J26" s="17" t="s">
        <v>113</v>
      </c>
      <c r="K26" s="6"/>
    </row>
    <row r="27" spans="2:11" hidden="1" outlineLevel="1" x14ac:dyDescent="0.25">
      <c r="B27" s="10" t="s">
        <v>112</v>
      </c>
      <c r="C27" s="10" t="s">
        <v>35</v>
      </c>
      <c r="D27" s="10" t="s">
        <v>41</v>
      </c>
      <c r="E27" s="3" t="s">
        <v>46</v>
      </c>
      <c r="F27" s="120">
        <v>31190.641587221016</v>
      </c>
      <c r="G27" s="111">
        <v>22237.296932103753</v>
      </c>
      <c r="H27" s="111">
        <v>19537.9329130552</v>
      </c>
      <c r="J27" s="17" t="s">
        <v>113</v>
      </c>
      <c r="K27" s="6"/>
    </row>
    <row r="28" spans="2:11" hidden="1" outlineLevel="1" x14ac:dyDescent="0.25">
      <c r="B28" s="10" t="s">
        <v>112</v>
      </c>
      <c r="C28" s="10" t="s">
        <v>36</v>
      </c>
      <c r="D28" s="10" t="s">
        <v>41</v>
      </c>
      <c r="E28" s="3" t="s">
        <v>46</v>
      </c>
      <c r="F28" s="120">
        <v>45699.426246855379</v>
      </c>
      <c r="G28" s="111">
        <v>34051.03441272302</v>
      </c>
      <c r="H28" s="111">
        <v>30539.13455763763</v>
      </c>
      <c r="J28" s="17" t="s">
        <v>113</v>
      </c>
      <c r="K28" s="6"/>
    </row>
    <row r="29" spans="2:11" hidden="1" outlineLevel="1" x14ac:dyDescent="0.25">
      <c r="B29" s="10" t="s">
        <v>112</v>
      </c>
      <c r="C29" s="10" t="s">
        <v>37</v>
      </c>
      <c r="D29" s="10" t="s">
        <v>41</v>
      </c>
      <c r="E29" s="3" t="s">
        <v>46</v>
      </c>
      <c r="F29" s="120">
        <v>56317.802609183214</v>
      </c>
      <c r="G29" s="111">
        <v>45863.190062399823</v>
      </c>
      <c r="H29" s="111">
        <v>42711.205409854243</v>
      </c>
      <c r="J29" s="17" t="s">
        <v>113</v>
      </c>
      <c r="K29" s="6"/>
    </row>
    <row r="30" spans="2:11" hidden="1" outlineLevel="1" x14ac:dyDescent="0.25">
      <c r="B30" s="10" t="s">
        <v>112</v>
      </c>
      <c r="C30" s="10" t="s">
        <v>38</v>
      </c>
      <c r="D30" s="10" t="s">
        <v>41</v>
      </c>
      <c r="E30" s="3" t="s">
        <v>46</v>
      </c>
      <c r="F30" s="120">
        <v>65035.95</v>
      </c>
      <c r="G30" s="111">
        <v>51144.70011084836</v>
      </c>
      <c r="H30" s="111">
        <v>46956.595935839701</v>
      </c>
      <c r="J30" s="17" t="s">
        <v>113</v>
      </c>
      <c r="K30" s="6"/>
    </row>
    <row r="31" spans="2:11" hidden="1" outlineLevel="1" x14ac:dyDescent="0.25">
      <c r="B31" s="10" t="s">
        <v>112</v>
      </c>
      <c r="C31" s="10" t="s">
        <v>33</v>
      </c>
      <c r="D31" s="10" t="s">
        <v>39</v>
      </c>
      <c r="E31" s="3" t="s">
        <v>47</v>
      </c>
      <c r="F31" s="58">
        <v>348.27</v>
      </c>
      <c r="G31" s="58">
        <v>348.27</v>
      </c>
      <c r="H31" s="58">
        <v>348.27</v>
      </c>
      <c r="J31" s="17" t="s">
        <v>113</v>
      </c>
      <c r="K31" s="6"/>
    </row>
    <row r="32" spans="2:11" hidden="1" outlineLevel="1" x14ac:dyDescent="0.25">
      <c r="B32" s="10" t="s">
        <v>112</v>
      </c>
      <c r="C32" s="10" t="s">
        <v>34</v>
      </c>
      <c r="D32" s="10" t="s">
        <v>39</v>
      </c>
      <c r="E32" s="3" t="s">
        <v>47</v>
      </c>
      <c r="F32" s="58">
        <v>2043.66</v>
      </c>
      <c r="G32" s="58">
        <v>2043.66</v>
      </c>
      <c r="H32" s="58">
        <v>2043.66</v>
      </c>
      <c r="J32" s="17" t="s">
        <v>113</v>
      </c>
      <c r="K32" s="6"/>
    </row>
    <row r="33" spans="2:11" hidden="1" outlineLevel="1" x14ac:dyDescent="0.25">
      <c r="B33" s="10" t="s">
        <v>112</v>
      </c>
      <c r="C33" s="10" t="s">
        <v>35</v>
      </c>
      <c r="D33" s="10" t="s">
        <v>39</v>
      </c>
      <c r="E33" s="3" t="s">
        <v>47</v>
      </c>
      <c r="F33" s="58">
        <v>3543.6924190141281</v>
      </c>
      <c r="G33" s="58">
        <v>3543.6924190141281</v>
      </c>
      <c r="H33" s="58">
        <v>3543.6924190141281</v>
      </c>
      <c r="J33" s="17" t="s">
        <v>113</v>
      </c>
      <c r="K33" s="6"/>
    </row>
    <row r="34" spans="2:11" hidden="1" outlineLevel="1" x14ac:dyDescent="0.25">
      <c r="B34" s="10" t="s">
        <v>112</v>
      </c>
      <c r="C34" s="10" t="s">
        <v>36</v>
      </c>
      <c r="D34" s="10" t="s">
        <v>39</v>
      </c>
      <c r="E34" s="3" t="s">
        <v>47</v>
      </c>
      <c r="F34" s="58">
        <v>9641.262379192427</v>
      </c>
      <c r="G34" s="58">
        <v>9641.262379192427</v>
      </c>
      <c r="H34" s="58">
        <v>9641.262379192427</v>
      </c>
      <c r="J34" s="17" t="s">
        <v>113</v>
      </c>
      <c r="K34" s="6"/>
    </row>
    <row r="35" spans="2:11" hidden="1" outlineLevel="1" x14ac:dyDescent="0.25">
      <c r="B35" s="10" t="s">
        <v>112</v>
      </c>
      <c r="C35" s="10" t="s">
        <v>37</v>
      </c>
      <c r="D35" s="10" t="s">
        <v>39</v>
      </c>
      <c r="E35" s="3" t="s">
        <v>47</v>
      </c>
      <c r="F35" s="58">
        <v>13934.095470643788</v>
      </c>
      <c r="G35" s="58">
        <v>13934.095470643788</v>
      </c>
      <c r="H35" s="58">
        <v>13934.095470643788</v>
      </c>
      <c r="J35" s="17" t="s">
        <v>113</v>
      </c>
      <c r="K35" s="6"/>
    </row>
    <row r="36" spans="2:11" hidden="1" outlineLevel="1" x14ac:dyDescent="0.25">
      <c r="B36" s="10" t="s">
        <v>112</v>
      </c>
      <c r="C36" s="10" t="s">
        <v>38</v>
      </c>
      <c r="D36" s="10" t="s">
        <v>39</v>
      </c>
      <c r="E36" s="3" t="s">
        <v>47</v>
      </c>
      <c r="F36" s="58">
        <v>20871.452886188777</v>
      </c>
      <c r="G36" s="58">
        <v>20871.452886188777</v>
      </c>
      <c r="H36" s="58">
        <v>20871.452886188777</v>
      </c>
      <c r="J36" s="17" t="s">
        <v>113</v>
      </c>
      <c r="K36" s="6"/>
    </row>
    <row r="37" spans="2:11" hidden="1" outlineLevel="1" x14ac:dyDescent="0.25">
      <c r="B37" s="10" t="s">
        <v>112</v>
      </c>
      <c r="C37" s="10" t="s">
        <v>33</v>
      </c>
      <c r="D37" s="10" t="s">
        <v>40</v>
      </c>
      <c r="E37" s="3" t="s">
        <v>47</v>
      </c>
      <c r="F37" s="58">
        <v>348.27</v>
      </c>
      <c r="G37" s="58">
        <v>348.27</v>
      </c>
      <c r="H37" s="58">
        <v>348.27</v>
      </c>
      <c r="J37" s="17" t="s">
        <v>113</v>
      </c>
      <c r="K37" s="6"/>
    </row>
    <row r="38" spans="2:11" hidden="1" outlineLevel="1" x14ac:dyDescent="0.25">
      <c r="B38" s="10" t="s">
        <v>112</v>
      </c>
      <c r="C38" s="10" t="s">
        <v>34</v>
      </c>
      <c r="D38" s="10" t="s">
        <v>40</v>
      </c>
      <c r="E38" s="3" t="s">
        <v>47</v>
      </c>
      <c r="F38" s="58">
        <v>2043.66</v>
      </c>
      <c r="G38" s="58">
        <v>2043.66</v>
      </c>
      <c r="H38" s="58">
        <v>2043.66</v>
      </c>
      <c r="J38" s="17" t="s">
        <v>113</v>
      </c>
      <c r="K38" s="6"/>
    </row>
    <row r="39" spans="2:11" hidden="1" outlineLevel="1" x14ac:dyDescent="0.25">
      <c r="B39" s="10" t="s">
        <v>112</v>
      </c>
      <c r="C39" s="10" t="s">
        <v>35</v>
      </c>
      <c r="D39" s="10" t="s">
        <v>40</v>
      </c>
      <c r="E39" s="3" t="s">
        <v>47</v>
      </c>
      <c r="F39" s="58">
        <v>3543.6924190141281</v>
      </c>
      <c r="G39" s="58">
        <v>3543.6924190141281</v>
      </c>
      <c r="H39" s="58">
        <v>3543.6924190141281</v>
      </c>
      <c r="J39" s="17" t="s">
        <v>113</v>
      </c>
      <c r="K39" s="6"/>
    </row>
    <row r="40" spans="2:11" hidden="1" outlineLevel="1" x14ac:dyDescent="0.25">
      <c r="B40" s="10" t="s">
        <v>112</v>
      </c>
      <c r="C40" s="10" t="s">
        <v>36</v>
      </c>
      <c r="D40" s="10" t="s">
        <v>40</v>
      </c>
      <c r="E40" s="3" t="s">
        <v>47</v>
      </c>
      <c r="F40" s="58">
        <v>9641.262379192427</v>
      </c>
      <c r="G40" s="58">
        <v>9641.262379192427</v>
      </c>
      <c r="H40" s="58">
        <v>9641.262379192427</v>
      </c>
      <c r="J40" s="17" t="s">
        <v>113</v>
      </c>
      <c r="K40" s="6"/>
    </row>
    <row r="41" spans="2:11" hidden="1" outlineLevel="1" x14ac:dyDescent="0.25">
      <c r="B41" s="10" t="s">
        <v>112</v>
      </c>
      <c r="C41" s="10" t="s">
        <v>37</v>
      </c>
      <c r="D41" s="10" t="s">
        <v>40</v>
      </c>
      <c r="E41" s="3" t="s">
        <v>47</v>
      </c>
      <c r="F41" s="58">
        <v>13934.095470643788</v>
      </c>
      <c r="G41" s="58">
        <v>13934.095470643788</v>
      </c>
      <c r="H41" s="58">
        <v>13934.095470643788</v>
      </c>
      <c r="J41" s="17" t="s">
        <v>113</v>
      </c>
      <c r="K41" s="6"/>
    </row>
    <row r="42" spans="2:11" hidden="1" outlineLevel="1" x14ac:dyDescent="0.25">
      <c r="B42" s="10" t="s">
        <v>112</v>
      </c>
      <c r="C42" s="10" t="s">
        <v>38</v>
      </c>
      <c r="D42" s="10" t="s">
        <v>40</v>
      </c>
      <c r="E42" s="3" t="s">
        <v>47</v>
      </c>
      <c r="F42" s="58">
        <v>20871.452886188777</v>
      </c>
      <c r="G42" s="58">
        <v>20871.452886188777</v>
      </c>
      <c r="H42" s="58">
        <v>20871.452886188777</v>
      </c>
      <c r="J42" s="17" t="s">
        <v>113</v>
      </c>
      <c r="K42" s="6"/>
    </row>
    <row r="43" spans="2:11" hidden="1" outlineLevel="1" x14ac:dyDescent="0.25">
      <c r="B43" s="10" t="s">
        <v>112</v>
      </c>
      <c r="C43" s="10" t="s">
        <v>33</v>
      </c>
      <c r="D43" s="10" t="s">
        <v>41</v>
      </c>
      <c r="E43" s="3" t="s">
        <v>47</v>
      </c>
      <c r="F43" s="58">
        <v>580.90235804819747</v>
      </c>
      <c r="G43" s="58">
        <v>580.90235804819747</v>
      </c>
      <c r="H43" s="58">
        <v>580.90235804819747</v>
      </c>
      <c r="J43" s="17" t="s">
        <v>113</v>
      </c>
      <c r="K43" s="6"/>
    </row>
    <row r="44" spans="2:11" hidden="1" outlineLevel="1" x14ac:dyDescent="0.25">
      <c r="B44" s="10" t="s">
        <v>112</v>
      </c>
      <c r="C44" s="10" t="s">
        <v>34</v>
      </c>
      <c r="D44" s="10" t="s">
        <v>41</v>
      </c>
      <c r="E44" s="3" t="s">
        <v>47</v>
      </c>
      <c r="F44" s="58">
        <v>2178.4769027151565</v>
      </c>
      <c r="G44" s="58">
        <v>2178.4769027151565</v>
      </c>
      <c r="H44" s="58">
        <v>2178.4769027151565</v>
      </c>
      <c r="J44" s="17" t="s">
        <v>113</v>
      </c>
      <c r="K44" s="6"/>
    </row>
    <row r="45" spans="2:11" hidden="1" outlineLevel="1" x14ac:dyDescent="0.25">
      <c r="B45" s="10" t="s">
        <v>112</v>
      </c>
      <c r="C45" s="10" t="s">
        <v>35</v>
      </c>
      <c r="D45" s="10" t="s">
        <v>41</v>
      </c>
      <c r="E45" s="3" t="s">
        <v>47</v>
      </c>
      <c r="F45" s="58">
        <v>5000</v>
      </c>
      <c r="G45" s="58">
        <v>5000</v>
      </c>
      <c r="H45" s="58">
        <v>5000</v>
      </c>
      <c r="J45" s="17" t="s">
        <v>113</v>
      </c>
      <c r="K45" s="6" t="s">
        <v>373</v>
      </c>
    </row>
    <row r="46" spans="2:11" hidden="1" outlineLevel="1" x14ac:dyDescent="0.25">
      <c r="B46" s="10" t="s">
        <v>112</v>
      </c>
      <c r="C46" s="10" t="s">
        <v>36</v>
      </c>
      <c r="D46" s="10" t="s">
        <v>41</v>
      </c>
      <c r="E46" s="3" t="s">
        <v>47</v>
      </c>
      <c r="F46" s="58">
        <v>7816.1177075103496</v>
      </c>
      <c r="G46" s="58">
        <v>7816.1177075103496</v>
      </c>
      <c r="H46" s="58">
        <v>7816.1177075103496</v>
      </c>
      <c r="J46" s="17" t="s">
        <v>113</v>
      </c>
      <c r="K46" s="6"/>
    </row>
    <row r="47" spans="2:11" hidden="1" outlineLevel="1" x14ac:dyDescent="0.25">
      <c r="B47" s="10" t="s">
        <v>112</v>
      </c>
      <c r="C47" s="10" t="s">
        <v>37</v>
      </c>
      <c r="D47" s="10" t="s">
        <v>41</v>
      </c>
      <c r="E47" s="3" t="s">
        <v>47</v>
      </c>
      <c r="F47" s="58">
        <v>13120.842072186078</v>
      </c>
      <c r="G47" s="58">
        <v>13120.842072186078</v>
      </c>
      <c r="H47" s="58">
        <v>13120.842072186078</v>
      </c>
      <c r="J47" s="17" t="s">
        <v>113</v>
      </c>
      <c r="K47" s="6"/>
    </row>
    <row r="48" spans="2:11" hidden="1" outlineLevel="1" x14ac:dyDescent="0.25">
      <c r="B48" s="10" t="s">
        <v>112</v>
      </c>
      <c r="C48" s="10" t="s">
        <v>38</v>
      </c>
      <c r="D48" s="10" t="s">
        <v>41</v>
      </c>
      <c r="E48" s="3" t="s">
        <v>47</v>
      </c>
      <c r="F48" s="58">
        <v>4159.3397061466967</v>
      </c>
      <c r="G48" s="58">
        <v>4159.3397061466967</v>
      </c>
      <c r="H48" s="58">
        <v>4159.3397061466967</v>
      </c>
      <c r="J48" s="17" t="s">
        <v>113</v>
      </c>
      <c r="K48" s="6"/>
    </row>
    <row r="49" spans="2:11" hidden="1" outlineLevel="1" x14ac:dyDescent="0.25">
      <c r="B49" s="1"/>
      <c r="C49" s="1"/>
      <c r="D49" s="1"/>
      <c r="J49" s="17"/>
      <c r="K49" s="2"/>
    </row>
    <row r="50" spans="2:11" hidden="1" outlineLevel="1" x14ac:dyDescent="0.25">
      <c r="B50" s="10" t="s">
        <v>114</v>
      </c>
      <c r="C50" s="10" t="s">
        <v>33</v>
      </c>
      <c r="D50" s="10" t="s">
        <v>39</v>
      </c>
      <c r="E50" s="3" t="s">
        <v>46</v>
      </c>
      <c r="F50" s="58">
        <f t="shared" ref="F50:H67" si="0">F13*$C$9</f>
        <v>787.04499999999996</v>
      </c>
      <c r="G50" s="58">
        <f t="shared" si="0"/>
        <v>787.04499999999996</v>
      </c>
      <c r="H50" s="58">
        <f t="shared" si="0"/>
        <v>787.04499999999996</v>
      </c>
      <c r="J50" s="17" t="s">
        <v>113</v>
      </c>
      <c r="K50" s="6" t="s">
        <v>157</v>
      </c>
    </row>
    <row r="51" spans="2:11" hidden="1" outlineLevel="1" x14ac:dyDescent="0.25">
      <c r="B51" s="10" t="s">
        <v>114</v>
      </c>
      <c r="C51" s="10" t="s">
        <v>34</v>
      </c>
      <c r="D51" s="10" t="s">
        <v>39</v>
      </c>
      <c r="E51" s="3" t="s">
        <v>46</v>
      </c>
      <c r="F51" s="58">
        <f t="shared" si="0"/>
        <v>1668.4749999999999</v>
      </c>
      <c r="G51" s="58">
        <f t="shared" si="0"/>
        <v>1668.4749999999999</v>
      </c>
      <c r="H51" s="58">
        <f t="shared" si="0"/>
        <v>1668.4749999999999</v>
      </c>
      <c r="J51" s="17" t="s">
        <v>113</v>
      </c>
      <c r="K51" s="6"/>
    </row>
    <row r="52" spans="2:11" hidden="1" outlineLevel="1" x14ac:dyDescent="0.25">
      <c r="B52" s="10" t="s">
        <v>114</v>
      </c>
      <c r="C52" s="10" t="s">
        <v>35</v>
      </c>
      <c r="D52" s="10" t="s">
        <v>39</v>
      </c>
      <c r="E52" s="3" t="s">
        <v>46</v>
      </c>
      <c r="F52" s="58">
        <f t="shared" si="0"/>
        <v>9708.2209197347511</v>
      </c>
      <c r="G52" s="58">
        <f t="shared" si="0"/>
        <v>9708.2209197347511</v>
      </c>
      <c r="H52" s="58">
        <f t="shared" si="0"/>
        <v>9708.2209197347511</v>
      </c>
      <c r="J52" s="17" t="s">
        <v>113</v>
      </c>
      <c r="K52" s="6"/>
    </row>
    <row r="53" spans="2:11" hidden="1" outlineLevel="1" x14ac:dyDescent="0.25">
      <c r="B53" s="10" t="s">
        <v>114</v>
      </c>
      <c r="C53" s="10" t="s">
        <v>36</v>
      </c>
      <c r="D53" s="10" t="s">
        <v>39</v>
      </c>
      <c r="E53" s="3" t="s">
        <v>46</v>
      </c>
      <c r="F53" s="58">
        <f t="shared" si="0"/>
        <v>15509.258558950505</v>
      </c>
      <c r="G53" s="58">
        <f t="shared" si="0"/>
        <v>15509.258558950505</v>
      </c>
      <c r="H53" s="58">
        <f t="shared" si="0"/>
        <v>15509.258558950505</v>
      </c>
      <c r="J53" s="17" t="s">
        <v>113</v>
      </c>
      <c r="K53" s="6"/>
    </row>
    <row r="54" spans="2:11" hidden="1" outlineLevel="1" x14ac:dyDescent="0.25">
      <c r="B54" s="10" t="s">
        <v>114</v>
      </c>
      <c r="C54" s="10" t="s">
        <v>37</v>
      </c>
      <c r="D54" s="10" t="s">
        <v>39</v>
      </c>
      <c r="E54" s="3" t="s">
        <v>46</v>
      </c>
      <c r="F54" s="58">
        <f t="shared" si="0"/>
        <v>22703.226546126516</v>
      </c>
      <c r="G54" s="58">
        <f t="shared" si="0"/>
        <v>22703.226546126516</v>
      </c>
      <c r="H54" s="58">
        <f t="shared" si="0"/>
        <v>22703.226546126516</v>
      </c>
      <c r="J54" s="17" t="s">
        <v>113</v>
      </c>
      <c r="K54" s="6"/>
    </row>
    <row r="55" spans="2:11" hidden="1" outlineLevel="1" x14ac:dyDescent="0.25">
      <c r="B55" s="10" t="s">
        <v>114</v>
      </c>
      <c r="C55" s="10" t="s">
        <v>38</v>
      </c>
      <c r="D55" s="10" t="s">
        <v>39</v>
      </c>
      <c r="E55" s="3" t="s">
        <v>46</v>
      </c>
      <c r="F55" s="58">
        <f t="shared" si="0"/>
        <v>24683.02</v>
      </c>
      <c r="G55" s="58">
        <f t="shared" si="0"/>
        <v>24683.02</v>
      </c>
      <c r="H55" s="58">
        <f t="shared" si="0"/>
        <v>24683.02</v>
      </c>
      <c r="J55" s="17" t="s">
        <v>113</v>
      </c>
      <c r="K55" s="6"/>
    </row>
    <row r="56" spans="2:11" hidden="1" outlineLevel="1" x14ac:dyDescent="0.25">
      <c r="B56" s="10" t="s">
        <v>114</v>
      </c>
      <c r="C56" s="10" t="s">
        <v>33</v>
      </c>
      <c r="D56" s="10" t="s">
        <v>40</v>
      </c>
      <c r="E56" s="3" t="s">
        <v>46</v>
      </c>
      <c r="F56" s="58">
        <f t="shared" si="0"/>
        <v>787.04499999999996</v>
      </c>
      <c r="G56" s="58">
        <f t="shared" si="0"/>
        <v>787.04499999999996</v>
      </c>
      <c r="H56" s="58">
        <f t="shared" si="0"/>
        <v>787.04499999999996</v>
      </c>
      <c r="J56" s="17" t="s">
        <v>113</v>
      </c>
      <c r="K56" s="6"/>
    </row>
    <row r="57" spans="2:11" hidden="1" outlineLevel="1" x14ac:dyDescent="0.25">
      <c r="B57" s="10" t="s">
        <v>114</v>
      </c>
      <c r="C57" s="10" t="s">
        <v>34</v>
      </c>
      <c r="D57" s="10" t="s">
        <v>40</v>
      </c>
      <c r="E57" s="3" t="s">
        <v>46</v>
      </c>
      <c r="F57" s="58">
        <f t="shared" si="0"/>
        <v>1668.4749999999999</v>
      </c>
      <c r="G57" s="58">
        <f t="shared" si="0"/>
        <v>1668.4749999999999</v>
      </c>
      <c r="H57" s="58">
        <f t="shared" si="0"/>
        <v>1668.4749999999999</v>
      </c>
      <c r="J57" s="17" t="s">
        <v>113</v>
      </c>
      <c r="K57" s="6"/>
    </row>
    <row r="58" spans="2:11" hidden="1" outlineLevel="1" x14ac:dyDescent="0.25">
      <c r="B58" s="10" t="s">
        <v>114</v>
      </c>
      <c r="C58" s="10" t="s">
        <v>35</v>
      </c>
      <c r="D58" s="10" t="s">
        <v>40</v>
      </c>
      <c r="E58" s="3" t="s">
        <v>46</v>
      </c>
      <c r="F58" s="58">
        <f t="shared" si="0"/>
        <v>9708.2209197347511</v>
      </c>
      <c r="G58" s="58">
        <f t="shared" si="0"/>
        <v>9708.2209197347511</v>
      </c>
      <c r="H58" s="58">
        <f t="shared" si="0"/>
        <v>9708.2209197347511</v>
      </c>
      <c r="J58" s="17" t="s">
        <v>113</v>
      </c>
      <c r="K58" s="6"/>
    </row>
    <row r="59" spans="2:11" hidden="1" outlineLevel="1" x14ac:dyDescent="0.25">
      <c r="B59" s="10" t="s">
        <v>114</v>
      </c>
      <c r="C59" s="10" t="s">
        <v>36</v>
      </c>
      <c r="D59" s="10" t="s">
        <v>40</v>
      </c>
      <c r="E59" s="3" t="s">
        <v>46</v>
      </c>
      <c r="F59" s="58">
        <f t="shared" si="0"/>
        <v>15509.258558950505</v>
      </c>
      <c r="G59" s="58">
        <f t="shared" si="0"/>
        <v>15509.258558950505</v>
      </c>
      <c r="H59" s="58">
        <f t="shared" si="0"/>
        <v>15509.258558950505</v>
      </c>
      <c r="J59" s="17" t="s">
        <v>113</v>
      </c>
      <c r="K59" s="6"/>
    </row>
    <row r="60" spans="2:11" hidden="1" outlineLevel="1" x14ac:dyDescent="0.25">
      <c r="B60" s="10" t="s">
        <v>114</v>
      </c>
      <c r="C60" s="10" t="s">
        <v>37</v>
      </c>
      <c r="D60" s="10" t="s">
        <v>40</v>
      </c>
      <c r="E60" s="3" t="s">
        <v>46</v>
      </c>
      <c r="F60" s="58">
        <f t="shared" si="0"/>
        <v>22703.226546126516</v>
      </c>
      <c r="G60" s="58">
        <f t="shared" si="0"/>
        <v>22703.226546126516</v>
      </c>
      <c r="H60" s="58">
        <f t="shared" si="0"/>
        <v>22703.226546126516</v>
      </c>
      <c r="J60" s="17" t="s">
        <v>113</v>
      </c>
      <c r="K60" s="6"/>
    </row>
    <row r="61" spans="2:11" hidden="1" outlineLevel="1" x14ac:dyDescent="0.25">
      <c r="B61" s="10" t="s">
        <v>114</v>
      </c>
      <c r="C61" s="10" t="s">
        <v>38</v>
      </c>
      <c r="D61" s="10" t="s">
        <v>40</v>
      </c>
      <c r="E61" s="3" t="s">
        <v>46</v>
      </c>
      <c r="F61" s="58">
        <f t="shared" si="0"/>
        <v>24683.02</v>
      </c>
      <c r="G61" s="58">
        <f t="shared" si="0"/>
        <v>24683.02</v>
      </c>
      <c r="H61" s="58">
        <f t="shared" si="0"/>
        <v>24683.02</v>
      </c>
      <c r="J61" s="17" t="s">
        <v>113</v>
      </c>
      <c r="K61" s="6"/>
    </row>
    <row r="62" spans="2:11" hidden="1" outlineLevel="1" x14ac:dyDescent="0.25">
      <c r="B62" s="10" t="s">
        <v>114</v>
      </c>
      <c r="C62" s="10" t="s">
        <v>33</v>
      </c>
      <c r="D62" s="10" t="s">
        <v>41</v>
      </c>
      <c r="E62" s="3" t="s">
        <v>46</v>
      </c>
      <c r="F62" s="58">
        <f t="shared" si="0"/>
        <v>1188.6523925590886</v>
      </c>
      <c r="G62" s="58">
        <f t="shared" si="0"/>
        <v>957.57702696246031</v>
      </c>
      <c r="H62" s="58">
        <f t="shared" si="0"/>
        <v>821.1476280512145</v>
      </c>
      <c r="J62" s="17" t="s">
        <v>113</v>
      </c>
      <c r="K62" s="6"/>
    </row>
    <row r="63" spans="2:11" hidden="1" outlineLevel="1" x14ac:dyDescent="0.25">
      <c r="B63" s="10" t="s">
        <v>114</v>
      </c>
      <c r="C63" s="10" t="s">
        <v>34</v>
      </c>
      <c r="D63" s="10" t="s">
        <v>41</v>
      </c>
      <c r="E63" s="3" t="s">
        <v>46</v>
      </c>
      <c r="F63" s="58">
        <f t="shared" si="0"/>
        <v>1995.6636148020757</v>
      </c>
      <c r="G63" s="58">
        <f t="shared" si="0"/>
        <v>1552.2170983221167</v>
      </c>
      <c r="H63" s="58">
        <f t="shared" si="0"/>
        <v>1314.0615790969869</v>
      </c>
      <c r="J63" s="17" t="s">
        <v>113</v>
      </c>
      <c r="K63" s="6"/>
    </row>
    <row r="64" spans="2:11" hidden="1" outlineLevel="1" x14ac:dyDescent="0.25">
      <c r="B64" s="10" t="s">
        <v>114</v>
      </c>
      <c r="C64" s="10" t="s">
        <v>35</v>
      </c>
      <c r="D64" s="10" t="s">
        <v>41</v>
      </c>
      <c r="E64" s="3" t="s">
        <v>46</v>
      </c>
      <c r="F64" s="58">
        <f t="shared" si="0"/>
        <v>15595.320793610508</v>
      </c>
      <c r="G64" s="58">
        <f t="shared" si="0"/>
        <v>11118.648466051876</v>
      </c>
      <c r="H64" s="58">
        <f t="shared" si="0"/>
        <v>9768.9664565275998</v>
      </c>
      <c r="J64" s="17" t="s">
        <v>113</v>
      </c>
      <c r="K64" s="6"/>
    </row>
    <row r="65" spans="2:11" hidden="1" outlineLevel="1" x14ac:dyDescent="0.25">
      <c r="B65" s="10" t="s">
        <v>114</v>
      </c>
      <c r="C65" s="10" t="s">
        <v>36</v>
      </c>
      <c r="D65" s="10" t="s">
        <v>41</v>
      </c>
      <c r="E65" s="3" t="s">
        <v>46</v>
      </c>
      <c r="F65" s="58">
        <f t="shared" si="0"/>
        <v>22849.713123427689</v>
      </c>
      <c r="G65" s="58">
        <f t="shared" si="0"/>
        <v>17025.51720636151</v>
      </c>
      <c r="H65" s="58">
        <f t="shared" si="0"/>
        <v>15269.567278818815</v>
      </c>
      <c r="J65" s="17" t="s">
        <v>113</v>
      </c>
      <c r="K65" s="6"/>
    </row>
    <row r="66" spans="2:11" hidden="1" outlineLevel="1" x14ac:dyDescent="0.25">
      <c r="B66" s="10" t="s">
        <v>114</v>
      </c>
      <c r="C66" s="10" t="s">
        <v>37</v>
      </c>
      <c r="D66" s="10" t="s">
        <v>41</v>
      </c>
      <c r="E66" s="3" t="s">
        <v>46</v>
      </c>
      <c r="F66" s="58">
        <f t="shared" si="0"/>
        <v>28158.901304591607</v>
      </c>
      <c r="G66" s="58">
        <f t="shared" si="0"/>
        <v>22931.595031199911</v>
      </c>
      <c r="H66" s="58">
        <f t="shared" si="0"/>
        <v>21355.602704927122</v>
      </c>
      <c r="J66" s="17" t="s">
        <v>113</v>
      </c>
      <c r="K66" s="6"/>
    </row>
    <row r="67" spans="2:11" hidden="1" outlineLevel="1" x14ac:dyDescent="0.25">
      <c r="B67" s="10" t="s">
        <v>114</v>
      </c>
      <c r="C67" s="10" t="s">
        <v>38</v>
      </c>
      <c r="D67" s="10" t="s">
        <v>41</v>
      </c>
      <c r="E67" s="3" t="s">
        <v>46</v>
      </c>
      <c r="F67" s="58">
        <f t="shared" si="0"/>
        <v>32517.974999999999</v>
      </c>
      <c r="G67" s="58">
        <f t="shared" si="0"/>
        <v>25572.35005542418</v>
      </c>
      <c r="H67" s="58">
        <f t="shared" si="0"/>
        <v>23478.297967919851</v>
      </c>
      <c r="J67" s="17" t="s">
        <v>113</v>
      </c>
      <c r="K67" s="6"/>
    </row>
    <row r="68" spans="2:11" hidden="1" outlineLevel="1" x14ac:dyDescent="0.25">
      <c r="B68" s="10" t="s">
        <v>114</v>
      </c>
      <c r="C68" s="10" t="s">
        <v>33</v>
      </c>
      <c r="D68" s="10" t="s">
        <v>39</v>
      </c>
      <c r="E68" s="3" t="s">
        <v>47</v>
      </c>
      <c r="F68" s="58">
        <f t="shared" ref="F68:H85" si="1">F50*$C$10</f>
        <v>393.52249999999998</v>
      </c>
      <c r="G68" s="58">
        <f t="shared" si="1"/>
        <v>393.52249999999998</v>
      </c>
      <c r="H68" s="58">
        <f t="shared" si="1"/>
        <v>393.52249999999998</v>
      </c>
      <c r="J68" s="17" t="s">
        <v>113</v>
      </c>
      <c r="K68" s="6"/>
    </row>
    <row r="69" spans="2:11" hidden="1" outlineLevel="1" x14ac:dyDescent="0.25">
      <c r="B69" s="10" t="s">
        <v>114</v>
      </c>
      <c r="C69" s="10" t="s">
        <v>34</v>
      </c>
      <c r="D69" s="10" t="s">
        <v>39</v>
      </c>
      <c r="E69" s="3" t="s">
        <v>47</v>
      </c>
      <c r="F69" s="58">
        <f t="shared" si="1"/>
        <v>834.23749999999995</v>
      </c>
      <c r="G69" s="58">
        <f t="shared" si="1"/>
        <v>834.23749999999995</v>
      </c>
      <c r="H69" s="58">
        <f t="shared" si="1"/>
        <v>834.23749999999995</v>
      </c>
      <c r="J69" s="17" t="s">
        <v>113</v>
      </c>
      <c r="K69" s="6"/>
    </row>
    <row r="70" spans="2:11" hidden="1" outlineLevel="1" x14ac:dyDescent="0.25">
      <c r="B70" s="10" t="s">
        <v>114</v>
      </c>
      <c r="C70" s="10" t="s">
        <v>35</v>
      </c>
      <c r="D70" s="10" t="s">
        <v>39</v>
      </c>
      <c r="E70" s="3" t="s">
        <v>47</v>
      </c>
      <c r="F70" s="58">
        <f t="shared" si="1"/>
        <v>4854.1104598673755</v>
      </c>
      <c r="G70" s="58">
        <f t="shared" si="1"/>
        <v>4854.1104598673755</v>
      </c>
      <c r="H70" s="58">
        <f t="shared" si="1"/>
        <v>4854.1104598673755</v>
      </c>
      <c r="J70" s="17" t="s">
        <v>113</v>
      </c>
      <c r="K70" s="6"/>
    </row>
    <row r="71" spans="2:11" hidden="1" outlineLevel="1" x14ac:dyDescent="0.25">
      <c r="B71" s="10" t="s">
        <v>114</v>
      </c>
      <c r="C71" s="10" t="s">
        <v>36</v>
      </c>
      <c r="D71" s="10" t="s">
        <v>39</v>
      </c>
      <c r="E71" s="3" t="s">
        <v>47</v>
      </c>
      <c r="F71" s="58">
        <f t="shared" si="1"/>
        <v>7754.6292794752526</v>
      </c>
      <c r="G71" s="58">
        <f t="shared" si="1"/>
        <v>7754.6292794752526</v>
      </c>
      <c r="H71" s="58">
        <f t="shared" si="1"/>
        <v>7754.6292794752526</v>
      </c>
      <c r="J71" s="17" t="s">
        <v>113</v>
      </c>
      <c r="K71" s="6"/>
    </row>
    <row r="72" spans="2:11" hidden="1" outlineLevel="1" x14ac:dyDescent="0.25">
      <c r="B72" s="10" t="s">
        <v>114</v>
      </c>
      <c r="C72" s="10" t="s">
        <v>37</v>
      </c>
      <c r="D72" s="10" t="s">
        <v>39</v>
      </c>
      <c r="E72" s="3" t="s">
        <v>47</v>
      </c>
      <c r="F72" s="58">
        <f t="shared" si="1"/>
        <v>11351.613273063258</v>
      </c>
      <c r="G72" s="58">
        <f t="shared" si="1"/>
        <v>11351.613273063258</v>
      </c>
      <c r="H72" s="58">
        <f t="shared" si="1"/>
        <v>11351.613273063258</v>
      </c>
      <c r="J72" s="17" t="s">
        <v>113</v>
      </c>
      <c r="K72" s="6"/>
    </row>
    <row r="73" spans="2:11" hidden="1" outlineLevel="1" x14ac:dyDescent="0.25">
      <c r="B73" s="10" t="s">
        <v>114</v>
      </c>
      <c r="C73" s="10" t="s">
        <v>38</v>
      </c>
      <c r="D73" s="10" t="s">
        <v>39</v>
      </c>
      <c r="E73" s="3" t="s">
        <v>47</v>
      </c>
      <c r="F73" s="58">
        <f t="shared" si="1"/>
        <v>12341.51</v>
      </c>
      <c r="G73" s="58">
        <f t="shared" si="1"/>
        <v>12341.51</v>
      </c>
      <c r="H73" s="58">
        <f t="shared" si="1"/>
        <v>12341.51</v>
      </c>
      <c r="J73" s="17" t="s">
        <v>113</v>
      </c>
      <c r="K73" s="6"/>
    </row>
    <row r="74" spans="2:11" hidden="1" outlineLevel="1" x14ac:dyDescent="0.25">
      <c r="B74" s="10" t="s">
        <v>114</v>
      </c>
      <c r="C74" s="10" t="s">
        <v>33</v>
      </c>
      <c r="D74" s="10" t="s">
        <v>40</v>
      </c>
      <c r="E74" s="3" t="s">
        <v>47</v>
      </c>
      <c r="F74" s="58">
        <f t="shared" si="1"/>
        <v>393.52249999999998</v>
      </c>
      <c r="G74" s="58">
        <f t="shared" si="1"/>
        <v>393.52249999999998</v>
      </c>
      <c r="H74" s="58">
        <f t="shared" si="1"/>
        <v>393.52249999999998</v>
      </c>
      <c r="J74" s="17" t="s">
        <v>113</v>
      </c>
      <c r="K74" s="6"/>
    </row>
    <row r="75" spans="2:11" hidden="1" outlineLevel="1" x14ac:dyDescent="0.25">
      <c r="B75" s="10" t="s">
        <v>114</v>
      </c>
      <c r="C75" s="10" t="s">
        <v>34</v>
      </c>
      <c r="D75" s="10" t="s">
        <v>40</v>
      </c>
      <c r="E75" s="3" t="s">
        <v>47</v>
      </c>
      <c r="F75" s="58">
        <f t="shared" si="1"/>
        <v>834.23749999999995</v>
      </c>
      <c r="G75" s="58">
        <f t="shared" si="1"/>
        <v>834.23749999999995</v>
      </c>
      <c r="H75" s="58">
        <f t="shared" si="1"/>
        <v>834.23749999999995</v>
      </c>
      <c r="J75" s="17" t="s">
        <v>113</v>
      </c>
      <c r="K75" s="6"/>
    </row>
    <row r="76" spans="2:11" hidden="1" outlineLevel="1" x14ac:dyDescent="0.25">
      <c r="B76" s="10" t="s">
        <v>114</v>
      </c>
      <c r="C76" s="10" t="s">
        <v>35</v>
      </c>
      <c r="D76" s="10" t="s">
        <v>40</v>
      </c>
      <c r="E76" s="3" t="s">
        <v>47</v>
      </c>
      <c r="F76" s="58">
        <f t="shared" si="1"/>
        <v>4854.1104598673755</v>
      </c>
      <c r="G76" s="58">
        <f t="shared" si="1"/>
        <v>4854.1104598673755</v>
      </c>
      <c r="H76" s="58">
        <f t="shared" si="1"/>
        <v>4854.1104598673755</v>
      </c>
      <c r="J76" s="17" t="s">
        <v>113</v>
      </c>
      <c r="K76" s="6"/>
    </row>
    <row r="77" spans="2:11" hidden="1" outlineLevel="1" x14ac:dyDescent="0.25">
      <c r="B77" s="10" t="s">
        <v>114</v>
      </c>
      <c r="C77" s="10" t="s">
        <v>36</v>
      </c>
      <c r="D77" s="10" t="s">
        <v>40</v>
      </c>
      <c r="E77" s="3" t="s">
        <v>47</v>
      </c>
      <c r="F77" s="58">
        <f t="shared" si="1"/>
        <v>7754.6292794752526</v>
      </c>
      <c r="G77" s="58">
        <f t="shared" si="1"/>
        <v>7754.6292794752526</v>
      </c>
      <c r="H77" s="58">
        <f t="shared" si="1"/>
        <v>7754.6292794752526</v>
      </c>
      <c r="J77" s="17" t="s">
        <v>113</v>
      </c>
      <c r="K77" s="6"/>
    </row>
    <row r="78" spans="2:11" hidden="1" outlineLevel="1" x14ac:dyDescent="0.25">
      <c r="B78" s="10" t="s">
        <v>114</v>
      </c>
      <c r="C78" s="10" t="s">
        <v>37</v>
      </c>
      <c r="D78" s="10" t="s">
        <v>40</v>
      </c>
      <c r="E78" s="3" t="s">
        <v>47</v>
      </c>
      <c r="F78" s="58">
        <f t="shared" si="1"/>
        <v>11351.613273063258</v>
      </c>
      <c r="G78" s="58">
        <f t="shared" si="1"/>
        <v>11351.613273063258</v>
      </c>
      <c r="H78" s="58">
        <f t="shared" si="1"/>
        <v>11351.613273063258</v>
      </c>
      <c r="J78" s="17" t="s">
        <v>113</v>
      </c>
      <c r="K78" s="6"/>
    </row>
    <row r="79" spans="2:11" hidden="1" outlineLevel="1" x14ac:dyDescent="0.25">
      <c r="B79" s="10" t="s">
        <v>114</v>
      </c>
      <c r="C79" s="10" t="s">
        <v>38</v>
      </c>
      <c r="D79" s="10" t="s">
        <v>40</v>
      </c>
      <c r="E79" s="3" t="s">
        <v>47</v>
      </c>
      <c r="F79" s="58">
        <f t="shared" si="1"/>
        <v>12341.51</v>
      </c>
      <c r="G79" s="58">
        <f t="shared" si="1"/>
        <v>12341.51</v>
      </c>
      <c r="H79" s="58">
        <f t="shared" si="1"/>
        <v>12341.51</v>
      </c>
      <c r="J79" s="17" t="s">
        <v>113</v>
      </c>
      <c r="K79" s="6"/>
    </row>
    <row r="80" spans="2:11" hidden="1" outlineLevel="1" x14ac:dyDescent="0.25">
      <c r="B80" s="10" t="s">
        <v>114</v>
      </c>
      <c r="C80" s="10" t="s">
        <v>33</v>
      </c>
      <c r="D80" s="10" t="s">
        <v>41</v>
      </c>
      <c r="E80" s="3" t="s">
        <v>47</v>
      </c>
      <c r="F80" s="58">
        <f t="shared" si="1"/>
        <v>594.32619627954432</v>
      </c>
      <c r="G80" s="58">
        <f t="shared" si="1"/>
        <v>478.78851348123015</v>
      </c>
      <c r="H80" s="58">
        <f t="shared" si="1"/>
        <v>410.57381402560725</v>
      </c>
      <c r="J80" s="17" t="s">
        <v>113</v>
      </c>
      <c r="K80" s="6"/>
    </row>
    <row r="81" spans="2:11" hidden="1" outlineLevel="1" x14ac:dyDescent="0.25">
      <c r="B81" s="10" t="s">
        <v>114</v>
      </c>
      <c r="C81" s="10" t="s">
        <v>34</v>
      </c>
      <c r="D81" s="10" t="s">
        <v>41</v>
      </c>
      <c r="E81" s="3" t="s">
        <v>47</v>
      </c>
      <c r="F81" s="58">
        <f t="shared" si="1"/>
        <v>997.83180740103785</v>
      </c>
      <c r="G81" s="58">
        <f t="shared" si="1"/>
        <v>776.10854916105836</v>
      </c>
      <c r="H81" s="58">
        <f t="shared" si="1"/>
        <v>657.03078954849343</v>
      </c>
      <c r="J81" s="17" t="s">
        <v>113</v>
      </c>
      <c r="K81" s="6"/>
    </row>
    <row r="82" spans="2:11" hidden="1" outlineLevel="1" x14ac:dyDescent="0.25">
      <c r="B82" s="10" t="s">
        <v>114</v>
      </c>
      <c r="C82" s="10" t="s">
        <v>35</v>
      </c>
      <c r="D82" s="10" t="s">
        <v>41</v>
      </c>
      <c r="E82" s="3" t="s">
        <v>47</v>
      </c>
      <c r="F82" s="58">
        <f t="shared" si="1"/>
        <v>7797.6603968052541</v>
      </c>
      <c r="G82" s="58">
        <f t="shared" si="1"/>
        <v>5559.3242330259382</v>
      </c>
      <c r="H82" s="58">
        <f t="shared" si="1"/>
        <v>4884.4832282637999</v>
      </c>
      <c r="J82" s="17" t="s">
        <v>113</v>
      </c>
      <c r="K82" s="6"/>
    </row>
    <row r="83" spans="2:11" hidden="1" outlineLevel="1" x14ac:dyDescent="0.25">
      <c r="B83" s="10" t="s">
        <v>114</v>
      </c>
      <c r="C83" s="10" t="s">
        <v>36</v>
      </c>
      <c r="D83" s="10" t="s">
        <v>41</v>
      </c>
      <c r="E83" s="3" t="s">
        <v>47</v>
      </c>
      <c r="F83" s="58">
        <f t="shared" si="1"/>
        <v>11424.856561713845</v>
      </c>
      <c r="G83" s="58">
        <f t="shared" si="1"/>
        <v>8512.758603180755</v>
      </c>
      <c r="H83" s="58">
        <f t="shared" si="1"/>
        <v>7634.7836394094074</v>
      </c>
      <c r="J83" s="17" t="s">
        <v>113</v>
      </c>
      <c r="K83" s="6"/>
    </row>
    <row r="84" spans="2:11" hidden="1" outlineLevel="1" x14ac:dyDescent="0.25">
      <c r="B84" s="10" t="s">
        <v>114</v>
      </c>
      <c r="C84" s="10" t="s">
        <v>37</v>
      </c>
      <c r="D84" s="10" t="s">
        <v>41</v>
      </c>
      <c r="E84" s="3" t="s">
        <v>47</v>
      </c>
      <c r="F84" s="58">
        <f t="shared" si="1"/>
        <v>14079.450652295804</v>
      </c>
      <c r="G84" s="58">
        <f t="shared" si="1"/>
        <v>11465.797515599956</v>
      </c>
      <c r="H84" s="58">
        <f t="shared" si="1"/>
        <v>10677.801352463561</v>
      </c>
      <c r="J84" s="17" t="s">
        <v>113</v>
      </c>
      <c r="K84" s="6"/>
    </row>
    <row r="85" spans="2:11" hidden="1" outlineLevel="1" x14ac:dyDescent="0.25">
      <c r="B85" s="10" t="s">
        <v>114</v>
      </c>
      <c r="C85" s="10" t="s">
        <v>38</v>
      </c>
      <c r="D85" s="10" t="s">
        <v>41</v>
      </c>
      <c r="E85" s="3" t="s">
        <v>47</v>
      </c>
      <c r="F85" s="58">
        <f t="shared" si="1"/>
        <v>16258.987499999999</v>
      </c>
      <c r="G85" s="58">
        <f t="shared" si="1"/>
        <v>12786.17502771209</v>
      </c>
      <c r="H85" s="58">
        <f t="shared" si="1"/>
        <v>11739.148983959925</v>
      </c>
      <c r="J85" s="17" t="s">
        <v>113</v>
      </c>
      <c r="K85" s="6"/>
    </row>
    <row r="86" spans="2:11" hidden="1" outlineLevel="1" x14ac:dyDescent="0.25">
      <c r="B86" s="1"/>
      <c r="C86" s="1"/>
      <c r="D86" s="1"/>
      <c r="J86" s="17"/>
    </row>
    <row r="87" spans="2:11" ht="16.5" hidden="1" outlineLevel="1" thickBot="1" x14ac:dyDescent="0.3">
      <c r="B87" s="1"/>
      <c r="C87" s="1"/>
      <c r="D87" s="1"/>
      <c r="J87" s="17"/>
    </row>
    <row r="88" spans="2:11" ht="16.5" hidden="1" outlineLevel="1" thickBot="1" x14ac:dyDescent="0.3">
      <c r="B88" s="8" t="s">
        <v>51</v>
      </c>
      <c r="C88" s="9"/>
      <c r="D88" s="9"/>
      <c r="E88" s="10"/>
      <c r="F88" s="35"/>
      <c r="G88" s="35"/>
      <c r="H88" s="35"/>
      <c r="I88" s="10"/>
      <c r="J88" s="17"/>
      <c r="K88" s="10" t="s">
        <v>4</v>
      </c>
    </row>
    <row r="89" spans="2:11" hidden="1" outlineLevel="1" x14ac:dyDescent="0.25">
      <c r="B89" s="9"/>
      <c r="C89" s="9"/>
      <c r="D89" s="9"/>
      <c r="E89" s="10"/>
      <c r="F89" s="35"/>
      <c r="G89" s="35"/>
      <c r="H89" s="35"/>
      <c r="I89" s="10"/>
      <c r="J89" s="17"/>
      <c r="K89" s="10"/>
    </row>
    <row r="90" spans="2:11" hidden="1" outlineLevel="1" x14ac:dyDescent="0.25">
      <c r="B90" s="9"/>
      <c r="C90" s="9"/>
      <c r="D90" s="9"/>
      <c r="E90" s="10"/>
      <c r="F90" s="35">
        <v>2025</v>
      </c>
      <c r="G90" s="35">
        <v>2030</v>
      </c>
      <c r="H90" s="35">
        <v>2040</v>
      </c>
      <c r="I90" s="37" t="s">
        <v>115</v>
      </c>
      <c r="J90" s="17"/>
      <c r="K90" s="10"/>
    </row>
    <row r="91" spans="2:11" hidden="1" outlineLevel="1" x14ac:dyDescent="0.25">
      <c r="B91" s="9" t="s">
        <v>48</v>
      </c>
      <c r="C91" s="9" t="s">
        <v>31</v>
      </c>
      <c r="D91" s="9" t="s">
        <v>32</v>
      </c>
      <c r="E91" s="4" t="s">
        <v>49</v>
      </c>
      <c r="F91" s="36"/>
      <c r="G91" s="36"/>
      <c r="H91" s="36"/>
      <c r="I91" s="3"/>
      <c r="J91" s="17"/>
      <c r="K91" s="24" t="s">
        <v>183</v>
      </c>
    </row>
    <row r="92" spans="2:11" hidden="1" outlineLevel="1" x14ac:dyDescent="0.25">
      <c r="B92" s="10" t="s">
        <v>140</v>
      </c>
      <c r="C92" s="10" t="s">
        <v>33</v>
      </c>
      <c r="D92" s="10" t="s">
        <v>140</v>
      </c>
      <c r="E92" s="3" t="s">
        <v>176</v>
      </c>
      <c r="F92" s="13">
        <v>1.0000000000000001E-5</v>
      </c>
      <c r="G92" s="13">
        <v>1.0000000000000001E-5</v>
      </c>
      <c r="H92" s="13">
        <v>1.0000000000000001E-5</v>
      </c>
      <c r="J92" s="17" t="s">
        <v>181</v>
      </c>
      <c r="K92" s="3" t="s">
        <v>184</v>
      </c>
    </row>
    <row r="93" spans="2:11" hidden="1" outlineLevel="1" x14ac:dyDescent="0.25">
      <c r="B93" s="10" t="s">
        <v>140</v>
      </c>
      <c r="C93" s="10" t="s">
        <v>33</v>
      </c>
      <c r="D93" s="10" t="s">
        <v>140</v>
      </c>
      <c r="E93" s="3" t="s">
        <v>177</v>
      </c>
      <c r="F93" s="13">
        <v>3.4535848951562702E-5</v>
      </c>
      <c r="G93" s="13">
        <v>3.4535848951562702E-5</v>
      </c>
      <c r="H93" s="13">
        <v>3.4535848951562702E-5</v>
      </c>
      <c r="J93" s="17" t="s">
        <v>181</v>
      </c>
      <c r="K93" s="3"/>
    </row>
    <row r="94" spans="2:11" hidden="1" outlineLevel="1" x14ac:dyDescent="0.25">
      <c r="B94" s="10" t="s">
        <v>140</v>
      </c>
      <c r="C94" s="10" t="s">
        <v>33</v>
      </c>
      <c r="D94" s="10" t="s">
        <v>140</v>
      </c>
      <c r="E94" s="3" t="s">
        <v>178</v>
      </c>
      <c r="F94" s="13">
        <v>32186</v>
      </c>
      <c r="G94" s="13">
        <v>32186</v>
      </c>
      <c r="H94" s="13">
        <v>32186</v>
      </c>
      <c r="J94" s="17" t="s">
        <v>180</v>
      </c>
      <c r="K94" s="3"/>
    </row>
    <row r="95" spans="2:11" hidden="1" outlineLevel="1" x14ac:dyDescent="0.25">
      <c r="B95" s="10" t="s">
        <v>140</v>
      </c>
      <c r="C95" s="10" t="s">
        <v>33</v>
      </c>
      <c r="D95" s="10" t="s">
        <v>140</v>
      </c>
      <c r="E95" s="3" t="s">
        <v>179</v>
      </c>
      <c r="F95" s="13">
        <v>0.48599999999999999</v>
      </c>
      <c r="G95" s="13">
        <v>0.48599999999999999</v>
      </c>
      <c r="H95" s="13">
        <v>0.48599999999999999</v>
      </c>
      <c r="J95" s="17" t="s">
        <v>167</v>
      </c>
      <c r="K95" s="3"/>
    </row>
    <row r="96" spans="2:11" hidden="1" outlineLevel="1" x14ac:dyDescent="0.25">
      <c r="B96" s="10" t="s">
        <v>140</v>
      </c>
      <c r="C96" s="10" t="s">
        <v>34</v>
      </c>
      <c r="D96" s="10" t="s">
        <v>140</v>
      </c>
      <c r="E96" s="3" t="s">
        <v>176</v>
      </c>
      <c r="F96" s="13">
        <v>1.0000000000000001E-5</v>
      </c>
      <c r="G96" s="13">
        <v>1.0000000000000001E-5</v>
      </c>
      <c r="H96" s="13">
        <v>1.0000000000000001E-5</v>
      </c>
      <c r="J96" s="17" t="s">
        <v>181</v>
      </c>
      <c r="K96" s="3"/>
    </row>
    <row r="97" spans="2:11" hidden="1" outlineLevel="1" x14ac:dyDescent="0.25">
      <c r="B97" s="10" t="s">
        <v>140</v>
      </c>
      <c r="C97" s="10" t="s">
        <v>34</v>
      </c>
      <c r="D97" s="10" t="s">
        <v>140</v>
      </c>
      <c r="E97" s="3" t="s">
        <v>177</v>
      </c>
      <c r="F97" s="13">
        <v>3.4535848951562702E-5</v>
      </c>
      <c r="G97" s="13">
        <v>3.4535848951562702E-5</v>
      </c>
      <c r="H97" s="13">
        <v>3.4535848951562702E-5</v>
      </c>
      <c r="J97" s="17" t="s">
        <v>181</v>
      </c>
      <c r="K97" s="3"/>
    </row>
    <row r="98" spans="2:11" hidden="1" outlineLevel="1" x14ac:dyDescent="0.25">
      <c r="B98" s="10" t="s">
        <v>140</v>
      </c>
      <c r="C98" s="10" t="s">
        <v>34</v>
      </c>
      <c r="D98" s="10" t="s">
        <v>140</v>
      </c>
      <c r="E98" s="3" t="s">
        <v>178</v>
      </c>
      <c r="F98" s="13">
        <v>32186</v>
      </c>
      <c r="G98" s="13">
        <v>32186</v>
      </c>
      <c r="H98" s="13">
        <v>32186</v>
      </c>
      <c r="J98" s="17" t="s">
        <v>180</v>
      </c>
      <c r="K98" s="3"/>
    </row>
    <row r="99" spans="2:11" hidden="1" outlineLevel="1" x14ac:dyDescent="0.25">
      <c r="B99" s="10" t="s">
        <v>140</v>
      </c>
      <c r="C99" s="10" t="s">
        <v>34</v>
      </c>
      <c r="D99" s="10" t="s">
        <v>140</v>
      </c>
      <c r="E99" s="3" t="s">
        <v>179</v>
      </c>
      <c r="F99" s="13">
        <v>0.48599999999999999</v>
      </c>
      <c r="G99" s="13">
        <v>0.48599999999999999</v>
      </c>
      <c r="H99" s="13">
        <v>0.48599999999999999</v>
      </c>
      <c r="J99" s="17" t="s">
        <v>167</v>
      </c>
      <c r="K99" s="3"/>
    </row>
    <row r="100" spans="2:11" hidden="1" outlineLevel="1" x14ac:dyDescent="0.25">
      <c r="B100" s="10" t="s">
        <v>140</v>
      </c>
      <c r="C100" s="10" t="s">
        <v>35</v>
      </c>
      <c r="D100" s="10" t="s">
        <v>140</v>
      </c>
      <c r="E100" s="3" t="s">
        <v>176</v>
      </c>
      <c r="F100" s="13">
        <v>1.0000000000000001E-5</v>
      </c>
      <c r="G100" s="13">
        <v>1.0000000000000001E-5</v>
      </c>
      <c r="H100" s="13">
        <v>1.0000000000000001E-5</v>
      </c>
      <c r="J100" s="17" t="s">
        <v>181</v>
      </c>
      <c r="K100" s="3"/>
    </row>
    <row r="101" spans="2:11" hidden="1" outlineLevel="1" x14ac:dyDescent="0.25">
      <c r="B101" s="10" t="s">
        <v>140</v>
      </c>
      <c r="C101" s="10" t="s">
        <v>35</v>
      </c>
      <c r="D101" s="10" t="s">
        <v>140</v>
      </c>
      <c r="E101" s="3" t="s">
        <v>177</v>
      </c>
      <c r="F101" s="13">
        <v>1.2663144615572991E-5</v>
      </c>
      <c r="G101" s="13">
        <v>1.2663144615572991E-5</v>
      </c>
      <c r="H101" s="13">
        <v>1.2663144615572991E-5</v>
      </c>
      <c r="J101" s="17" t="s">
        <v>181</v>
      </c>
      <c r="K101" s="3"/>
    </row>
    <row r="102" spans="2:11" hidden="1" outlineLevel="1" x14ac:dyDescent="0.25">
      <c r="B102" s="10" t="s">
        <v>140</v>
      </c>
      <c r="C102" s="10" t="s">
        <v>35</v>
      </c>
      <c r="D102" s="10" t="s">
        <v>140</v>
      </c>
      <c r="E102" s="3" t="s">
        <v>178</v>
      </c>
      <c r="F102" s="13">
        <v>32186</v>
      </c>
      <c r="G102" s="13">
        <v>32186</v>
      </c>
      <c r="H102" s="13">
        <v>32186</v>
      </c>
      <c r="J102" s="17" t="s">
        <v>180</v>
      </c>
      <c r="K102" s="3"/>
    </row>
    <row r="103" spans="2:11" hidden="1" outlineLevel="1" x14ac:dyDescent="0.25">
      <c r="B103" s="10" t="s">
        <v>140</v>
      </c>
      <c r="C103" s="10" t="s">
        <v>35</v>
      </c>
      <c r="D103" s="10" t="s">
        <v>140</v>
      </c>
      <c r="E103" s="3" t="s">
        <v>179</v>
      </c>
      <c r="F103" s="13">
        <v>0.81</v>
      </c>
      <c r="G103" s="13">
        <v>0.81</v>
      </c>
      <c r="H103" s="13">
        <v>0.81</v>
      </c>
      <c r="J103" s="17" t="s">
        <v>167</v>
      </c>
      <c r="K103" s="3"/>
    </row>
    <row r="104" spans="2:11" hidden="1" outlineLevel="1" x14ac:dyDescent="0.25">
      <c r="B104" s="10" t="s">
        <v>140</v>
      </c>
      <c r="C104" s="10" t="s">
        <v>36</v>
      </c>
      <c r="D104" s="10" t="s">
        <v>140</v>
      </c>
      <c r="E104" s="3" t="s">
        <v>176</v>
      </c>
      <c r="F104" s="13">
        <v>1.0000000000000001E-5</v>
      </c>
      <c r="G104" s="13">
        <v>1.0000000000000001E-5</v>
      </c>
      <c r="H104" s="13">
        <v>1.0000000000000001E-5</v>
      </c>
      <c r="J104" s="17" t="s">
        <v>181</v>
      </c>
      <c r="K104" s="3"/>
    </row>
    <row r="105" spans="2:11" hidden="1" outlineLevel="1" x14ac:dyDescent="0.25">
      <c r="B105" s="10" t="s">
        <v>140</v>
      </c>
      <c r="C105" s="10" t="s">
        <v>36</v>
      </c>
      <c r="D105" s="10" t="s">
        <v>140</v>
      </c>
      <c r="E105" s="3" t="s">
        <v>177</v>
      </c>
      <c r="F105" s="13">
        <v>1.2663144615572991E-5</v>
      </c>
      <c r="G105" s="13">
        <v>1.2663144615572991E-5</v>
      </c>
      <c r="H105" s="13">
        <v>1.2663144615572991E-5</v>
      </c>
      <c r="J105" s="17" t="s">
        <v>181</v>
      </c>
      <c r="K105" s="3"/>
    </row>
    <row r="106" spans="2:11" hidden="1" outlineLevel="1" x14ac:dyDescent="0.25">
      <c r="B106" s="10" t="s">
        <v>140</v>
      </c>
      <c r="C106" s="10" t="s">
        <v>36</v>
      </c>
      <c r="D106" s="10" t="s">
        <v>140</v>
      </c>
      <c r="E106" s="3" t="s">
        <v>178</v>
      </c>
      <c r="F106" s="13">
        <v>32186</v>
      </c>
      <c r="G106" s="13">
        <v>32186</v>
      </c>
      <c r="H106" s="13">
        <v>32186</v>
      </c>
      <c r="J106" s="17" t="s">
        <v>180</v>
      </c>
      <c r="K106" s="3"/>
    </row>
    <row r="107" spans="2:11" hidden="1" outlineLevel="1" x14ac:dyDescent="0.25">
      <c r="B107" s="10" t="s">
        <v>140</v>
      </c>
      <c r="C107" s="10" t="s">
        <v>36</v>
      </c>
      <c r="D107" s="10" t="s">
        <v>140</v>
      </c>
      <c r="E107" s="3" t="s">
        <v>179</v>
      </c>
      <c r="F107" s="13">
        <v>0.81</v>
      </c>
      <c r="G107" s="13">
        <v>0.81</v>
      </c>
      <c r="H107" s="13">
        <v>0.81</v>
      </c>
      <c r="J107" s="17" t="s">
        <v>167</v>
      </c>
      <c r="K107" s="3"/>
    </row>
    <row r="108" spans="2:11" hidden="1" outlineLevel="1" x14ac:dyDescent="0.25">
      <c r="B108" s="10" t="s">
        <v>140</v>
      </c>
      <c r="C108" s="10" t="s">
        <v>37</v>
      </c>
      <c r="D108" s="10" t="s">
        <v>140</v>
      </c>
      <c r="E108" s="3" t="s">
        <v>176</v>
      </c>
      <c r="F108" s="13">
        <v>1.0000000000000001E-5</v>
      </c>
      <c r="G108" s="13">
        <v>1.0000000000000001E-5</v>
      </c>
      <c r="H108" s="13">
        <v>1.0000000000000001E-5</v>
      </c>
      <c r="J108" s="17" t="s">
        <v>181</v>
      </c>
      <c r="K108" s="3"/>
    </row>
    <row r="109" spans="2:11" hidden="1" outlineLevel="1" x14ac:dyDescent="0.25">
      <c r="B109" s="10" t="s">
        <v>140</v>
      </c>
      <c r="C109" s="10" t="s">
        <v>37</v>
      </c>
      <c r="D109" s="10" t="s">
        <v>140</v>
      </c>
      <c r="E109" s="3" t="s">
        <v>177</v>
      </c>
      <c r="F109" s="13">
        <v>1.2663144615572991E-5</v>
      </c>
      <c r="G109" s="13">
        <v>1.2663144615572991E-5</v>
      </c>
      <c r="H109" s="13">
        <v>1.2663144615572991E-5</v>
      </c>
      <c r="J109" s="17" t="s">
        <v>181</v>
      </c>
      <c r="K109" s="3"/>
    </row>
    <row r="110" spans="2:11" hidden="1" outlineLevel="1" x14ac:dyDescent="0.25">
      <c r="B110" s="10" t="s">
        <v>140</v>
      </c>
      <c r="C110" s="10" t="s">
        <v>37</v>
      </c>
      <c r="D110" s="10" t="s">
        <v>140</v>
      </c>
      <c r="E110" s="3" t="s">
        <v>178</v>
      </c>
      <c r="F110" s="13">
        <v>32186</v>
      </c>
      <c r="G110" s="13">
        <v>32186</v>
      </c>
      <c r="H110" s="13">
        <v>32186</v>
      </c>
      <c r="J110" s="17" t="s">
        <v>180</v>
      </c>
      <c r="K110" s="3"/>
    </row>
    <row r="111" spans="2:11" hidden="1" outlineLevel="1" x14ac:dyDescent="0.25">
      <c r="B111" s="10" t="s">
        <v>140</v>
      </c>
      <c r="C111" s="10" t="s">
        <v>37</v>
      </c>
      <c r="D111" s="10" t="s">
        <v>140</v>
      </c>
      <c r="E111" s="3" t="s">
        <v>179</v>
      </c>
      <c r="F111" s="13">
        <v>0.81</v>
      </c>
      <c r="G111" s="13">
        <v>0.81</v>
      </c>
      <c r="H111" s="13">
        <v>0.81</v>
      </c>
      <c r="J111" s="17" t="s">
        <v>167</v>
      </c>
      <c r="K111" s="3"/>
    </row>
    <row r="112" spans="2:11" hidden="1" outlineLevel="1" x14ac:dyDescent="0.25">
      <c r="B112" s="10" t="s">
        <v>140</v>
      </c>
      <c r="C112" s="10" t="s">
        <v>38</v>
      </c>
      <c r="D112" s="10" t="s">
        <v>140</v>
      </c>
      <c r="E112" s="3" t="s">
        <v>176</v>
      </c>
      <c r="F112">
        <v>1.0000000000000001E-5</v>
      </c>
      <c r="G112">
        <v>1.0000000000000001E-5</v>
      </c>
      <c r="H112">
        <v>1.0000000000000001E-5</v>
      </c>
      <c r="J112" s="17" t="s">
        <v>181</v>
      </c>
      <c r="K112" s="3"/>
    </row>
    <row r="113" spans="2:11" hidden="1" outlineLevel="1" x14ac:dyDescent="0.25">
      <c r="B113" s="10" t="s">
        <v>140</v>
      </c>
      <c r="C113" s="10" t="s">
        <v>38</v>
      </c>
      <c r="D113" s="10" t="s">
        <v>140</v>
      </c>
      <c r="E113" s="3" t="s">
        <v>177</v>
      </c>
      <c r="F113">
        <v>7.4827672728385851E-6</v>
      </c>
      <c r="G113">
        <v>7.4827672728385851E-6</v>
      </c>
      <c r="H113">
        <v>7.4827672728385851E-6</v>
      </c>
      <c r="J113" s="17" t="s">
        <v>181</v>
      </c>
      <c r="K113" s="3"/>
    </row>
    <row r="114" spans="2:11" hidden="1" outlineLevel="1" x14ac:dyDescent="0.25">
      <c r="B114" s="10" t="s">
        <v>140</v>
      </c>
      <c r="C114" s="10" t="s">
        <v>38</v>
      </c>
      <c r="D114" s="10" t="s">
        <v>140</v>
      </c>
      <c r="E114" s="3" t="s">
        <v>178</v>
      </c>
      <c r="F114">
        <v>32186</v>
      </c>
      <c r="G114">
        <v>32186</v>
      </c>
      <c r="H114">
        <v>32186</v>
      </c>
      <c r="J114" s="17" t="s">
        <v>180</v>
      </c>
      <c r="K114" s="3"/>
    </row>
    <row r="115" spans="2:11" hidden="1" outlineLevel="1" x14ac:dyDescent="0.25">
      <c r="B115" s="10" t="s">
        <v>140</v>
      </c>
      <c r="C115" s="10" t="s">
        <v>38</v>
      </c>
      <c r="D115" s="10" t="s">
        <v>140</v>
      </c>
      <c r="E115" s="3" t="s">
        <v>179</v>
      </c>
      <c r="F115">
        <v>0.89100000000000013</v>
      </c>
      <c r="G115">
        <v>0.89100000000000013</v>
      </c>
      <c r="H115">
        <v>0.89100000000000013</v>
      </c>
      <c r="J115" s="17" t="s">
        <v>167</v>
      </c>
      <c r="K115" s="3"/>
    </row>
    <row r="116" spans="2:11" hidden="1" outlineLevel="1" x14ac:dyDescent="0.25">
      <c r="B116" s="1"/>
      <c r="C116" s="61"/>
      <c r="D116" s="1"/>
      <c r="F116" s="38"/>
      <c r="G116" s="38"/>
      <c r="H116" s="38"/>
      <c r="J116" s="17"/>
    </row>
    <row r="117" spans="2:11" ht="16.5" hidden="1" outlineLevel="1" thickBot="1" x14ac:dyDescent="0.3">
      <c r="B117" s="1"/>
      <c r="C117" s="1"/>
      <c r="D117" s="1"/>
      <c r="J117" s="17"/>
    </row>
    <row r="118" spans="2:11" ht="16.5" hidden="1" outlineLevel="1" thickBot="1" x14ac:dyDescent="0.3">
      <c r="B118" s="8" t="s">
        <v>52</v>
      </c>
      <c r="C118" s="9"/>
      <c r="D118" s="9"/>
      <c r="E118" s="10"/>
      <c r="F118" s="35"/>
      <c r="G118" s="35"/>
      <c r="H118" s="35"/>
      <c r="I118" s="10"/>
      <c r="J118" s="17"/>
      <c r="K118" s="10" t="s">
        <v>4</v>
      </c>
    </row>
    <row r="119" spans="2:11" hidden="1" outlineLevel="1" x14ac:dyDescent="0.25">
      <c r="B119" s="9"/>
      <c r="C119" s="9"/>
      <c r="D119" s="9"/>
      <c r="E119" s="10"/>
      <c r="F119" s="35"/>
      <c r="G119" s="35"/>
      <c r="H119" s="35"/>
      <c r="I119" s="10"/>
      <c r="J119" s="17"/>
      <c r="K119" s="10"/>
    </row>
    <row r="120" spans="2:11" hidden="1" outlineLevel="1" x14ac:dyDescent="0.25">
      <c r="B120" s="9" t="s">
        <v>137</v>
      </c>
      <c r="C120" s="40">
        <v>0.15</v>
      </c>
      <c r="D120" s="9"/>
      <c r="E120" s="10"/>
      <c r="F120" s="35"/>
      <c r="G120" s="35"/>
      <c r="H120" s="35"/>
      <c r="I120" s="10"/>
      <c r="J120" s="17"/>
      <c r="K120" s="10"/>
    </row>
    <row r="121" spans="2:11" hidden="1" outlineLevel="1" x14ac:dyDescent="0.25">
      <c r="B121" s="9"/>
      <c r="C121" s="9"/>
      <c r="D121" s="9"/>
      <c r="E121" s="10"/>
      <c r="F121" s="35"/>
      <c r="G121" s="35"/>
      <c r="H121" s="35"/>
      <c r="I121" s="37"/>
      <c r="J121" s="17"/>
      <c r="K121" s="10"/>
    </row>
    <row r="122" spans="2:11" hidden="1" outlineLevel="1" x14ac:dyDescent="0.25">
      <c r="B122" s="9" t="s">
        <v>48</v>
      </c>
      <c r="C122" s="9" t="s">
        <v>31</v>
      </c>
      <c r="D122" s="9" t="s">
        <v>32</v>
      </c>
      <c r="E122" s="4" t="s">
        <v>49</v>
      </c>
      <c r="F122" s="36">
        <v>2025</v>
      </c>
      <c r="G122" s="36">
        <v>2030</v>
      </c>
      <c r="H122" s="36">
        <v>2040</v>
      </c>
      <c r="I122" s="3" t="s">
        <v>115</v>
      </c>
      <c r="J122" s="17"/>
      <c r="K122" s="24" t="s">
        <v>138</v>
      </c>
    </row>
    <row r="123" spans="2:11" hidden="1" outlineLevel="1" x14ac:dyDescent="0.25">
      <c r="B123" s="10" t="s">
        <v>112</v>
      </c>
      <c r="C123" s="10" t="s">
        <v>33</v>
      </c>
      <c r="D123" s="10" t="s">
        <v>39</v>
      </c>
      <c r="E123" s="3" t="s">
        <v>134</v>
      </c>
      <c r="F123">
        <v>225</v>
      </c>
      <c r="G123">
        <v>225</v>
      </c>
      <c r="H123">
        <v>225</v>
      </c>
      <c r="J123" s="17" t="s">
        <v>372</v>
      </c>
      <c r="K123" s="3"/>
    </row>
    <row r="124" spans="2:11" hidden="1" outlineLevel="1" x14ac:dyDescent="0.25">
      <c r="B124" s="10" t="s">
        <v>112</v>
      </c>
      <c r="C124" s="10" t="s">
        <v>34</v>
      </c>
      <c r="D124" s="10" t="s">
        <v>39</v>
      </c>
      <c r="E124" s="3" t="s">
        <v>134</v>
      </c>
      <c r="F124">
        <v>225</v>
      </c>
      <c r="G124">
        <v>225</v>
      </c>
      <c r="H124">
        <v>225</v>
      </c>
      <c r="J124" s="17" t="s">
        <v>372</v>
      </c>
      <c r="K124" s="6"/>
    </row>
    <row r="125" spans="2:11" hidden="1" outlineLevel="1" x14ac:dyDescent="0.25">
      <c r="B125" s="10" t="s">
        <v>112</v>
      </c>
      <c r="C125" s="10" t="s">
        <v>35</v>
      </c>
      <c r="D125" s="10" t="s">
        <v>39</v>
      </c>
      <c r="E125" s="3" t="s">
        <v>134</v>
      </c>
      <c r="F125">
        <v>900</v>
      </c>
      <c r="G125">
        <v>900</v>
      </c>
      <c r="H125">
        <v>900</v>
      </c>
      <c r="J125" s="17" t="s">
        <v>372</v>
      </c>
      <c r="K125" s="6"/>
    </row>
    <row r="126" spans="2:11" hidden="1" outlineLevel="1" x14ac:dyDescent="0.25">
      <c r="B126" s="10" t="s">
        <v>112</v>
      </c>
      <c r="C126" s="10" t="s">
        <v>36</v>
      </c>
      <c r="D126" s="10" t="s">
        <v>39</v>
      </c>
      <c r="E126" s="3" t="s">
        <v>134</v>
      </c>
      <c r="F126">
        <v>900</v>
      </c>
      <c r="G126">
        <v>900</v>
      </c>
      <c r="H126">
        <v>900</v>
      </c>
      <c r="J126" s="17" t="s">
        <v>372</v>
      </c>
      <c r="K126" s="6"/>
    </row>
    <row r="127" spans="2:11" hidden="1" outlineLevel="1" x14ac:dyDescent="0.25">
      <c r="B127" s="10" t="s">
        <v>112</v>
      </c>
      <c r="C127" s="10" t="s">
        <v>37</v>
      </c>
      <c r="D127" s="10" t="s">
        <v>39</v>
      </c>
      <c r="E127" s="3" t="s">
        <v>134</v>
      </c>
      <c r="F127">
        <v>900</v>
      </c>
      <c r="G127">
        <v>900</v>
      </c>
      <c r="H127">
        <v>900</v>
      </c>
      <c r="J127" s="17" t="s">
        <v>372</v>
      </c>
      <c r="K127" s="6"/>
    </row>
    <row r="128" spans="2:11" hidden="1" outlineLevel="1" x14ac:dyDescent="0.25">
      <c r="B128" s="10" t="s">
        <v>112</v>
      </c>
      <c r="C128" s="10" t="s">
        <v>38</v>
      </c>
      <c r="D128" s="10" t="s">
        <v>39</v>
      </c>
      <c r="E128" s="3" t="s">
        <v>134</v>
      </c>
      <c r="F128">
        <v>1500</v>
      </c>
      <c r="G128">
        <v>1500</v>
      </c>
      <c r="H128">
        <v>1500</v>
      </c>
      <c r="J128" s="17" t="s">
        <v>372</v>
      </c>
      <c r="K128" s="6"/>
    </row>
    <row r="129" spans="2:11" hidden="1" outlineLevel="1" x14ac:dyDescent="0.25">
      <c r="B129" s="10" t="s">
        <v>112</v>
      </c>
      <c r="C129" s="10" t="s">
        <v>33</v>
      </c>
      <c r="D129" s="10" t="s">
        <v>40</v>
      </c>
      <c r="E129" s="3" t="s">
        <v>134</v>
      </c>
      <c r="F129">
        <v>225</v>
      </c>
      <c r="G129">
        <v>225</v>
      </c>
      <c r="H129">
        <v>225</v>
      </c>
      <c r="J129" s="17" t="s">
        <v>372</v>
      </c>
      <c r="K129" s="6"/>
    </row>
    <row r="130" spans="2:11" hidden="1" outlineLevel="1" x14ac:dyDescent="0.25">
      <c r="B130" s="10" t="s">
        <v>112</v>
      </c>
      <c r="C130" s="10" t="s">
        <v>34</v>
      </c>
      <c r="D130" s="10" t="s">
        <v>40</v>
      </c>
      <c r="E130" s="3" t="s">
        <v>134</v>
      </c>
      <c r="F130">
        <v>225</v>
      </c>
      <c r="G130">
        <v>225</v>
      </c>
      <c r="H130">
        <v>225</v>
      </c>
      <c r="J130" s="17" t="s">
        <v>372</v>
      </c>
      <c r="K130" s="6"/>
    </row>
    <row r="131" spans="2:11" hidden="1" outlineLevel="1" x14ac:dyDescent="0.25">
      <c r="B131" s="10" t="s">
        <v>112</v>
      </c>
      <c r="C131" s="10" t="s">
        <v>35</v>
      </c>
      <c r="D131" s="10" t="s">
        <v>40</v>
      </c>
      <c r="E131" s="3" t="s">
        <v>134</v>
      </c>
      <c r="F131">
        <v>900</v>
      </c>
      <c r="G131">
        <v>900</v>
      </c>
      <c r="H131">
        <v>900</v>
      </c>
      <c r="J131" s="17" t="s">
        <v>372</v>
      </c>
      <c r="K131" s="6"/>
    </row>
    <row r="132" spans="2:11" hidden="1" outlineLevel="1" x14ac:dyDescent="0.25">
      <c r="B132" s="10" t="s">
        <v>112</v>
      </c>
      <c r="C132" s="10" t="s">
        <v>36</v>
      </c>
      <c r="D132" s="10" t="s">
        <v>40</v>
      </c>
      <c r="E132" s="3" t="s">
        <v>134</v>
      </c>
      <c r="F132">
        <v>900</v>
      </c>
      <c r="G132">
        <v>900</v>
      </c>
      <c r="H132">
        <v>900</v>
      </c>
      <c r="J132" s="17" t="s">
        <v>372</v>
      </c>
      <c r="K132" s="6"/>
    </row>
    <row r="133" spans="2:11" hidden="1" outlineLevel="1" x14ac:dyDescent="0.25">
      <c r="B133" s="10" t="s">
        <v>112</v>
      </c>
      <c r="C133" s="10" t="s">
        <v>37</v>
      </c>
      <c r="D133" s="10" t="s">
        <v>40</v>
      </c>
      <c r="E133" s="3" t="s">
        <v>134</v>
      </c>
      <c r="F133">
        <v>900</v>
      </c>
      <c r="G133">
        <v>900</v>
      </c>
      <c r="H133">
        <v>900</v>
      </c>
      <c r="J133" s="17" t="s">
        <v>372</v>
      </c>
      <c r="K133" s="6"/>
    </row>
    <row r="134" spans="2:11" hidden="1" outlineLevel="1" x14ac:dyDescent="0.25">
      <c r="B134" s="10" t="s">
        <v>112</v>
      </c>
      <c r="C134" s="10" t="s">
        <v>38</v>
      </c>
      <c r="D134" s="10" t="s">
        <v>40</v>
      </c>
      <c r="E134" s="3" t="s">
        <v>134</v>
      </c>
      <c r="F134">
        <v>1500</v>
      </c>
      <c r="G134">
        <v>1500</v>
      </c>
      <c r="H134">
        <v>1500</v>
      </c>
      <c r="J134" s="17" t="s">
        <v>372</v>
      </c>
      <c r="K134" s="6"/>
    </row>
    <row r="135" spans="2:11" hidden="1" outlineLevel="1" x14ac:dyDescent="0.25">
      <c r="B135" s="10" t="s">
        <v>112</v>
      </c>
      <c r="C135" s="10" t="s">
        <v>33</v>
      </c>
      <c r="D135" s="10" t="s">
        <v>41</v>
      </c>
      <c r="E135" s="3" t="s">
        <v>134</v>
      </c>
      <c r="F135">
        <v>150</v>
      </c>
      <c r="G135">
        <v>150</v>
      </c>
      <c r="H135">
        <v>150</v>
      </c>
      <c r="J135" s="17" t="s">
        <v>372</v>
      </c>
      <c r="K135" s="6"/>
    </row>
    <row r="136" spans="2:11" hidden="1" outlineLevel="1" x14ac:dyDescent="0.25">
      <c r="B136" s="10" t="s">
        <v>112</v>
      </c>
      <c r="C136" s="10" t="s">
        <v>34</v>
      </c>
      <c r="D136" s="10" t="s">
        <v>41</v>
      </c>
      <c r="E136" s="3" t="s">
        <v>134</v>
      </c>
      <c r="F136">
        <v>150</v>
      </c>
      <c r="G136">
        <v>150</v>
      </c>
      <c r="H136">
        <v>150</v>
      </c>
      <c r="J136" s="17" t="s">
        <v>372</v>
      </c>
      <c r="K136" s="6"/>
    </row>
    <row r="137" spans="2:11" hidden="1" outlineLevel="1" x14ac:dyDescent="0.25">
      <c r="B137" s="10" t="s">
        <v>112</v>
      </c>
      <c r="C137" s="10" t="s">
        <v>35</v>
      </c>
      <c r="D137" s="10" t="s">
        <v>41</v>
      </c>
      <c r="E137" s="3" t="s">
        <v>134</v>
      </c>
      <c r="F137">
        <v>150</v>
      </c>
      <c r="G137">
        <v>150</v>
      </c>
      <c r="H137">
        <v>150</v>
      </c>
      <c r="J137" s="17" t="s">
        <v>372</v>
      </c>
      <c r="K137" s="6"/>
    </row>
    <row r="138" spans="2:11" hidden="1" outlineLevel="1" x14ac:dyDescent="0.25">
      <c r="B138" s="10" t="s">
        <v>112</v>
      </c>
      <c r="C138" s="10" t="s">
        <v>36</v>
      </c>
      <c r="D138" s="10" t="s">
        <v>41</v>
      </c>
      <c r="E138" s="3" t="s">
        <v>134</v>
      </c>
      <c r="F138">
        <v>150</v>
      </c>
      <c r="G138">
        <v>150</v>
      </c>
      <c r="H138">
        <v>150</v>
      </c>
      <c r="J138" s="17" t="s">
        <v>372</v>
      </c>
      <c r="K138" s="6"/>
    </row>
    <row r="139" spans="2:11" hidden="1" outlineLevel="1" x14ac:dyDescent="0.25">
      <c r="B139" s="10" t="s">
        <v>112</v>
      </c>
      <c r="C139" s="10" t="s">
        <v>37</v>
      </c>
      <c r="D139" s="10" t="s">
        <v>41</v>
      </c>
      <c r="E139" s="3" t="s">
        <v>134</v>
      </c>
      <c r="F139">
        <v>150</v>
      </c>
      <c r="G139">
        <v>150</v>
      </c>
      <c r="H139">
        <v>150</v>
      </c>
      <c r="J139" s="17" t="s">
        <v>372</v>
      </c>
      <c r="K139" s="6"/>
    </row>
    <row r="140" spans="2:11" hidden="1" outlineLevel="1" x14ac:dyDescent="0.25">
      <c r="B140" s="10" t="s">
        <v>112</v>
      </c>
      <c r="C140" s="10" t="s">
        <v>38</v>
      </c>
      <c r="D140" s="10" t="s">
        <v>41</v>
      </c>
      <c r="E140" s="3" t="s">
        <v>134</v>
      </c>
      <c r="F140">
        <v>150</v>
      </c>
      <c r="G140">
        <v>150</v>
      </c>
      <c r="H140">
        <v>150</v>
      </c>
      <c r="J140" s="17" t="s">
        <v>372</v>
      </c>
      <c r="K140" s="6"/>
    </row>
    <row r="141" spans="2:11" hidden="1" outlineLevel="1" x14ac:dyDescent="0.25">
      <c r="B141" s="10" t="s">
        <v>112</v>
      </c>
      <c r="C141" s="10" t="s">
        <v>33</v>
      </c>
      <c r="D141" s="10" t="s">
        <v>39</v>
      </c>
      <c r="E141" s="3" t="s">
        <v>135</v>
      </c>
      <c r="F141">
        <v>600</v>
      </c>
      <c r="G141">
        <v>600</v>
      </c>
      <c r="H141">
        <v>600</v>
      </c>
      <c r="J141" s="17" t="s">
        <v>372</v>
      </c>
      <c r="K141" s="6"/>
    </row>
    <row r="142" spans="2:11" hidden="1" outlineLevel="1" x14ac:dyDescent="0.25">
      <c r="B142" s="10" t="s">
        <v>112</v>
      </c>
      <c r="C142" s="10" t="s">
        <v>34</v>
      </c>
      <c r="D142" s="10" t="s">
        <v>39</v>
      </c>
      <c r="E142" s="3" t="s">
        <v>135</v>
      </c>
      <c r="F142">
        <v>600</v>
      </c>
      <c r="G142">
        <v>600</v>
      </c>
      <c r="H142">
        <v>600</v>
      </c>
      <c r="J142" s="17" t="s">
        <v>372</v>
      </c>
      <c r="K142" s="6"/>
    </row>
    <row r="143" spans="2:11" hidden="1" outlineLevel="1" x14ac:dyDescent="0.25">
      <c r="B143" s="10" t="s">
        <v>112</v>
      </c>
      <c r="C143" s="10" t="s">
        <v>35</v>
      </c>
      <c r="D143" s="10" t="s">
        <v>39</v>
      </c>
      <c r="E143" s="3" t="s">
        <v>135</v>
      </c>
      <c r="F143">
        <v>1200</v>
      </c>
      <c r="G143">
        <v>1200</v>
      </c>
      <c r="H143">
        <v>1200</v>
      </c>
      <c r="J143" s="17" t="s">
        <v>372</v>
      </c>
      <c r="K143" s="6"/>
    </row>
    <row r="144" spans="2:11" hidden="1" outlineLevel="1" x14ac:dyDescent="0.25">
      <c r="B144" s="10" t="s">
        <v>112</v>
      </c>
      <c r="C144" s="10" t="s">
        <v>36</v>
      </c>
      <c r="D144" s="10" t="s">
        <v>39</v>
      </c>
      <c r="E144" s="3" t="s">
        <v>135</v>
      </c>
      <c r="F144">
        <v>1200</v>
      </c>
      <c r="G144">
        <v>1200</v>
      </c>
      <c r="H144">
        <v>1200</v>
      </c>
      <c r="J144" s="17" t="s">
        <v>372</v>
      </c>
      <c r="K144" s="6"/>
    </row>
    <row r="145" spans="2:11" hidden="1" outlineLevel="1" x14ac:dyDescent="0.25">
      <c r="B145" s="10" t="s">
        <v>112</v>
      </c>
      <c r="C145" s="10" t="s">
        <v>37</v>
      </c>
      <c r="D145" s="10" t="s">
        <v>39</v>
      </c>
      <c r="E145" s="3" t="s">
        <v>135</v>
      </c>
      <c r="F145">
        <v>1200</v>
      </c>
      <c r="G145">
        <v>1200</v>
      </c>
      <c r="H145">
        <v>1200</v>
      </c>
      <c r="J145" s="17" t="s">
        <v>372</v>
      </c>
      <c r="K145" s="6"/>
    </row>
    <row r="146" spans="2:11" hidden="1" outlineLevel="1" x14ac:dyDescent="0.25">
      <c r="B146" s="10" t="s">
        <v>112</v>
      </c>
      <c r="C146" s="10" t="s">
        <v>38</v>
      </c>
      <c r="D146" s="10" t="s">
        <v>39</v>
      </c>
      <c r="E146" s="3" t="s">
        <v>135</v>
      </c>
      <c r="F146">
        <v>2000</v>
      </c>
      <c r="G146">
        <v>2000</v>
      </c>
      <c r="H146">
        <v>2000</v>
      </c>
      <c r="J146" s="17" t="s">
        <v>372</v>
      </c>
      <c r="K146" s="6"/>
    </row>
    <row r="147" spans="2:11" hidden="1" outlineLevel="1" x14ac:dyDescent="0.25">
      <c r="B147" s="10" t="s">
        <v>112</v>
      </c>
      <c r="C147" s="10" t="s">
        <v>33</v>
      </c>
      <c r="D147" s="10" t="s">
        <v>40</v>
      </c>
      <c r="E147" s="3" t="s">
        <v>135</v>
      </c>
      <c r="F147">
        <v>600</v>
      </c>
      <c r="G147">
        <v>600</v>
      </c>
      <c r="H147">
        <v>600</v>
      </c>
      <c r="J147" s="17" t="s">
        <v>372</v>
      </c>
      <c r="K147" s="6"/>
    </row>
    <row r="148" spans="2:11" hidden="1" outlineLevel="1" x14ac:dyDescent="0.25">
      <c r="B148" s="10" t="s">
        <v>112</v>
      </c>
      <c r="C148" s="10" t="s">
        <v>34</v>
      </c>
      <c r="D148" s="10" t="s">
        <v>40</v>
      </c>
      <c r="E148" s="3" t="s">
        <v>135</v>
      </c>
      <c r="F148">
        <v>600</v>
      </c>
      <c r="G148">
        <v>600</v>
      </c>
      <c r="H148">
        <v>600</v>
      </c>
      <c r="J148" s="17" t="s">
        <v>372</v>
      </c>
      <c r="K148" s="6"/>
    </row>
    <row r="149" spans="2:11" hidden="1" outlineLevel="1" x14ac:dyDescent="0.25">
      <c r="B149" s="10" t="s">
        <v>112</v>
      </c>
      <c r="C149" s="10" t="s">
        <v>35</v>
      </c>
      <c r="D149" s="10" t="s">
        <v>40</v>
      </c>
      <c r="E149" s="3" t="s">
        <v>135</v>
      </c>
      <c r="F149">
        <v>1200</v>
      </c>
      <c r="G149">
        <v>1200</v>
      </c>
      <c r="H149">
        <v>1200</v>
      </c>
      <c r="J149" s="17" t="s">
        <v>372</v>
      </c>
      <c r="K149" s="6"/>
    </row>
    <row r="150" spans="2:11" hidden="1" outlineLevel="1" x14ac:dyDescent="0.25">
      <c r="B150" s="10" t="s">
        <v>112</v>
      </c>
      <c r="C150" s="10" t="s">
        <v>36</v>
      </c>
      <c r="D150" s="10" t="s">
        <v>40</v>
      </c>
      <c r="E150" s="3" t="s">
        <v>135</v>
      </c>
      <c r="F150">
        <v>1200</v>
      </c>
      <c r="G150">
        <v>1200</v>
      </c>
      <c r="H150">
        <v>1200</v>
      </c>
      <c r="J150" s="17" t="s">
        <v>372</v>
      </c>
      <c r="K150" s="6"/>
    </row>
    <row r="151" spans="2:11" hidden="1" outlineLevel="1" x14ac:dyDescent="0.25">
      <c r="B151" s="10" t="s">
        <v>112</v>
      </c>
      <c r="C151" s="10" t="s">
        <v>37</v>
      </c>
      <c r="D151" s="10" t="s">
        <v>40</v>
      </c>
      <c r="E151" s="3" t="s">
        <v>135</v>
      </c>
      <c r="F151">
        <v>1200</v>
      </c>
      <c r="G151">
        <v>1200</v>
      </c>
      <c r="H151">
        <v>1200</v>
      </c>
      <c r="J151" s="17" t="s">
        <v>372</v>
      </c>
      <c r="K151" s="6"/>
    </row>
    <row r="152" spans="2:11" hidden="1" outlineLevel="1" x14ac:dyDescent="0.25">
      <c r="B152" s="10" t="s">
        <v>112</v>
      </c>
      <c r="C152" s="10" t="s">
        <v>38</v>
      </c>
      <c r="D152" s="10" t="s">
        <v>40</v>
      </c>
      <c r="E152" s="3" t="s">
        <v>135</v>
      </c>
      <c r="F152">
        <v>2000</v>
      </c>
      <c r="G152">
        <v>2000</v>
      </c>
      <c r="H152">
        <v>2000</v>
      </c>
      <c r="J152" s="17" t="s">
        <v>372</v>
      </c>
      <c r="K152" s="6"/>
    </row>
    <row r="153" spans="2:11" hidden="1" outlineLevel="1" x14ac:dyDescent="0.25">
      <c r="B153" s="10" t="s">
        <v>112</v>
      </c>
      <c r="C153" s="10" t="s">
        <v>33</v>
      </c>
      <c r="D153" s="10" t="s">
        <v>41</v>
      </c>
      <c r="E153" s="3" t="s">
        <v>135</v>
      </c>
      <c r="F153">
        <v>400</v>
      </c>
      <c r="G153">
        <v>400</v>
      </c>
      <c r="H153">
        <v>400</v>
      </c>
      <c r="J153" s="17" t="s">
        <v>372</v>
      </c>
      <c r="K153" s="6"/>
    </row>
    <row r="154" spans="2:11" hidden="1" outlineLevel="1" x14ac:dyDescent="0.25">
      <c r="B154" s="10" t="s">
        <v>112</v>
      </c>
      <c r="C154" s="10" t="s">
        <v>34</v>
      </c>
      <c r="D154" s="10" t="s">
        <v>41</v>
      </c>
      <c r="E154" s="3" t="s">
        <v>135</v>
      </c>
      <c r="F154">
        <v>400</v>
      </c>
      <c r="G154">
        <v>400</v>
      </c>
      <c r="H154">
        <v>400</v>
      </c>
      <c r="J154" s="17" t="s">
        <v>372</v>
      </c>
      <c r="K154" s="6"/>
    </row>
    <row r="155" spans="2:11" hidden="1" outlineLevel="1" x14ac:dyDescent="0.25">
      <c r="B155" s="10" t="s">
        <v>112</v>
      </c>
      <c r="C155" s="10" t="s">
        <v>35</v>
      </c>
      <c r="D155" s="10" t="s">
        <v>41</v>
      </c>
      <c r="E155" s="3" t="s">
        <v>135</v>
      </c>
      <c r="F155">
        <v>400</v>
      </c>
      <c r="G155">
        <v>400</v>
      </c>
      <c r="H155">
        <v>400</v>
      </c>
      <c r="J155" s="17" t="s">
        <v>372</v>
      </c>
      <c r="K155" s="6"/>
    </row>
    <row r="156" spans="2:11" hidden="1" outlineLevel="1" x14ac:dyDescent="0.25">
      <c r="B156" s="10" t="s">
        <v>112</v>
      </c>
      <c r="C156" s="10" t="s">
        <v>36</v>
      </c>
      <c r="D156" s="10" t="s">
        <v>41</v>
      </c>
      <c r="E156" s="3" t="s">
        <v>135</v>
      </c>
      <c r="F156">
        <v>400</v>
      </c>
      <c r="G156">
        <v>400</v>
      </c>
      <c r="H156">
        <v>400</v>
      </c>
      <c r="J156" s="17" t="s">
        <v>372</v>
      </c>
      <c r="K156" s="6"/>
    </row>
    <row r="157" spans="2:11" hidden="1" outlineLevel="1" x14ac:dyDescent="0.25">
      <c r="B157" s="10" t="s">
        <v>112</v>
      </c>
      <c r="C157" s="10" t="s">
        <v>37</v>
      </c>
      <c r="D157" s="10" t="s">
        <v>41</v>
      </c>
      <c r="E157" s="3" t="s">
        <v>135</v>
      </c>
      <c r="F157">
        <v>400</v>
      </c>
      <c r="G157">
        <v>400</v>
      </c>
      <c r="H157">
        <v>400</v>
      </c>
      <c r="J157" s="17" t="s">
        <v>372</v>
      </c>
      <c r="K157" s="6"/>
    </row>
    <row r="158" spans="2:11" hidden="1" outlineLevel="1" x14ac:dyDescent="0.25">
      <c r="B158" s="10" t="s">
        <v>112</v>
      </c>
      <c r="C158" s="10" t="s">
        <v>38</v>
      </c>
      <c r="D158" s="10" t="s">
        <v>41</v>
      </c>
      <c r="E158" s="3" t="s">
        <v>135</v>
      </c>
      <c r="F158">
        <v>400</v>
      </c>
      <c r="G158">
        <v>400</v>
      </c>
      <c r="H158">
        <v>400</v>
      </c>
      <c r="J158" s="17" t="s">
        <v>372</v>
      </c>
      <c r="K158" s="6"/>
    </row>
    <row r="159" spans="2:11" hidden="1" outlineLevel="1" x14ac:dyDescent="0.25">
      <c r="B159" s="10" t="s">
        <v>112</v>
      </c>
      <c r="C159" s="10" t="s">
        <v>33</v>
      </c>
      <c r="D159" s="10" t="s">
        <v>39</v>
      </c>
      <c r="E159" s="3" t="s">
        <v>136</v>
      </c>
      <c r="F159">
        <v>100</v>
      </c>
      <c r="G159">
        <v>100</v>
      </c>
      <c r="H159">
        <v>100</v>
      </c>
      <c r="J159" s="17" t="s">
        <v>372</v>
      </c>
      <c r="K159" s="6"/>
    </row>
    <row r="160" spans="2:11" hidden="1" outlineLevel="1" x14ac:dyDescent="0.25">
      <c r="B160" s="10" t="s">
        <v>112</v>
      </c>
      <c r="C160" s="10" t="s">
        <v>34</v>
      </c>
      <c r="D160" s="10" t="s">
        <v>39</v>
      </c>
      <c r="E160" s="3" t="s">
        <v>136</v>
      </c>
      <c r="F160">
        <v>100</v>
      </c>
      <c r="G160">
        <v>100</v>
      </c>
      <c r="H160">
        <v>100</v>
      </c>
      <c r="J160" s="17" t="s">
        <v>372</v>
      </c>
      <c r="K160" s="6"/>
    </row>
    <row r="161" spans="2:11" hidden="1" outlineLevel="1" x14ac:dyDescent="0.25">
      <c r="B161" s="10" t="s">
        <v>112</v>
      </c>
      <c r="C161" s="10" t="s">
        <v>35</v>
      </c>
      <c r="D161" s="10" t="s">
        <v>39</v>
      </c>
      <c r="E161" s="3" t="s">
        <v>136</v>
      </c>
      <c r="F161">
        <v>400</v>
      </c>
      <c r="G161">
        <v>400</v>
      </c>
      <c r="H161">
        <v>400</v>
      </c>
      <c r="J161" s="17" t="s">
        <v>372</v>
      </c>
      <c r="K161" s="6"/>
    </row>
    <row r="162" spans="2:11" hidden="1" outlineLevel="1" x14ac:dyDescent="0.25">
      <c r="B162" s="10" t="s">
        <v>112</v>
      </c>
      <c r="C162" s="10" t="s">
        <v>36</v>
      </c>
      <c r="D162" s="10" t="s">
        <v>39</v>
      </c>
      <c r="E162" s="3" t="s">
        <v>136</v>
      </c>
      <c r="F162">
        <v>400</v>
      </c>
      <c r="G162">
        <v>400</v>
      </c>
      <c r="H162">
        <v>400</v>
      </c>
      <c r="J162" s="17" t="s">
        <v>372</v>
      </c>
      <c r="K162" s="6"/>
    </row>
    <row r="163" spans="2:11" hidden="1" outlineLevel="1" x14ac:dyDescent="0.25">
      <c r="B163" s="10" t="s">
        <v>112</v>
      </c>
      <c r="C163" s="10" t="s">
        <v>37</v>
      </c>
      <c r="D163" s="10" t="s">
        <v>39</v>
      </c>
      <c r="E163" s="3" t="s">
        <v>136</v>
      </c>
      <c r="F163">
        <v>400</v>
      </c>
      <c r="G163">
        <v>400</v>
      </c>
      <c r="H163">
        <v>400</v>
      </c>
      <c r="J163" s="17" t="s">
        <v>372</v>
      </c>
      <c r="K163" s="6"/>
    </row>
    <row r="164" spans="2:11" hidden="1" outlineLevel="1" x14ac:dyDescent="0.25">
      <c r="B164" s="10" t="s">
        <v>112</v>
      </c>
      <c r="C164" s="10" t="s">
        <v>38</v>
      </c>
      <c r="D164" s="10" t="s">
        <v>39</v>
      </c>
      <c r="E164" s="3" t="s">
        <v>136</v>
      </c>
      <c r="F164">
        <v>1000</v>
      </c>
      <c r="G164">
        <v>1000</v>
      </c>
      <c r="H164">
        <v>1000</v>
      </c>
      <c r="J164" s="17" t="s">
        <v>372</v>
      </c>
      <c r="K164" s="6"/>
    </row>
    <row r="165" spans="2:11" hidden="1" outlineLevel="1" x14ac:dyDescent="0.25">
      <c r="B165" s="10" t="s">
        <v>112</v>
      </c>
      <c r="C165" s="10" t="s">
        <v>33</v>
      </c>
      <c r="D165" s="10" t="s">
        <v>40</v>
      </c>
      <c r="E165" s="3" t="s">
        <v>136</v>
      </c>
      <c r="F165">
        <v>100</v>
      </c>
      <c r="G165">
        <v>100</v>
      </c>
      <c r="H165">
        <v>100</v>
      </c>
      <c r="J165" s="17" t="s">
        <v>372</v>
      </c>
      <c r="K165" s="6"/>
    </row>
    <row r="166" spans="2:11" hidden="1" outlineLevel="1" x14ac:dyDescent="0.25">
      <c r="B166" s="10" t="s">
        <v>112</v>
      </c>
      <c r="C166" s="10" t="s">
        <v>34</v>
      </c>
      <c r="D166" s="10" t="s">
        <v>40</v>
      </c>
      <c r="E166" s="3" t="s">
        <v>136</v>
      </c>
      <c r="F166">
        <v>100</v>
      </c>
      <c r="G166">
        <v>100</v>
      </c>
      <c r="H166">
        <v>100</v>
      </c>
      <c r="J166" s="17" t="s">
        <v>372</v>
      </c>
      <c r="K166" s="6"/>
    </row>
    <row r="167" spans="2:11" hidden="1" outlineLevel="1" x14ac:dyDescent="0.25">
      <c r="B167" s="10" t="s">
        <v>112</v>
      </c>
      <c r="C167" s="10" t="s">
        <v>35</v>
      </c>
      <c r="D167" s="10" t="s">
        <v>40</v>
      </c>
      <c r="E167" s="3" t="s">
        <v>136</v>
      </c>
      <c r="F167">
        <v>400</v>
      </c>
      <c r="G167">
        <v>400</v>
      </c>
      <c r="H167">
        <v>400</v>
      </c>
      <c r="J167" s="17" t="s">
        <v>372</v>
      </c>
      <c r="K167" s="6"/>
    </row>
    <row r="168" spans="2:11" hidden="1" outlineLevel="1" x14ac:dyDescent="0.25">
      <c r="B168" s="10" t="s">
        <v>112</v>
      </c>
      <c r="C168" s="10" t="s">
        <v>36</v>
      </c>
      <c r="D168" s="10" t="s">
        <v>40</v>
      </c>
      <c r="E168" s="3" t="s">
        <v>136</v>
      </c>
      <c r="F168">
        <v>400</v>
      </c>
      <c r="G168">
        <v>400</v>
      </c>
      <c r="H168">
        <v>400</v>
      </c>
      <c r="J168" s="17" t="s">
        <v>372</v>
      </c>
      <c r="K168" s="6"/>
    </row>
    <row r="169" spans="2:11" hidden="1" outlineLevel="1" x14ac:dyDescent="0.25">
      <c r="B169" s="10" t="s">
        <v>112</v>
      </c>
      <c r="C169" s="10" t="s">
        <v>37</v>
      </c>
      <c r="D169" s="10" t="s">
        <v>40</v>
      </c>
      <c r="E169" s="3" t="s">
        <v>136</v>
      </c>
      <c r="F169">
        <v>400</v>
      </c>
      <c r="G169">
        <v>400</v>
      </c>
      <c r="H169">
        <v>400</v>
      </c>
      <c r="J169" s="17" t="s">
        <v>372</v>
      </c>
      <c r="K169" s="6"/>
    </row>
    <row r="170" spans="2:11" hidden="1" outlineLevel="1" x14ac:dyDescent="0.25">
      <c r="B170" s="10" t="s">
        <v>112</v>
      </c>
      <c r="C170" s="10" t="s">
        <v>38</v>
      </c>
      <c r="D170" s="10" t="s">
        <v>40</v>
      </c>
      <c r="E170" s="3" t="s">
        <v>136</v>
      </c>
      <c r="F170">
        <v>1000</v>
      </c>
      <c r="G170">
        <v>1000</v>
      </c>
      <c r="H170">
        <v>1000</v>
      </c>
      <c r="J170" s="17" t="s">
        <v>372</v>
      </c>
      <c r="K170" s="6"/>
    </row>
    <row r="171" spans="2:11" hidden="1" outlineLevel="1" x14ac:dyDescent="0.25">
      <c r="B171" s="10" t="s">
        <v>112</v>
      </c>
      <c r="C171" s="10" t="s">
        <v>33</v>
      </c>
      <c r="D171" s="10" t="s">
        <v>41</v>
      </c>
      <c r="E171" s="3" t="s">
        <v>136</v>
      </c>
      <c r="F171">
        <v>67</v>
      </c>
      <c r="G171">
        <v>67</v>
      </c>
      <c r="H171">
        <v>67</v>
      </c>
      <c r="J171" s="17" t="s">
        <v>372</v>
      </c>
      <c r="K171" s="6"/>
    </row>
    <row r="172" spans="2:11" hidden="1" outlineLevel="1" x14ac:dyDescent="0.25">
      <c r="B172" s="10" t="s">
        <v>112</v>
      </c>
      <c r="C172" s="10" t="s">
        <v>34</v>
      </c>
      <c r="D172" s="10" t="s">
        <v>41</v>
      </c>
      <c r="E172" s="3" t="s">
        <v>136</v>
      </c>
      <c r="F172">
        <v>67</v>
      </c>
      <c r="G172">
        <v>67</v>
      </c>
      <c r="H172">
        <v>67</v>
      </c>
      <c r="J172" s="17" t="s">
        <v>372</v>
      </c>
      <c r="K172" s="6"/>
    </row>
    <row r="173" spans="2:11" hidden="1" outlineLevel="1" x14ac:dyDescent="0.25">
      <c r="B173" s="10" t="s">
        <v>112</v>
      </c>
      <c r="C173" s="10" t="s">
        <v>35</v>
      </c>
      <c r="D173" s="10" t="s">
        <v>41</v>
      </c>
      <c r="E173" s="3" t="s">
        <v>136</v>
      </c>
      <c r="F173">
        <v>67</v>
      </c>
      <c r="G173">
        <v>67</v>
      </c>
      <c r="H173">
        <v>67</v>
      </c>
      <c r="J173" s="17" t="s">
        <v>372</v>
      </c>
      <c r="K173" s="6"/>
    </row>
    <row r="174" spans="2:11" hidden="1" outlineLevel="1" x14ac:dyDescent="0.25">
      <c r="B174" s="10" t="s">
        <v>112</v>
      </c>
      <c r="C174" s="10" t="s">
        <v>36</v>
      </c>
      <c r="D174" s="10" t="s">
        <v>41</v>
      </c>
      <c r="E174" s="3" t="s">
        <v>136</v>
      </c>
      <c r="F174">
        <v>67</v>
      </c>
      <c r="G174">
        <v>67</v>
      </c>
      <c r="H174">
        <v>67</v>
      </c>
      <c r="J174" s="17" t="s">
        <v>372</v>
      </c>
      <c r="K174" s="6"/>
    </row>
    <row r="175" spans="2:11" hidden="1" outlineLevel="1" x14ac:dyDescent="0.25">
      <c r="B175" s="10" t="s">
        <v>112</v>
      </c>
      <c r="C175" s="10" t="s">
        <v>37</v>
      </c>
      <c r="D175" s="10" t="s">
        <v>41</v>
      </c>
      <c r="E175" s="3" t="s">
        <v>136</v>
      </c>
      <c r="F175">
        <v>67</v>
      </c>
      <c r="G175">
        <v>67</v>
      </c>
      <c r="H175">
        <v>67</v>
      </c>
      <c r="J175" s="17" t="s">
        <v>372</v>
      </c>
      <c r="K175" s="6"/>
    </row>
    <row r="176" spans="2:11" hidden="1" outlineLevel="1" x14ac:dyDescent="0.25">
      <c r="B176" s="10" t="s">
        <v>112</v>
      </c>
      <c r="C176" s="10" t="s">
        <v>38</v>
      </c>
      <c r="D176" s="10" t="s">
        <v>41</v>
      </c>
      <c r="E176" s="3" t="s">
        <v>136</v>
      </c>
      <c r="F176">
        <v>67</v>
      </c>
      <c r="G176">
        <v>67</v>
      </c>
      <c r="H176">
        <v>67</v>
      </c>
      <c r="J176" s="17" t="s">
        <v>372</v>
      </c>
      <c r="K176" s="6"/>
    </row>
    <row r="177" spans="2:11" hidden="1" outlineLevel="1" x14ac:dyDescent="0.25">
      <c r="B177" s="1"/>
      <c r="C177" s="1"/>
      <c r="D177" s="1"/>
      <c r="J177" s="17"/>
      <c r="K177" s="2"/>
    </row>
    <row r="178" spans="2:11" hidden="1" outlineLevel="1" x14ac:dyDescent="0.25">
      <c r="B178" s="10" t="s">
        <v>114</v>
      </c>
      <c r="C178" s="10" t="s">
        <v>33</v>
      </c>
      <c r="D178" s="10" t="s">
        <v>39</v>
      </c>
      <c r="E178" s="3" t="s">
        <v>134</v>
      </c>
      <c r="F178">
        <f t="shared" ref="F178:H197" si="2">F123*(1+$C$120)</f>
        <v>258.75</v>
      </c>
      <c r="G178">
        <f t="shared" si="2"/>
        <v>258.75</v>
      </c>
      <c r="H178">
        <f t="shared" si="2"/>
        <v>258.75</v>
      </c>
      <c r="J178" s="17" t="s">
        <v>372</v>
      </c>
      <c r="K178" s="3"/>
    </row>
    <row r="179" spans="2:11" hidden="1" outlineLevel="1" x14ac:dyDescent="0.25">
      <c r="B179" s="10" t="s">
        <v>114</v>
      </c>
      <c r="C179" s="10" t="s">
        <v>34</v>
      </c>
      <c r="D179" s="10" t="s">
        <v>39</v>
      </c>
      <c r="E179" s="3" t="s">
        <v>134</v>
      </c>
      <c r="F179">
        <f t="shared" si="2"/>
        <v>258.75</v>
      </c>
      <c r="G179">
        <f t="shared" si="2"/>
        <v>258.75</v>
      </c>
      <c r="H179">
        <f t="shared" si="2"/>
        <v>258.75</v>
      </c>
      <c r="J179" s="17" t="s">
        <v>372</v>
      </c>
      <c r="K179" s="6"/>
    </row>
    <row r="180" spans="2:11" hidden="1" outlineLevel="1" x14ac:dyDescent="0.25">
      <c r="B180" s="10" t="s">
        <v>114</v>
      </c>
      <c r="C180" s="10" t="s">
        <v>35</v>
      </c>
      <c r="D180" s="10" t="s">
        <v>39</v>
      </c>
      <c r="E180" s="3" t="s">
        <v>134</v>
      </c>
      <c r="F180">
        <f t="shared" si="2"/>
        <v>1035</v>
      </c>
      <c r="G180">
        <f t="shared" si="2"/>
        <v>1035</v>
      </c>
      <c r="H180">
        <f t="shared" si="2"/>
        <v>1035</v>
      </c>
      <c r="J180" s="17" t="s">
        <v>372</v>
      </c>
      <c r="K180" s="6"/>
    </row>
    <row r="181" spans="2:11" hidden="1" outlineLevel="1" x14ac:dyDescent="0.25">
      <c r="B181" s="10" t="s">
        <v>114</v>
      </c>
      <c r="C181" s="10" t="s">
        <v>36</v>
      </c>
      <c r="D181" s="10" t="s">
        <v>39</v>
      </c>
      <c r="E181" s="3" t="s">
        <v>134</v>
      </c>
      <c r="F181">
        <f t="shared" si="2"/>
        <v>1035</v>
      </c>
      <c r="G181">
        <f t="shared" si="2"/>
        <v>1035</v>
      </c>
      <c r="H181">
        <f t="shared" si="2"/>
        <v>1035</v>
      </c>
      <c r="J181" s="17" t="s">
        <v>372</v>
      </c>
      <c r="K181" s="6"/>
    </row>
    <row r="182" spans="2:11" hidden="1" outlineLevel="1" x14ac:dyDescent="0.25">
      <c r="B182" s="10" t="s">
        <v>114</v>
      </c>
      <c r="C182" s="10" t="s">
        <v>37</v>
      </c>
      <c r="D182" s="10" t="s">
        <v>39</v>
      </c>
      <c r="E182" s="3" t="s">
        <v>134</v>
      </c>
      <c r="F182">
        <f t="shared" si="2"/>
        <v>1035</v>
      </c>
      <c r="G182">
        <f t="shared" si="2"/>
        <v>1035</v>
      </c>
      <c r="H182">
        <f t="shared" si="2"/>
        <v>1035</v>
      </c>
      <c r="J182" s="17" t="s">
        <v>372</v>
      </c>
      <c r="K182" s="6"/>
    </row>
    <row r="183" spans="2:11" hidden="1" outlineLevel="1" x14ac:dyDescent="0.25">
      <c r="B183" s="10" t="s">
        <v>114</v>
      </c>
      <c r="C183" s="10" t="s">
        <v>38</v>
      </c>
      <c r="D183" s="10" t="s">
        <v>39</v>
      </c>
      <c r="E183" s="3" t="s">
        <v>134</v>
      </c>
      <c r="F183">
        <f t="shared" si="2"/>
        <v>1724.9999999999998</v>
      </c>
      <c r="G183">
        <f t="shared" si="2"/>
        <v>1724.9999999999998</v>
      </c>
      <c r="H183">
        <f t="shared" si="2"/>
        <v>1724.9999999999998</v>
      </c>
      <c r="J183" s="17" t="s">
        <v>372</v>
      </c>
      <c r="K183" s="6"/>
    </row>
    <row r="184" spans="2:11" hidden="1" outlineLevel="1" x14ac:dyDescent="0.25">
      <c r="B184" s="10" t="s">
        <v>114</v>
      </c>
      <c r="C184" s="10" t="s">
        <v>33</v>
      </c>
      <c r="D184" s="10" t="s">
        <v>40</v>
      </c>
      <c r="E184" s="3" t="s">
        <v>134</v>
      </c>
      <c r="F184">
        <f t="shared" si="2"/>
        <v>258.75</v>
      </c>
      <c r="G184">
        <f t="shared" si="2"/>
        <v>258.75</v>
      </c>
      <c r="H184">
        <f t="shared" si="2"/>
        <v>258.75</v>
      </c>
      <c r="J184" s="17" t="s">
        <v>372</v>
      </c>
      <c r="K184" s="6"/>
    </row>
    <row r="185" spans="2:11" hidden="1" outlineLevel="1" x14ac:dyDescent="0.25">
      <c r="B185" s="10" t="s">
        <v>114</v>
      </c>
      <c r="C185" s="10" t="s">
        <v>34</v>
      </c>
      <c r="D185" s="10" t="s">
        <v>40</v>
      </c>
      <c r="E185" s="3" t="s">
        <v>134</v>
      </c>
      <c r="F185">
        <f t="shared" si="2"/>
        <v>258.75</v>
      </c>
      <c r="G185">
        <f t="shared" si="2"/>
        <v>258.75</v>
      </c>
      <c r="H185">
        <f t="shared" si="2"/>
        <v>258.75</v>
      </c>
      <c r="J185" s="17" t="s">
        <v>372</v>
      </c>
      <c r="K185" s="6"/>
    </row>
    <row r="186" spans="2:11" hidden="1" outlineLevel="1" x14ac:dyDescent="0.25">
      <c r="B186" s="10" t="s">
        <v>114</v>
      </c>
      <c r="C186" s="10" t="s">
        <v>35</v>
      </c>
      <c r="D186" s="10" t="s">
        <v>40</v>
      </c>
      <c r="E186" s="3" t="s">
        <v>134</v>
      </c>
      <c r="F186">
        <f t="shared" si="2"/>
        <v>1035</v>
      </c>
      <c r="G186">
        <f t="shared" si="2"/>
        <v>1035</v>
      </c>
      <c r="H186">
        <f t="shared" si="2"/>
        <v>1035</v>
      </c>
      <c r="J186" s="17" t="s">
        <v>372</v>
      </c>
      <c r="K186" s="6"/>
    </row>
    <row r="187" spans="2:11" hidden="1" outlineLevel="1" x14ac:dyDescent="0.25">
      <c r="B187" s="10" t="s">
        <v>114</v>
      </c>
      <c r="C187" s="10" t="s">
        <v>36</v>
      </c>
      <c r="D187" s="10" t="s">
        <v>40</v>
      </c>
      <c r="E187" s="3" t="s">
        <v>134</v>
      </c>
      <c r="F187">
        <f t="shared" si="2"/>
        <v>1035</v>
      </c>
      <c r="G187">
        <f t="shared" si="2"/>
        <v>1035</v>
      </c>
      <c r="H187">
        <f t="shared" si="2"/>
        <v>1035</v>
      </c>
      <c r="J187" s="17" t="s">
        <v>372</v>
      </c>
      <c r="K187" s="6"/>
    </row>
    <row r="188" spans="2:11" hidden="1" outlineLevel="1" x14ac:dyDescent="0.25">
      <c r="B188" s="10" t="s">
        <v>114</v>
      </c>
      <c r="C188" s="10" t="s">
        <v>37</v>
      </c>
      <c r="D188" s="10" t="s">
        <v>40</v>
      </c>
      <c r="E188" s="3" t="s">
        <v>134</v>
      </c>
      <c r="F188">
        <f t="shared" si="2"/>
        <v>1035</v>
      </c>
      <c r="G188">
        <f t="shared" si="2"/>
        <v>1035</v>
      </c>
      <c r="H188">
        <f t="shared" si="2"/>
        <v>1035</v>
      </c>
      <c r="J188" s="17" t="s">
        <v>372</v>
      </c>
      <c r="K188" s="6"/>
    </row>
    <row r="189" spans="2:11" hidden="1" outlineLevel="1" x14ac:dyDescent="0.25">
      <c r="B189" s="10" t="s">
        <v>114</v>
      </c>
      <c r="C189" s="10" t="s">
        <v>38</v>
      </c>
      <c r="D189" s="10" t="s">
        <v>40</v>
      </c>
      <c r="E189" s="3" t="s">
        <v>134</v>
      </c>
      <c r="F189">
        <f t="shared" si="2"/>
        <v>1724.9999999999998</v>
      </c>
      <c r="G189">
        <f t="shared" si="2"/>
        <v>1724.9999999999998</v>
      </c>
      <c r="H189">
        <f t="shared" si="2"/>
        <v>1724.9999999999998</v>
      </c>
      <c r="J189" s="17" t="s">
        <v>372</v>
      </c>
      <c r="K189" s="6"/>
    </row>
    <row r="190" spans="2:11" hidden="1" outlineLevel="1" x14ac:dyDescent="0.25">
      <c r="B190" s="10" t="s">
        <v>114</v>
      </c>
      <c r="C190" s="10" t="s">
        <v>33</v>
      </c>
      <c r="D190" s="10" t="s">
        <v>41</v>
      </c>
      <c r="E190" s="3" t="s">
        <v>134</v>
      </c>
      <c r="F190">
        <f t="shared" si="2"/>
        <v>172.5</v>
      </c>
      <c r="G190">
        <f t="shared" si="2"/>
        <v>172.5</v>
      </c>
      <c r="H190">
        <f t="shared" si="2"/>
        <v>172.5</v>
      </c>
      <c r="J190" s="17" t="s">
        <v>372</v>
      </c>
      <c r="K190" s="6"/>
    </row>
    <row r="191" spans="2:11" hidden="1" outlineLevel="1" x14ac:dyDescent="0.25">
      <c r="B191" s="10" t="s">
        <v>114</v>
      </c>
      <c r="C191" s="10" t="s">
        <v>34</v>
      </c>
      <c r="D191" s="10" t="s">
        <v>41</v>
      </c>
      <c r="E191" s="3" t="s">
        <v>134</v>
      </c>
      <c r="F191">
        <f t="shared" si="2"/>
        <v>172.5</v>
      </c>
      <c r="G191">
        <f t="shared" si="2"/>
        <v>172.5</v>
      </c>
      <c r="H191">
        <f t="shared" si="2"/>
        <v>172.5</v>
      </c>
      <c r="J191" s="17" t="s">
        <v>372</v>
      </c>
      <c r="K191" s="6"/>
    </row>
    <row r="192" spans="2:11" hidden="1" outlineLevel="1" x14ac:dyDescent="0.25">
      <c r="B192" s="10" t="s">
        <v>114</v>
      </c>
      <c r="C192" s="10" t="s">
        <v>35</v>
      </c>
      <c r="D192" s="10" t="s">
        <v>41</v>
      </c>
      <c r="E192" s="3" t="s">
        <v>134</v>
      </c>
      <c r="F192">
        <f t="shared" si="2"/>
        <v>172.5</v>
      </c>
      <c r="G192">
        <f t="shared" si="2"/>
        <v>172.5</v>
      </c>
      <c r="H192">
        <f t="shared" si="2"/>
        <v>172.5</v>
      </c>
      <c r="J192" s="17" t="s">
        <v>372</v>
      </c>
      <c r="K192" s="6"/>
    </row>
    <row r="193" spans="2:11" hidden="1" outlineLevel="1" x14ac:dyDescent="0.25">
      <c r="B193" s="10" t="s">
        <v>114</v>
      </c>
      <c r="C193" s="10" t="s">
        <v>36</v>
      </c>
      <c r="D193" s="10" t="s">
        <v>41</v>
      </c>
      <c r="E193" s="3" t="s">
        <v>134</v>
      </c>
      <c r="F193">
        <f t="shared" si="2"/>
        <v>172.5</v>
      </c>
      <c r="G193">
        <f t="shared" si="2"/>
        <v>172.5</v>
      </c>
      <c r="H193">
        <f t="shared" si="2"/>
        <v>172.5</v>
      </c>
      <c r="J193" s="17" t="s">
        <v>372</v>
      </c>
      <c r="K193" s="6"/>
    </row>
    <row r="194" spans="2:11" hidden="1" outlineLevel="1" x14ac:dyDescent="0.25">
      <c r="B194" s="10" t="s">
        <v>114</v>
      </c>
      <c r="C194" s="10" t="s">
        <v>37</v>
      </c>
      <c r="D194" s="10" t="s">
        <v>41</v>
      </c>
      <c r="E194" s="3" t="s">
        <v>134</v>
      </c>
      <c r="F194">
        <f t="shared" si="2"/>
        <v>172.5</v>
      </c>
      <c r="G194">
        <f t="shared" si="2"/>
        <v>172.5</v>
      </c>
      <c r="H194">
        <f t="shared" si="2"/>
        <v>172.5</v>
      </c>
      <c r="J194" s="17" t="s">
        <v>372</v>
      </c>
      <c r="K194" s="6"/>
    </row>
    <row r="195" spans="2:11" hidden="1" outlineLevel="1" x14ac:dyDescent="0.25">
      <c r="B195" s="10" t="s">
        <v>114</v>
      </c>
      <c r="C195" s="10" t="s">
        <v>38</v>
      </c>
      <c r="D195" s="10" t="s">
        <v>41</v>
      </c>
      <c r="E195" s="3" t="s">
        <v>134</v>
      </c>
      <c r="F195">
        <f t="shared" si="2"/>
        <v>172.5</v>
      </c>
      <c r="G195">
        <f t="shared" si="2"/>
        <v>172.5</v>
      </c>
      <c r="H195">
        <f t="shared" si="2"/>
        <v>172.5</v>
      </c>
      <c r="J195" s="17" t="s">
        <v>372</v>
      </c>
      <c r="K195" s="6"/>
    </row>
    <row r="196" spans="2:11" hidden="1" outlineLevel="1" x14ac:dyDescent="0.25">
      <c r="B196" s="10" t="s">
        <v>114</v>
      </c>
      <c r="C196" s="10" t="s">
        <v>33</v>
      </c>
      <c r="D196" s="10" t="s">
        <v>39</v>
      </c>
      <c r="E196" s="3" t="s">
        <v>135</v>
      </c>
      <c r="F196">
        <f t="shared" si="2"/>
        <v>690</v>
      </c>
      <c r="G196">
        <f t="shared" si="2"/>
        <v>690</v>
      </c>
      <c r="H196">
        <f t="shared" si="2"/>
        <v>690</v>
      </c>
      <c r="J196" s="17" t="s">
        <v>372</v>
      </c>
      <c r="K196" s="6"/>
    </row>
    <row r="197" spans="2:11" hidden="1" outlineLevel="1" x14ac:dyDescent="0.25">
      <c r="B197" s="10" t="s">
        <v>114</v>
      </c>
      <c r="C197" s="10" t="s">
        <v>34</v>
      </c>
      <c r="D197" s="10" t="s">
        <v>39</v>
      </c>
      <c r="E197" s="3" t="s">
        <v>135</v>
      </c>
      <c r="F197">
        <f t="shared" si="2"/>
        <v>690</v>
      </c>
      <c r="G197">
        <f t="shared" si="2"/>
        <v>690</v>
      </c>
      <c r="H197">
        <f t="shared" si="2"/>
        <v>690</v>
      </c>
      <c r="J197" s="17" t="s">
        <v>372</v>
      </c>
      <c r="K197" s="6"/>
    </row>
    <row r="198" spans="2:11" hidden="1" outlineLevel="1" x14ac:dyDescent="0.25">
      <c r="B198" s="10" t="s">
        <v>114</v>
      </c>
      <c r="C198" s="10" t="s">
        <v>35</v>
      </c>
      <c r="D198" s="10" t="s">
        <v>39</v>
      </c>
      <c r="E198" s="3" t="s">
        <v>135</v>
      </c>
      <c r="F198">
        <f t="shared" ref="F198:H217" si="3">F143*(1+$C$120)</f>
        <v>1380</v>
      </c>
      <c r="G198">
        <f t="shared" si="3"/>
        <v>1380</v>
      </c>
      <c r="H198">
        <f t="shared" si="3"/>
        <v>1380</v>
      </c>
      <c r="J198" s="17" t="s">
        <v>372</v>
      </c>
      <c r="K198" s="6"/>
    </row>
    <row r="199" spans="2:11" hidden="1" outlineLevel="1" x14ac:dyDescent="0.25">
      <c r="B199" s="10" t="s">
        <v>114</v>
      </c>
      <c r="C199" s="10" t="s">
        <v>36</v>
      </c>
      <c r="D199" s="10" t="s">
        <v>39</v>
      </c>
      <c r="E199" s="3" t="s">
        <v>135</v>
      </c>
      <c r="F199">
        <f t="shared" si="3"/>
        <v>1380</v>
      </c>
      <c r="G199">
        <f t="shared" si="3"/>
        <v>1380</v>
      </c>
      <c r="H199">
        <f t="shared" si="3"/>
        <v>1380</v>
      </c>
      <c r="J199" s="17" t="s">
        <v>372</v>
      </c>
      <c r="K199" s="6"/>
    </row>
    <row r="200" spans="2:11" hidden="1" outlineLevel="1" x14ac:dyDescent="0.25">
      <c r="B200" s="10" t="s">
        <v>114</v>
      </c>
      <c r="C200" s="10" t="s">
        <v>37</v>
      </c>
      <c r="D200" s="10" t="s">
        <v>39</v>
      </c>
      <c r="E200" s="3" t="s">
        <v>135</v>
      </c>
      <c r="F200">
        <f t="shared" si="3"/>
        <v>1380</v>
      </c>
      <c r="G200">
        <f t="shared" si="3"/>
        <v>1380</v>
      </c>
      <c r="H200">
        <f t="shared" si="3"/>
        <v>1380</v>
      </c>
      <c r="J200" s="17" t="s">
        <v>372</v>
      </c>
      <c r="K200" s="6"/>
    </row>
    <row r="201" spans="2:11" hidden="1" outlineLevel="1" x14ac:dyDescent="0.25">
      <c r="B201" s="10" t="s">
        <v>114</v>
      </c>
      <c r="C201" s="10" t="s">
        <v>38</v>
      </c>
      <c r="D201" s="10" t="s">
        <v>39</v>
      </c>
      <c r="E201" s="3" t="s">
        <v>135</v>
      </c>
      <c r="F201">
        <f t="shared" si="3"/>
        <v>2300</v>
      </c>
      <c r="G201">
        <f t="shared" si="3"/>
        <v>2300</v>
      </c>
      <c r="H201">
        <f t="shared" si="3"/>
        <v>2300</v>
      </c>
      <c r="J201" s="17" t="s">
        <v>372</v>
      </c>
      <c r="K201" s="6"/>
    </row>
    <row r="202" spans="2:11" hidden="1" outlineLevel="1" x14ac:dyDescent="0.25">
      <c r="B202" s="10" t="s">
        <v>114</v>
      </c>
      <c r="C202" s="10" t="s">
        <v>33</v>
      </c>
      <c r="D202" s="10" t="s">
        <v>40</v>
      </c>
      <c r="E202" s="3" t="s">
        <v>135</v>
      </c>
      <c r="F202">
        <f t="shared" si="3"/>
        <v>690</v>
      </c>
      <c r="G202">
        <f t="shared" si="3"/>
        <v>690</v>
      </c>
      <c r="H202">
        <f t="shared" si="3"/>
        <v>690</v>
      </c>
      <c r="J202" s="17" t="s">
        <v>372</v>
      </c>
      <c r="K202" s="6"/>
    </row>
    <row r="203" spans="2:11" hidden="1" outlineLevel="1" x14ac:dyDescent="0.25">
      <c r="B203" s="10" t="s">
        <v>114</v>
      </c>
      <c r="C203" s="10" t="s">
        <v>34</v>
      </c>
      <c r="D203" s="10" t="s">
        <v>40</v>
      </c>
      <c r="E203" s="3" t="s">
        <v>135</v>
      </c>
      <c r="F203">
        <f t="shared" si="3"/>
        <v>690</v>
      </c>
      <c r="G203">
        <f t="shared" si="3"/>
        <v>690</v>
      </c>
      <c r="H203">
        <f t="shared" si="3"/>
        <v>690</v>
      </c>
      <c r="J203" s="17" t="s">
        <v>372</v>
      </c>
      <c r="K203" s="6"/>
    </row>
    <row r="204" spans="2:11" hidden="1" outlineLevel="1" x14ac:dyDescent="0.25">
      <c r="B204" s="10" t="s">
        <v>114</v>
      </c>
      <c r="C204" s="10" t="s">
        <v>35</v>
      </c>
      <c r="D204" s="10" t="s">
        <v>40</v>
      </c>
      <c r="E204" s="3" t="s">
        <v>135</v>
      </c>
      <c r="F204">
        <f t="shared" si="3"/>
        <v>1380</v>
      </c>
      <c r="G204">
        <f t="shared" si="3"/>
        <v>1380</v>
      </c>
      <c r="H204">
        <f t="shared" si="3"/>
        <v>1380</v>
      </c>
      <c r="J204" s="17" t="s">
        <v>372</v>
      </c>
      <c r="K204" s="6"/>
    </row>
    <row r="205" spans="2:11" hidden="1" outlineLevel="1" x14ac:dyDescent="0.25">
      <c r="B205" s="10" t="s">
        <v>114</v>
      </c>
      <c r="C205" s="10" t="s">
        <v>36</v>
      </c>
      <c r="D205" s="10" t="s">
        <v>40</v>
      </c>
      <c r="E205" s="3" t="s">
        <v>135</v>
      </c>
      <c r="F205">
        <f t="shared" si="3"/>
        <v>1380</v>
      </c>
      <c r="G205">
        <f t="shared" si="3"/>
        <v>1380</v>
      </c>
      <c r="H205">
        <f t="shared" si="3"/>
        <v>1380</v>
      </c>
      <c r="J205" s="17" t="s">
        <v>372</v>
      </c>
      <c r="K205" s="6"/>
    </row>
    <row r="206" spans="2:11" hidden="1" outlineLevel="1" x14ac:dyDescent="0.25">
      <c r="B206" s="10" t="s">
        <v>114</v>
      </c>
      <c r="C206" s="10" t="s">
        <v>37</v>
      </c>
      <c r="D206" s="10" t="s">
        <v>40</v>
      </c>
      <c r="E206" s="3" t="s">
        <v>135</v>
      </c>
      <c r="F206">
        <f t="shared" si="3"/>
        <v>1380</v>
      </c>
      <c r="G206">
        <f t="shared" si="3"/>
        <v>1380</v>
      </c>
      <c r="H206">
        <f t="shared" si="3"/>
        <v>1380</v>
      </c>
      <c r="J206" s="17" t="s">
        <v>372</v>
      </c>
      <c r="K206" s="6"/>
    </row>
    <row r="207" spans="2:11" hidden="1" outlineLevel="1" x14ac:dyDescent="0.25">
      <c r="B207" s="10" t="s">
        <v>114</v>
      </c>
      <c r="C207" s="10" t="s">
        <v>38</v>
      </c>
      <c r="D207" s="10" t="s">
        <v>40</v>
      </c>
      <c r="E207" s="3" t="s">
        <v>135</v>
      </c>
      <c r="F207">
        <f t="shared" si="3"/>
        <v>2300</v>
      </c>
      <c r="G207">
        <f t="shared" si="3"/>
        <v>2300</v>
      </c>
      <c r="H207">
        <f t="shared" si="3"/>
        <v>2300</v>
      </c>
      <c r="J207" s="17" t="s">
        <v>372</v>
      </c>
      <c r="K207" s="6"/>
    </row>
    <row r="208" spans="2:11" hidden="1" outlineLevel="1" x14ac:dyDescent="0.25">
      <c r="B208" s="10" t="s">
        <v>114</v>
      </c>
      <c r="C208" s="10" t="s">
        <v>33</v>
      </c>
      <c r="D208" s="10" t="s">
        <v>41</v>
      </c>
      <c r="E208" s="3" t="s">
        <v>135</v>
      </c>
      <c r="F208">
        <f t="shared" si="3"/>
        <v>459.99999999999994</v>
      </c>
      <c r="G208">
        <f t="shared" si="3"/>
        <v>459.99999999999994</v>
      </c>
      <c r="H208">
        <f t="shared" si="3"/>
        <v>459.99999999999994</v>
      </c>
      <c r="J208" s="17" t="s">
        <v>372</v>
      </c>
      <c r="K208" s="6"/>
    </row>
    <row r="209" spans="2:11" hidden="1" outlineLevel="1" x14ac:dyDescent="0.25">
      <c r="B209" s="10" t="s">
        <v>114</v>
      </c>
      <c r="C209" s="10" t="s">
        <v>34</v>
      </c>
      <c r="D209" s="10" t="s">
        <v>41</v>
      </c>
      <c r="E209" s="3" t="s">
        <v>135</v>
      </c>
      <c r="F209">
        <f t="shared" si="3"/>
        <v>459.99999999999994</v>
      </c>
      <c r="G209">
        <f t="shared" si="3"/>
        <v>459.99999999999994</v>
      </c>
      <c r="H209">
        <f t="shared" si="3"/>
        <v>459.99999999999994</v>
      </c>
      <c r="J209" s="17" t="s">
        <v>372</v>
      </c>
      <c r="K209" s="6"/>
    </row>
    <row r="210" spans="2:11" hidden="1" outlineLevel="1" x14ac:dyDescent="0.25">
      <c r="B210" s="10" t="s">
        <v>114</v>
      </c>
      <c r="C210" s="10" t="s">
        <v>35</v>
      </c>
      <c r="D210" s="10" t="s">
        <v>41</v>
      </c>
      <c r="E210" s="3" t="s">
        <v>135</v>
      </c>
      <c r="F210">
        <f t="shared" si="3"/>
        <v>459.99999999999994</v>
      </c>
      <c r="G210">
        <f t="shared" si="3"/>
        <v>459.99999999999994</v>
      </c>
      <c r="H210">
        <f t="shared" si="3"/>
        <v>459.99999999999994</v>
      </c>
      <c r="J210" s="17" t="s">
        <v>372</v>
      </c>
      <c r="K210" s="6"/>
    </row>
    <row r="211" spans="2:11" hidden="1" outlineLevel="1" x14ac:dyDescent="0.25">
      <c r="B211" s="10" t="s">
        <v>114</v>
      </c>
      <c r="C211" s="10" t="s">
        <v>36</v>
      </c>
      <c r="D211" s="10" t="s">
        <v>41</v>
      </c>
      <c r="E211" s="3" t="s">
        <v>135</v>
      </c>
      <c r="F211">
        <f t="shared" si="3"/>
        <v>459.99999999999994</v>
      </c>
      <c r="G211">
        <f t="shared" si="3"/>
        <v>459.99999999999994</v>
      </c>
      <c r="H211">
        <f t="shared" si="3"/>
        <v>459.99999999999994</v>
      </c>
      <c r="J211" s="17" t="s">
        <v>372</v>
      </c>
      <c r="K211" s="6"/>
    </row>
    <row r="212" spans="2:11" hidden="1" outlineLevel="1" x14ac:dyDescent="0.25">
      <c r="B212" s="10" t="s">
        <v>114</v>
      </c>
      <c r="C212" s="10" t="s">
        <v>37</v>
      </c>
      <c r="D212" s="10" t="s">
        <v>41</v>
      </c>
      <c r="E212" s="3" t="s">
        <v>135</v>
      </c>
      <c r="F212">
        <f t="shared" si="3"/>
        <v>459.99999999999994</v>
      </c>
      <c r="G212">
        <f t="shared" si="3"/>
        <v>459.99999999999994</v>
      </c>
      <c r="H212">
        <f t="shared" si="3"/>
        <v>459.99999999999994</v>
      </c>
      <c r="J212" s="17" t="s">
        <v>372</v>
      </c>
      <c r="K212" s="6"/>
    </row>
    <row r="213" spans="2:11" hidden="1" outlineLevel="1" x14ac:dyDescent="0.25">
      <c r="B213" s="10" t="s">
        <v>114</v>
      </c>
      <c r="C213" s="10" t="s">
        <v>38</v>
      </c>
      <c r="D213" s="10" t="s">
        <v>41</v>
      </c>
      <c r="E213" s="3" t="s">
        <v>135</v>
      </c>
      <c r="F213">
        <f t="shared" si="3"/>
        <v>459.99999999999994</v>
      </c>
      <c r="G213">
        <f t="shared" si="3"/>
        <v>459.99999999999994</v>
      </c>
      <c r="H213">
        <f t="shared" si="3"/>
        <v>459.99999999999994</v>
      </c>
      <c r="J213" s="17" t="s">
        <v>372</v>
      </c>
      <c r="K213" s="6"/>
    </row>
    <row r="214" spans="2:11" hidden="1" outlineLevel="1" x14ac:dyDescent="0.25">
      <c r="B214" s="10" t="s">
        <v>114</v>
      </c>
      <c r="C214" s="10" t="s">
        <v>33</v>
      </c>
      <c r="D214" s="10" t="s">
        <v>39</v>
      </c>
      <c r="E214" s="3" t="s">
        <v>136</v>
      </c>
      <c r="F214">
        <f t="shared" si="3"/>
        <v>114.99999999999999</v>
      </c>
      <c r="G214">
        <f t="shared" si="3"/>
        <v>114.99999999999999</v>
      </c>
      <c r="H214">
        <f t="shared" si="3"/>
        <v>114.99999999999999</v>
      </c>
      <c r="J214" s="17" t="s">
        <v>372</v>
      </c>
      <c r="K214" s="6"/>
    </row>
    <row r="215" spans="2:11" hidden="1" outlineLevel="1" x14ac:dyDescent="0.25">
      <c r="B215" s="10" t="s">
        <v>114</v>
      </c>
      <c r="C215" s="10" t="s">
        <v>34</v>
      </c>
      <c r="D215" s="10" t="s">
        <v>39</v>
      </c>
      <c r="E215" s="3" t="s">
        <v>136</v>
      </c>
      <c r="F215">
        <f t="shared" si="3"/>
        <v>114.99999999999999</v>
      </c>
      <c r="G215">
        <f t="shared" si="3"/>
        <v>114.99999999999999</v>
      </c>
      <c r="H215">
        <f t="shared" si="3"/>
        <v>114.99999999999999</v>
      </c>
      <c r="J215" s="17" t="s">
        <v>372</v>
      </c>
      <c r="K215" s="6"/>
    </row>
    <row r="216" spans="2:11" hidden="1" outlineLevel="1" x14ac:dyDescent="0.25">
      <c r="B216" s="10" t="s">
        <v>114</v>
      </c>
      <c r="C216" s="10" t="s">
        <v>35</v>
      </c>
      <c r="D216" s="10" t="s">
        <v>39</v>
      </c>
      <c r="E216" s="3" t="s">
        <v>136</v>
      </c>
      <c r="F216">
        <f t="shared" si="3"/>
        <v>459.99999999999994</v>
      </c>
      <c r="G216">
        <f t="shared" si="3"/>
        <v>459.99999999999994</v>
      </c>
      <c r="H216">
        <f t="shared" si="3"/>
        <v>459.99999999999994</v>
      </c>
      <c r="J216" s="17" t="s">
        <v>372</v>
      </c>
      <c r="K216" s="6"/>
    </row>
    <row r="217" spans="2:11" hidden="1" outlineLevel="1" x14ac:dyDescent="0.25">
      <c r="B217" s="10" t="s">
        <v>114</v>
      </c>
      <c r="C217" s="10" t="s">
        <v>36</v>
      </c>
      <c r="D217" s="10" t="s">
        <v>39</v>
      </c>
      <c r="E217" s="3" t="s">
        <v>136</v>
      </c>
      <c r="F217">
        <f t="shared" si="3"/>
        <v>459.99999999999994</v>
      </c>
      <c r="G217">
        <f t="shared" si="3"/>
        <v>459.99999999999994</v>
      </c>
      <c r="H217">
        <f t="shared" si="3"/>
        <v>459.99999999999994</v>
      </c>
      <c r="J217" s="17" t="s">
        <v>372</v>
      </c>
      <c r="K217" s="6"/>
    </row>
    <row r="218" spans="2:11" hidden="1" outlineLevel="1" x14ac:dyDescent="0.25">
      <c r="B218" s="10" t="s">
        <v>114</v>
      </c>
      <c r="C218" s="10" t="s">
        <v>37</v>
      </c>
      <c r="D218" s="10" t="s">
        <v>39</v>
      </c>
      <c r="E218" s="3" t="s">
        <v>136</v>
      </c>
      <c r="F218">
        <f t="shared" ref="F218:H231" si="4">F163*(1+$C$120)</f>
        <v>459.99999999999994</v>
      </c>
      <c r="G218">
        <f t="shared" si="4"/>
        <v>459.99999999999994</v>
      </c>
      <c r="H218">
        <f t="shared" si="4"/>
        <v>459.99999999999994</v>
      </c>
      <c r="J218" s="17" t="s">
        <v>372</v>
      </c>
      <c r="K218" s="6"/>
    </row>
    <row r="219" spans="2:11" hidden="1" outlineLevel="1" x14ac:dyDescent="0.25">
      <c r="B219" s="10" t="s">
        <v>114</v>
      </c>
      <c r="C219" s="10" t="s">
        <v>38</v>
      </c>
      <c r="D219" s="10" t="s">
        <v>39</v>
      </c>
      <c r="E219" s="3" t="s">
        <v>136</v>
      </c>
      <c r="F219">
        <f t="shared" si="4"/>
        <v>1150</v>
      </c>
      <c r="G219">
        <f t="shared" si="4"/>
        <v>1150</v>
      </c>
      <c r="H219">
        <f t="shared" si="4"/>
        <v>1150</v>
      </c>
      <c r="J219" s="17" t="s">
        <v>372</v>
      </c>
      <c r="K219" s="6"/>
    </row>
    <row r="220" spans="2:11" hidden="1" outlineLevel="1" x14ac:dyDescent="0.25">
      <c r="B220" s="10" t="s">
        <v>114</v>
      </c>
      <c r="C220" s="10" t="s">
        <v>33</v>
      </c>
      <c r="D220" s="10" t="s">
        <v>40</v>
      </c>
      <c r="E220" s="3" t="s">
        <v>136</v>
      </c>
      <c r="F220">
        <f t="shared" si="4"/>
        <v>114.99999999999999</v>
      </c>
      <c r="G220">
        <f t="shared" si="4"/>
        <v>114.99999999999999</v>
      </c>
      <c r="H220">
        <f t="shared" si="4"/>
        <v>114.99999999999999</v>
      </c>
      <c r="J220" s="17" t="s">
        <v>372</v>
      </c>
      <c r="K220" s="6"/>
    </row>
    <row r="221" spans="2:11" hidden="1" outlineLevel="1" x14ac:dyDescent="0.25">
      <c r="B221" s="10" t="s">
        <v>114</v>
      </c>
      <c r="C221" s="10" t="s">
        <v>34</v>
      </c>
      <c r="D221" s="10" t="s">
        <v>40</v>
      </c>
      <c r="E221" s="3" t="s">
        <v>136</v>
      </c>
      <c r="F221">
        <f t="shared" si="4"/>
        <v>114.99999999999999</v>
      </c>
      <c r="G221">
        <f t="shared" si="4"/>
        <v>114.99999999999999</v>
      </c>
      <c r="H221">
        <f t="shared" si="4"/>
        <v>114.99999999999999</v>
      </c>
      <c r="J221" s="17" t="s">
        <v>372</v>
      </c>
      <c r="K221" s="6"/>
    </row>
    <row r="222" spans="2:11" hidden="1" outlineLevel="1" x14ac:dyDescent="0.25">
      <c r="B222" s="10" t="s">
        <v>114</v>
      </c>
      <c r="C222" s="10" t="s">
        <v>35</v>
      </c>
      <c r="D222" s="10" t="s">
        <v>40</v>
      </c>
      <c r="E222" s="3" t="s">
        <v>136</v>
      </c>
      <c r="F222">
        <f t="shared" si="4"/>
        <v>459.99999999999994</v>
      </c>
      <c r="G222">
        <f t="shared" si="4"/>
        <v>459.99999999999994</v>
      </c>
      <c r="H222">
        <f t="shared" si="4"/>
        <v>459.99999999999994</v>
      </c>
      <c r="J222" s="17" t="s">
        <v>372</v>
      </c>
      <c r="K222" s="6"/>
    </row>
    <row r="223" spans="2:11" hidden="1" outlineLevel="1" x14ac:dyDescent="0.25">
      <c r="B223" s="10" t="s">
        <v>114</v>
      </c>
      <c r="C223" s="10" t="s">
        <v>36</v>
      </c>
      <c r="D223" s="10" t="s">
        <v>40</v>
      </c>
      <c r="E223" s="3" t="s">
        <v>136</v>
      </c>
      <c r="F223">
        <f t="shared" si="4"/>
        <v>459.99999999999994</v>
      </c>
      <c r="G223">
        <f t="shared" si="4"/>
        <v>459.99999999999994</v>
      </c>
      <c r="H223">
        <f t="shared" si="4"/>
        <v>459.99999999999994</v>
      </c>
      <c r="J223" s="17" t="s">
        <v>372</v>
      </c>
      <c r="K223" s="6"/>
    </row>
    <row r="224" spans="2:11" hidden="1" outlineLevel="1" x14ac:dyDescent="0.25">
      <c r="B224" s="10" t="s">
        <v>114</v>
      </c>
      <c r="C224" s="10" t="s">
        <v>37</v>
      </c>
      <c r="D224" s="10" t="s">
        <v>40</v>
      </c>
      <c r="E224" s="3" t="s">
        <v>136</v>
      </c>
      <c r="F224">
        <f t="shared" si="4"/>
        <v>459.99999999999994</v>
      </c>
      <c r="G224">
        <f t="shared" si="4"/>
        <v>459.99999999999994</v>
      </c>
      <c r="H224">
        <f t="shared" si="4"/>
        <v>459.99999999999994</v>
      </c>
      <c r="J224" s="17" t="s">
        <v>372</v>
      </c>
      <c r="K224" s="6"/>
    </row>
    <row r="225" spans="2:11" hidden="1" outlineLevel="1" x14ac:dyDescent="0.25">
      <c r="B225" s="10" t="s">
        <v>114</v>
      </c>
      <c r="C225" s="10" t="s">
        <v>38</v>
      </c>
      <c r="D225" s="10" t="s">
        <v>40</v>
      </c>
      <c r="E225" s="3" t="s">
        <v>136</v>
      </c>
      <c r="F225">
        <f t="shared" si="4"/>
        <v>1150</v>
      </c>
      <c r="G225">
        <f t="shared" si="4"/>
        <v>1150</v>
      </c>
      <c r="H225">
        <f t="shared" si="4"/>
        <v>1150</v>
      </c>
      <c r="J225" s="17" t="s">
        <v>372</v>
      </c>
      <c r="K225" s="6"/>
    </row>
    <row r="226" spans="2:11" hidden="1" outlineLevel="1" x14ac:dyDescent="0.25">
      <c r="B226" s="10" t="s">
        <v>114</v>
      </c>
      <c r="C226" s="10" t="s">
        <v>33</v>
      </c>
      <c r="D226" s="10" t="s">
        <v>41</v>
      </c>
      <c r="E226" s="3" t="s">
        <v>136</v>
      </c>
      <c r="F226">
        <f t="shared" si="4"/>
        <v>77.05</v>
      </c>
      <c r="G226">
        <f t="shared" si="4"/>
        <v>77.05</v>
      </c>
      <c r="H226">
        <f t="shared" si="4"/>
        <v>77.05</v>
      </c>
      <c r="J226" s="17" t="s">
        <v>372</v>
      </c>
      <c r="K226" s="6"/>
    </row>
    <row r="227" spans="2:11" hidden="1" outlineLevel="1" x14ac:dyDescent="0.25">
      <c r="B227" s="10" t="s">
        <v>114</v>
      </c>
      <c r="C227" s="10" t="s">
        <v>34</v>
      </c>
      <c r="D227" s="10" t="s">
        <v>41</v>
      </c>
      <c r="E227" s="3" t="s">
        <v>136</v>
      </c>
      <c r="F227">
        <f t="shared" si="4"/>
        <v>77.05</v>
      </c>
      <c r="G227">
        <f t="shared" si="4"/>
        <v>77.05</v>
      </c>
      <c r="H227">
        <f t="shared" si="4"/>
        <v>77.05</v>
      </c>
      <c r="J227" s="17" t="s">
        <v>372</v>
      </c>
      <c r="K227" s="6"/>
    </row>
    <row r="228" spans="2:11" hidden="1" outlineLevel="1" x14ac:dyDescent="0.25">
      <c r="B228" s="10" t="s">
        <v>114</v>
      </c>
      <c r="C228" s="10" t="s">
        <v>35</v>
      </c>
      <c r="D228" s="10" t="s">
        <v>41</v>
      </c>
      <c r="E228" s="3" t="s">
        <v>136</v>
      </c>
      <c r="F228">
        <f t="shared" si="4"/>
        <v>77.05</v>
      </c>
      <c r="G228">
        <f t="shared" si="4"/>
        <v>77.05</v>
      </c>
      <c r="H228">
        <f t="shared" si="4"/>
        <v>77.05</v>
      </c>
      <c r="J228" s="17" t="s">
        <v>372</v>
      </c>
      <c r="K228" s="6"/>
    </row>
    <row r="229" spans="2:11" hidden="1" outlineLevel="1" x14ac:dyDescent="0.25">
      <c r="B229" s="10" t="s">
        <v>114</v>
      </c>
      <c r="C229" s="10" t="s">
        <v>36</v>
      </c>
      <c r="D229" s="10" t="s">
        <v>41</v>
      </c>
      <c r="E229" s="3" t="s">
        <v>136</v>
      </c>
      <c r="F229">
        <f t="shared" si="4"/>
        <v>77.05</v>
      </c>
      <c r="G229">
        <f t="shared" si="4"/>
        <v>77.05</v>
      </c>
      <c r="H229">
        <f t="shared" si="4"/>
        <v>77.05</v>
      </c>
      <c r="J229" s="17" t="s">
        <v>372</v>
      </c>
      <c r="K229" s="6"/>
    </row>
    <row r="230" spans="2:11" hidden="1" outlineLevel="1" x14ac:dyDescent="0.25">
      <c r="B230" s="10" t="s">
        <v>114</v>
      </c>
      <c r="C230" s="10" t="s">
        <v>37</v>
      </c>
      <c r="D230" s="10" t="s">
        <v>41</v>
      </c>
      <c r="E230" s="3" t="s">
        <v>136</v>
      </c>
      <c r="F230">
        <f t="shared" si="4"/>
        <v>77.05</v>
      </c>
      <c r="G230">
        <f t="shared" si="4"/>
        <v>77.05</v>
      </c>
      <c r="H230">
        <f t="shared" si="4"/>
        <v>77.05</v>
      </c>
      <c r="J230" s="17" t="s">
        <v>372</v>
      </c>
      <c r="K230" s="6"/>
    </row>
    <row r="231" spans="2:11" hidden="1" outlineLevel="1" x14ac:dyDescent="0.25">
      <c r="B231" s="10" t="s">
        <v>114</v>
      </c>
      <c r="C231" s="10" t="s">
        <v>38</v>
      </c>
      <c r="D231" s="10" t="s">
        <v>41</v>
      </c>
      <c r="E231" s="3" t="s">
        <v>136</v>
      </c>
      <c r="F231">
        <f t="shared" si="4"/>
        <v>77.05</v>
      </c>
      <c r="G231">
        <f t="shared" si="4"/>
        <v>77.05</v>
      </c>
      <c r="H231">
        <f t="shared" si="4"/>
        <v>77.05</v>
      </c>
      <c r="J231" s="17" t="s">
        <v>372</v>
      </c>
      <c r="K231" s="6"/>
    </row>
    <row r="232" spans="2:11" ht="16.5" hidden="1" outlineLevel="1" thickBot="1" x14ac:dyDescent="0.3">
      <c r="J232" s="17"/>
      <c r="K232" s="2"/>
    </row>
    <row r="233" spans="2:11" ht="16.5" hidden="1" outlineLevel="1" thickBot="1" x14ac:dyDescent="0.3">
      <c r="B233" s="8" t="s">
        <v>53</v>
      </c>
      <c r="C233" s="9"/>
      <c r="D233" s="9"/>
      <c r="E233" s="10"/>
      <c r="F233" s="35"/>
      <c r="G233" s="35"/>
      <c r="H233" s="35"/>
      <c r="I233" s="10"/>
      <c r="J233" s="17"/>
      <c r="K233" s="10" t="s">
        <v>4</v>
      </c>
    </row>
    <row r="234" spans="2:11" hidden="1" outlineLevel="1" x14ac:dyDescent="0.25">
      <c r="B234" s="9" t="s">
        <v>329</v>
      </c>
      <c r="C234" s="9"/>
      <c r="D234" s="9"/>
      <c r="E234" s="10"/>
      <c r="F234" s="35"/>
      <c r="G234" s="35"/>
      <c r="H234" s="35"/>
      <c r="I234" s="10"/>
      <c r="J234" s="17"/>
      <c r="K234" s="10"/>
    </row>
    <row r="235" spans="2:11" hidden="1" outlineLevel="1" x14ac:dyDescent="0.25">
      <c r="B235" s="9"/>
      <c r="C235" s="9"/>
      <c r="D235" s="9"/>
      <c r="E235" s="10"/>
      <c r="F235" s="35">
        <v>2025</v>
      </c>
      <c r="G235" s="35">
        <v>2030</v>
      </c>
      <c r="H235" s="35">
        <v>2040</v>
      </c>
      <c r="I235" s="37" t="s">
        <v>115</v>
      </c>
      <c r="J235" s="17"/>
      <c r="K235" s="10"/>
    </row>
    <row r="236" spans="2:11" hidden="1" outlineLevel="1" x14ac:dyDescent="0.25">
      <c r="B236" s="9" t="s">
        <v>48</v>
      </c>
      <c r="C236" s="9" t="s">
        <v>31</v>
      </c>
      <c r="D236" s="9" t="s">
        <v>32</v>
      </c>
      <c r="E236" s="4" t="s">
        <v>49</v>
      </c>
      <c r="F236" s="36"/>
      <c r="G236" s="36"/>
      <c r="H236" s="36"/>
      <c r="I236" s="3"/>
      <c r="J236" s="17"/>
      <c r="K236" s="24" t="s">
        <v>139</v>
      </c>
    </row>
    <row r="237" spans="2:11" hidden="1" outlineLevel="1" x14ac:dyDescent="0.25">
      <c r="B237" s="10" t="s">
        <v>140</v>
      </c>
      <c r="C237" s="10" t="s">
        <v>140</v>
      </c>
      <c r="D237" s="10" t="s">
        <v>39</v>
      </c>
      <c r="E237" s="3" t="s">
        <v>46</v>
      </c>
      <c r="F237" s="27">
        <v>0.60779762884924537</v>
      </c>
      <c r="G237" s="27">
        <v>0.74617772422211026</v>
      </c>
      <c r="H237" s="27">
        <v>0.78391660663039442</v>
      </c>
      <c r="J237" s="17" t="s">
        <v>371</v>
      </c>
      <c r="K237" s="3" t="s">
        <v>141</v>
      </c>
    </row>
    <row r="238" spans="2:11" hidden="1" outlineLevel="1" x14ac:dyDescent="0.25">
      <c r="B238" s="10" t="s">
        <v>140</v>
      </c>
      <c r="C238" s="10" t="s">
        <v>140</v>
      </c>
      <c r="D238" s="10" t="s">
        <v>39</v>
      </c>
      <c r="E238" s="3" t="s">
        <v>47</v>
      </c>
      <c r="F238" s="27">
        <v>0.1553586550839138</v>
      </c>
      <c r="G238" s="27">
        <v>0.1553586550839138</v>
      </c>
      <c r="H238" s="27">
        <v>0.1553586550839138</v>
      </c>
      <c r="J238" s="17" t="s">
        <v>371</v>
      </c>
      <c r="K238" s="6"/>
    </row>
    <row r="239" spans="2:11" ht="16.5" hidden="1" outlineLevel="1" thickBot="1" x14ac:dyDescent="0.3">
      <c r="J239" s="17"/>
      <c r="K239" s="2"/>
    </row>
    <row r="240" spans="2:11" ht="16.5" hidden="1" outlineLevel="1" thickBot="1" x14ac:dyDescent="0.3">
      <c r="B240" s="8" t="s">
        <v>42</v>
      </c>
      <c r="C240" s="9"/>
      <c r="D240" s="9"/>
      <c r="E240" s="10"/>
      <c r="F240" s="35"/>
      <c r="G240" s="35"/>
      <c r="H240" s="35"/>
      <c r="I240" s="10"/>
      <c r="J240" s="17"/>
      <c r="K240" s="10" t="s">
        <v>4</v>
      </c>
    </row>
    <row r="241" spans="2:11" hidden="1" outlineLevel="1" x14ac:dyDescent="0.25">
      <c r="B241" s="9"/>
      <c r="C241" s="9"/>
      <c r="D241" s="9"/>
      <c r="E241" s="10"/>
      <c r="F241" s="35"/>
      <c r="G241" s="35"/>
      <c r="H241" s="35"/>
      <c r="I241" s="10"/>
      <c r="J241" s="17"/>
      <c r="K241" s="10"/>
    </row>
    <row r="242" spans="2:11" hidden="1" outlineLevel="1" x14ac:dyDescent="0.25">
      <c r="B242" s="9" t="s">
        <v>235</v>
      </c>
      <c r="C242" s="67">
        <v>1.1399999999999999</v>
      </c>
      <c r="D242" s="9"/>
      <c r="E242" s="10"/>
      <c r="F242" s="35"/>
      <c r="G242" s="35"/>
      <c r="H242" s="35"/>
      <c r="I242" s="10"/>
      <c r="J242" s="17"/>
      <c r="K242" s="10"/>
    </row>
    <row r="243" spans="2:11" hidden="1" outlineLevel="1" x14ac:dyDescent="0.25">
      <c r="B243" s="9"/>
      <c r="C243" s="9"/>
      <c r="D243" s="9"/>
      <c r="E243" s="10"/>
      <c r="F243" s="35">
        <v>2025</v>
      </c>
      <c r="G243" s="35">
        <v>2030</v>
      </c>
      <c r="H243" s="35">
        <v>2040</v>
      </c>
      <c r="I243" s="37" t="s">
        <v>115</v>
      </c>
      <c r="J243" s="17"/>
      <c r="K243" s="10"/>
    </row>
    <row r="244" spans="2:11" hidden="1" outlineLevel="1" x14ac:dyDescent="0.25">
      <c r="B244" s="9" t="s">
        <v>48</v>
      </c>
      <c r="C244" s="9" t="s">
        <v>31</v>
      </c>
      <c r="D244" s="9" t="s">
        <v>32</v>
      </c>
      <c r="E244" s="4" t="s">
        <v>49</v>
      </c>
      <c r="F244" s="36"/>
      <c r="G244" s="36"/>
      <c r="H244" s="36"/>
      <c r="I244" s="3"/>
      <c r="J244" s="17"/>
      <c r="K244" s="24" t="s">
        <v>139</v>
      </c>
    </row>
    <row r="245" spans="2:11" hidden="1" outlineLevel="1" x14ac:dyDescent="0.25">
      <c r="B245" s="10" t="s">
        <v>140</v>
      </c>
      <c r="C245" s="10" t="s">
        <v>140</v>
      </c>
      <c r="D245" s="10" t="s">
        <v>40</v>
      </c>
      <c r="E245" s="3" t="s">
        <v>46</v>
      </c>
      <c r="F245" s="27">
        <v>2.779925</v>
      </c>
      <c r="G245" s="27">
        <v>2.779925</v>
      </c>
      <c r="H245" s="27">
        <v>1.0455000000000001</v>
      </c>
      <c r="J245" s="17" t="s">
        <v>371</v>
      </c>
      <c r="K245" s="3" t="s">
        <v>234</v>
      </c>
    </row>
    <row r="246" spans="2:11" hidden="1" outlineLevel="1" x14ac:dyDescent="0.25">
      <c r="B246" s="10" t="s">
        <v>140</v>
      </c>
      <c r="C246" s="10" t="s">
        <v>140</v>
      </c>
      <c r="D246" s="10" t="s">
        <v>40</v>
      </c>
      <c r="E246" s="3" t="s">
        <v>47</v>
      </c>
      <c r="F246" s="27">
        <v>1.6344714877934463</v>
      </c>
      <c r="G246" s="27">
        <v>1.6344714877934463</v>
      </c>
      <c r="H246" s="27">
        <v>0.61414174813763922</v>
      </c>
      <c r="J246" s="17" t="s">
        <v>371</v>
      </c>
      <c r="K246" s="6"/>
    </row>
    <row r="247" spans="2:11" ht="16.5" hidden="1" outlineLevel="1" thickBot="1" x14ac:dyDescent="0.3">
      <c r="J247" s="17"/>
      <c r="K247" s="2"/>
    </row>
    <row r="248" spans="2:11" ht="16.5" hidden="1" outlineLevel="1" thickBot="1" x14ac:dyDescent="0.3">
      <c r="B248" s="8" t="s">
        <v>144</v>
      </c>
      <c r="C248" s="9"/>
      <c r="D248" s="9"/>
      <c r="E248" s="10"/>
      <c r="F248" s="35"/>
      <c r="G248" s="35"/>
      <c r="H248" s="35"/>
      <c r="I248" s="10"/>
      <c r="J248" s="17"/>
      <c r="K248" s="10" t="s">
        <v>4</v>
      </c>
    </row>
    <row r="249" spans="2:11" hidden="1" outlineLevel="1" x14ac:dyDescent="0.25">
      <c r="B249" s="9"/>
      <c r="C249" s="9"/>
      <c r="D249" s="9"/>
      <c r="E249" s="10"/>
      <c r="F249" s="35"/>
      <c r="G249" s="35"/>
      <c r="H249" s="35"/>
      <c r="I249" s="10"/>
      <c r="J249" s="17"/>
      <c r="K249" s="10"/>
    </row>
    <row r="250" spans="2:11" hidden="1" outlineLevel="1" x14ac:dyDescent="0.25">
      <c r="B250" s="9" t="s">
        <v>137</v>
      </c>
      <c r="C250" s="40">
        <v>0.15</v>
      </c>
      <c r="D250" s="9"/>
      <c r="E250" s="10"/>
      <c r="F250" s="35"/>
      <c r="G250" s="35"/>
      <c r="H250" s="35"/>
      <c r="I250" s="10"/>
      <c r="J250" s="17"/>
      <c r="K250" s="10"/>
    </row>
    <row r="251" spans="2:11" hidden="1" outlineLevel="1" x14ac:dyDescent="0.25">
      <c r="B251" s="9" t="s">
        <v>354</v>
      </c>
      <c r="C251" s="40">
        <v>0.25</v>
      </c>
      <c r="D251" s="9"/>
      <c r="E251" s="10"/>
      <c r="F251" s="35"/>
      <c r="G251" s="35"/>
      <c r="H251" s="35"/>
      <c r="I251" s="10"/>
      <c r="J251" s="17"/>
      <c r="K251" s="10"/>
    </row>
    <row r="252" spans="2:11" hidden="1" outlineLevel="1" x14ac:dyDescent="0.25">
      <c r="B252" s="9" t="s">
        <v>355</v>
      </c>
      <c r="C252" s="40">
        <v>0.25</v>
      </c>
      <c r="D252" s="9"/>
      <c r="E252" s="10"/>
      <c r="F252" s="35"/>
      <c r="G252" s="35"/>
      <c r="H252" s="35"/>
      <c r="I252" s="10"/>
      <c r="J252" s="17"/>
      <c r="K252" s="10"/>
    </row>
    <row r="253" spans="2:11" hidden="1" outlineLevel="1" x14ac:dyDescent="0.25">
      <c r="B253" s="9"/>
      <c r="C253" s="40"/>
      <c r="D253" s="9"/>
      <c r="E253" s="10"/>
      <c r="F253" s="35"/>
      <c r="G253" s="35"/>
      <c r="H253" s="35"/>
      <c r="I253" s="10"/>
      <c r="J253" s="17"/>
      <c r="K253" s="10"/>
    </row>
    <row r="254" spans="2:11" hidden="1" outlineLevel="1" x14ac:dyDescent="0.25">
      <c r="B254" s="9" t="s">
        <v>356</v>
      </c>
      <c r="C254" s="110">
        <v>5.0000000000000001E-3</v>
      </c>
      <c r="D254" s="9"/>
      <c r="E254" s="10"/>
      <c r="F254" s="35"/>
      <c r="G254" s="35"/>
      <c r="H254" s="35"/>
      <c r="I254" s="10"/>
      <c r="J254" s="17"/>
      <c r="K254" s="10"/>
    </row>
    <row r="255" spans="2:11" hidden="1" outlineLevel="1" x14ac:dyDescent="0.25">
      <c r="B255" s="9" t="s">
        <v>357</v>
      </c>
      <c r="C255" s="110">
        <v>1.4999999999999999E-2</v>
      </c>
      <c r="D255" s="9"/>
      <c r="E255" s="10"/>
      <c r="F255" s="35"/>
      <c r="G255" s="35"/>
      <c r="H255" s="35"/>
      <c r="I255" s="10"/>
      <c r="J255" s="17"/>
      <c r="K255" s="10"/>
    </row>
    <row r="256" spans="2:11" hidden="1" outlineLevel="1" x14ac:dyDescent="0.25">
      <c r="B256" s="9"/>
      <c r="C256" s="9"/>
      <c r="D256" s="9"/>
      <c r="E256" s="10"/>
      <c r="F256" s="35"/>
      <c r="G256" s="35"/>
      <c r="H256" s="35"/>
      <c r="I256" s="37"/>
      <c r="J256" s="17"/>
      <c r="K256" s="10"/>
    </row>
    <row r="257" spans="2:11" hidden="1" outlineLevel="1" x14ac:dyDescent="0.25">
      <c r="B257" s="9" t="s">
        <v>48</v>
      </c>
      <c r="C257" s="9" t="s">
        <v>31</v>
      </c>
      <c r="D257" s="9" t="s">
        <v>32</v>
      </c>
      <c r="E257" s="4" t="s">
        <v>49</v>
      </c>
      <c r="F257" s="36">
        <v>2025</v>
      </c>
      <c r="G257" s="36">
        <v>2030</v>
      </c>
      <c r="H257" s="36">
        <v>2040</v>
      </c>
      <c r="I257" s="3" t="s">
        <v>115</v>
      </c>
      <c r="J257" s="17"/>
      <c r="K257" s="24" t="s">
        <v>138</v>
      </c>
    </row>
    <row r="258" spans="2:11" hidden="1" outlineLevel="1" x14ac:dyDescent="0.25">
      <c r="B258" s="10" t="s">
        <v>112</v>
      </c>
      <c r="C258" s="10" t="s">
        <v>33</v>
      </c>
      <c r="D258" s="10" t="s">
        <v>39</v>
      </c>
      <c r="E258" s="3" t="s">
        <v>134</v>
      </c>
      <c r="F258" s="16">
        <v>0.02</v>
      </c>
      <c r="G258" s="16">
        <f>$F258*(1-$C$254*($G$257-$F$257))</f>
        <v>1.95E-2</v>
      </c>
      <c r="H258" s="16">
        <f>$F258*(1-$C$254*($H$257-$F$257))</f>
        <v>1.8500000000000003E-2</v>
      </c>
      <c r="I258" s="27"/>
      <c r="J258" s="17" t="s">
        <v>142</v>
      </c>
      <c r="K258" s="3"/>
    </row>
    <row r="259" spans="2:11" hidden="1" outlineLevel="1" x14ac:dyDescent="0.25">
      <c r="B259" s="10" t="s">
        <v>112</v>
      </c>
      <c r="C259" s="10" t="s">
        <v>34</v>
      </c>
      <c r="D259" s="10" t="s">
        <v>39</v>
      </c>
      <c r="E259" s="3" t="s">
        <v>134</v>
      </c>
      <c r="F259" s="16">
        <v>2.69E-2</v>
      </c>
      <c r="G259" s="16">
        <f t="shared" ref="G259:G269" si="5">$F259*(1-$C$254*($G$257-$F$257))</f>
        <v>2.6227500000000001E-2</v>
      </c>
      <c r="H259" s="16">
        <f t="shared" ref="H259:H269" si="6">$F259*(1-$C$254*($H$257-$F$257))</f>
        <v>2.4882500000000002E-2</v>
      </c>
      <c r="I259" s="27"/>
      <c r="J259" s="17" t="s">
        <v>142</v>
      </c>
      <c r="K259" s="6"/>
    </row>
    <row r="260" spans="2:11" hidden="1" outlineLevel="1" x14ac:dyDescent="0.25">
      <c r="B260" s="10" t="s">
        <v>112</v>
      </c>
      <c r="C260" s="10" t="s">
        <v>35</v>
      </c>
      <c r="D260" s="10" t="s">
        <v>39</v>
      </c>
      <c r="E260" s="3" t="s">
        <v>134</v>
      </c>
      <c r="F260" s="16">
        <v>5.2999999999999999E-2</v>
      </c>
      <c r="G260" s="16">
        <f t="shared" si="5"/>
        <v>5.1674999999999999E-2</v>
      </c>
      <c r="H260" s="16">
        <f t="shared" si="6"/>
        <v>4.9024999999999999E-2</v>
      </c>
      <c r="I260" s="27"/>
      <c r="J260" s="17" t="s">
        <v>142</v>
      </c>
      <c r="K260" s="6"/>
    </row>
    <row r="261" spans="2:11" hidden="1" outlineLevel="1" x14ac:dyDescent="0.25">
      <c r="B261" s="10" t="s">
        <v>112</v>
      </c>
      <c r="C261" s="10" t="s">
        <v>36</v>
      </c>
      <c r="D261" s="10" t="s">
        <v>39</v>
      </c>
      <c r="E261" s="3" t="s">
        <v>134</v>
      </c>
      <c r="F261" s="16">
        <v>5.45E-2</v>
      </c>
      <c r="G261" s="16">
        <f t="shared" si="5"/>
        <v>5.3137499999999997E-2</v>
      </c>
      <c r="H261" s="16">
        <f t="shared" si="6"/>
        <v>5.0412499999999999E-2</v>
      </c>
      <c r="I261" s="27"/>
      <c r="J261" s="17" t="s">
        <v>142</v>
      </c>
      <c r="K261" s="6"/>
    </row>
    <row r="262" spans="2:11" hidden="1" outlineLevel="1" x14ac:dyDescent="0.25">
      <c r="B262" s="10" t="s">
        <v>112</v>
      </c>
      <c r="C262" s="10" t="s">
        <v>37</v>
      </c>
      <c r="D262" s="10" t="s">
        <v>39</v>
      </c>
      <c r="E262" s="3" t="s">
        <v>134</v>
      </c>
      <c r="F262" s="16">
        <v>6.9000000000000006E-2</v>
      </c>
      <c r="G262" s="16">
        <f t="shared" si="5"/>
        <v>6.7275000000000001E-2</v>
      </c>
      <c r="H262" s="16">
        <f t="shared" si="6"/>
        <v>6.3825000000000007E-2</v>
      </c>
      <c r="I262" s="27"/>
      <c r="J262" s="17" t="s">
        <v>142</v>
      </c>
      <c r="K262" s="6"/>
    </row>
    <row r="263" spans="2:11" hidden="1" outlineLevel="1" x14ac:dyDescent="0.25">
      <c r="B263" s="10" t="s">
        <v>112</v>
      </c>
      <c r="C263" s="10" t="s">
        <v>38</v>
      </c>
      <c r="D263" s="10" t="s">
        <v>39</v>
      </c>
      <c r="E263" s="3" t="s">
        <v>134</v>
      </c>
      <c r="F263" s="16">
        <v>8.5500000000000007E-2</v>
      </c>
      <c r="G263" s="16">
        <f t="shared" si="5"/>
        <v>8.3362500000000006E-2</v>
      </c>
      <c r="H263" s="16">
        <f t="shared" si="6"/>
        <v>7.9087500000000005E-2</v>
      </c>
      <c r="I263" s="27"/>
      <c r="J263" s="17" t="s">
        <v>142</v>
      </c>
      <c r="K263" s="6"/>
    </row>
    <row r="264" spans="2:11" hidden="1" outlineLevel="1" x14ac:dyDescent="0.25">
      <c r="B264" s="10" t="s">
        <v>112</v>
      </c>
      <c r="C264" s="10" t="s">
        <v>33</v>
      </c>
      <c r="D264" s="10" t="s">
        <v>40</v>
      </c>
      <c r="E264" s="3" t="s">
        <v>134</v>
      </c>
      <c r="F264" s="16">
        <v>0.02</v>
      </c>
      <c r="G264" s="16">
        <f t="shared" si="5"/>
        <v>1.95E-2</v>
      </c>
      <c r="H264" s="16">
        <f t="shared" si="6"/>
        <v>1.8500000000000003E-2</v>
      </c>
      <c r="I264" s="27"/>
      <c r="J264" s="17" t="s">
        <v>142</v>
      </c>
      <c r="K264" s="6"/>
    </row>
    <row r="265" spans="2:11" hidden="1" outlineLevel="1" x14ac:dyDescent="0.25">
      <c r="B265" s="10" t="s">
        <v>112</v>
      </c>
      <c r="C265" s="10" t="s">
        <v>34</v>
      </c>
      <c r="D265" s="10" t="s">
        <v>40</v>
      </c>
      <c r="E265" s="3" t="s">
        <v>134</v>
      </c>
      <c r="F265" s="16">
        <v>2.69E-2</v>
      </c>
      <c r="G265" s="16">
        <f t="shared" si="5"/>
        <v>2.6227500000000001E-2</v>
      </c>
      <c r="H265" s="16">
        <f t="shared" si="6"/>
        <v>2.4882500000000002E-2</v>
      </c>
      <c r="I265" s="27"/>
      <c r="J265" s="17" t="s">
        <v>142</v>
      </c>
      <c r="K265" s="6"/>
    </row>
    <row r="266" spans="2:11" hidden="1" outlineLevel="1" x14ac:dyDescent="0.25">
      <c r="B266" s="10" t="s">
        <v>112</v>
      </c>
      <c r="C266" s="10" t="s">
        <v>35</v>
      </c>
      <c r="D266" s="10" t="s">
        <v>40</v>
      </c>
      <c r="E266" s="3" t="s">
        <v>134</v>
      </c>
      <c r="F266" s="16">
        <v>5.2999999999999999E-2</v>
      </c>
      <c r="G266" s="16">
        <f t="shared" si="5"/>
        <v>5.1674999999999999E-2</v>
      </c>
      <c r="H266" s="16">
        <f t="shared" si="6"/>
        <v>4.9024999999999999E-2</v>
      </c>
      <c r="I266" s="27"/>
      <c r="J266" s="17" t="s">
        <v>142</v>
      </c>
      <c r="K266" s="6"/>
    </row>
    <row r="267" spans="2:11" hidden="1" outlineLevel="1" x14ac:dyDescent="0.25">
      <c r="B267" s="10" t="s">
        <v>112</v>
      </c>
      <c r="C267" s="10" t="s">
        <v>36</v>
      </c>
      <c r="D267" s="10" t="s">
        <v>40</v>
      </c>
      <c r="E267" s="3" t="s">
        <v>134</v>
      </c>
      <c r="F267" s="16">
        <v>5.45E-2</v>
      </c>
      <c r="G267" s="16">
        <f t="shared" si="5"/>
        <v>5.3137499999999997E-2</v>
      </c>
      <c r="H267" s="16">
        <f t="shared" si="6"/>
        <v>5.0412499999999999E-2</v>
      </c>
      <c r="I267" s="27"/>
      <c r="J267" s="17" t="s">
        <v>142</v>
      </c>
      <c r="K267" s="6"/>
    </row>
    <row r="268" spans="2:11" hidden="1" outlineLevel="1" x14ac:dyDescent="0.25">
      <c r="B268" s="10" t="s">
        <v>112</v>
      </c>
      <c r="C268" s="10" t="s">
        <v>37</v>
      </c>
      <c r="D268" s="10" t="s">
        <v>40</v>
      </c>
      <c r="E268" s="3" t="s">
        <v>134</v>
      </c>
      <c r="F268" s="16">
        <v>6.9000000000000006E-2</v>
      </c>
      <c r="G268" s="16">
        <f t="shared" si="5"/>
        <v>6.7275000000000001E-2</v>
      </c>
      <c r="H268" s="16">
        <f t="shared" si="6"/>
        <v>6.3825000000000007E-2</v>
      </c>
      <c r="I268" s="27"/>
      <c r="J268" s="17" t="s">
        <v>142</v>
      </c>
      <c r="K268" s="6"/>
    </row>
    <row r="269" spans="2:11" hidden="1" outlineLevel="1" x14ac:dyDescent="0.25">
      <c r="B269" s="10" t="s">
        <v>112</v>
      </c>
      <c r="C269" s="10" t="s">
        <v>38</v>
      </c>
      <c r="D269" s="10" t="s">
        <v>40</v>
      </c>
      <c r="E269" s="3" t="s">
        <v>134</v>
      </c>
      <c r="F269" s="16">
        <v>8.5500000000000007E-2</v>
      </c>
      <c r="G269" s="16">
        <f t="shared" si="5"/>
        <v>8.3362500000000006E-2</v>
      </c>
      <c r="H269" s="16">
        <f t="shared" si="6"/>
        <v>7.9087500000000005E-2</v>
      </c>
      <c r="I269" s="27"/>
      <c r="J269" s="17" t="s">
        <v>142</v>
      </c>
      <c r="K269" s="6"/>
    </row>
    <row r="270" spans="2:11" hidden="1" outlineLevel="1" x14ac:dyDescent="0.25">
      <c r="B270" s="10" t="s">
        <v>112</v>
      </c>
      <c r="C270" s="10" t="s">
        <v>33</v>
      </c>
      <c r="D270" s="10" t="s">
        <v>41</v>
      </c>
      <c r="E270" s="3" t="s">
        <v>134</v>
      </c>
      <c r="F270" s="16">
        <v>2.9399999999999999E-2</v>
      </c>
      <c r="G270" s="16">
        <f t="shared" ref="G270:G271" si="7">$F270*(1-$C$255*($G$257-$F$257))</f>
        <v>2.7195E-2</v>
      </c>
      <c r="H270" s="16">
        <f t="shared" ref="H270:H271" si="8">$F270*(1-$C$255*($H$257-$F$257))</f>
        <v>2.2785E-2</v>
      </c>
      <c r="I270" s="27"/>
      <c r="J270" s="17" t="s">
        <v>143</v>
      </c>
      <c r="K270" s="6"/>
    </row>
    <row r="271" spans="2:11" hidden="1" outlineLevel="1" x14ac:dyDescent="0.25">
      <c r="B271" s="10" t="s">
        <v>112</v>
      </c>
      <c r="C271" s="10" t="s">
        <v>34</v>
      </c>
      <c r="D271" s="10" t="s">
        <v>41</v>
      </c>
      <c r="E271" s="3" t="s">
        <v>134</v>
      </c>
      <c r="F271" s="16">
        <v>4.2599999999999999E-2</v>
      </c>
      <c r="G271" s="16">
        <f t="shared" si="7"/>
        <v>3.9405000000000003E-2</v>
      </c>
      <c r="H271" s="16">
        <f t="shared" si="8"/>
        <v>3.3015000000000003E-2</v>
      </c>
      <c r="I271" s="27"/>
      <c r="J271" s="17" t="s">
        <v>143</v>
      </c>
      <c r="K271" s="6"/>
    </row>
    <row r="272" spans="2:11" hidden="1" outlineLevel="1" x14ac:dyDescent="0.25">
      <c r="B272" s="10" t="s">
        <v>112</v>
      </c>
      <c r="C272" s="10" t="s">
        <v>35</v>
      </c>
      <c r="D272" s="10" t="s">
        <v>41</v>
      </c>
      <c r="E272" s="3" t="s">
        <v>134</v>
      </c>
      <c r="F272" s="16">
        <v>0.17449999999999999</v>
      </c>
      <c r="G272" s="16">
        <f>$F272*(1-$C$255*($G$257-$F$257))</f>
        <v>0.16141249999999999</v>
      </c>
      <c r="H272" s="16">
        <f>$F272*(1-$C$255*($H$257-$F$257))</f>
        <v>0.13523749999999998</v>
      </c>
      <c r="I272" s="27"/>
      <c r="J272" s="17" t="s">
        <v>143</v>
      </c>
      <c r="K272" s="6"/>
    </row>
    <row r="273" spans="2:11" hidden="1" outlineLevel="1" x14ac:dyDescent="0.25">
      <c r="B273" s="10" t="s">
        <v>112</v>
      </c>
      <c r="C273" s="10" t="s">
        <v>36</v>
      </c>
      <c r="D273" s="10" t="s">
        <v>41</v>
      </c>
      <c r="E273" s="3" t="s">
        <v>134</v>
      </c>
      <c r="F273" s="16">
        <v>0.17699999999999999</v>
      </c>
      <c r="G273" s="16">
        <f>$F273*(1-$C$255*($G$257-$F$257))</f>
        <v>0.16372500000000001</v>
      </c>
      <c r="H273" s="16">
        <f>$F273*(1-$C$255*($H$257-$F$257))</f>
        <v>0.13717499999999999</v>
      </c>
      <c r="I273" s="27"/>
      <c r="J273" s="17" t="s">
        <v>143</v>
      </c>
      <c r="K273" s="6"/>
    </row>
    <row r="274" spans="2:11" hidden="1" outlineLevel="1" x14ac:dyDescent="0.25">
      <c r="B274" s="10" t="s">
        <v>112</v>
      </c>
      <c r="C274" s="10" t="s">
        <v>37</v>
      </c>
      <c r="D274" s="10" t="s">
        <v>41</v>
      </c>
      <c r="E274" s="3" t="s">
        <v>134</v>
      </c>
      <c r="F274" s="16">
        <v>0.18940000000000001</v>
      </c>
      <c r="G274" s="16">
        <f t="shared" ref="G274:G275" si="9">$F274*(1-$C$255*($G$257-$F$257))</f>
        <v>0.17519500000000002</v>
      </c>
      <c r="H274" s="16">
        <f t="shared" ref="H274:H275" si="10">$F274*(1-$C$255*($H$257-$F$257))</f>
        <v>0.14678500000000003</v>
      </c>
      <c r="I274" s="27"/>
      <c r="J274" s="17" t="s">
        <v>143</v>
      </c>
      <c r="K274" s="6"/>
    </row>
    <row r="275" spans="2:11" hidden="1" outlineLevel="1" x14ac:dyDescent="0.25">
      <c r="B275" s="10" t="s">
        <v>112</v>
      </c>
      <c r="C275" s="10" t="s">
        <v>38</v>
      </c>
      <c r="D275" s="10" t="s">
        <v>41</v>
      </c>
      <c r="E275" s="3" t="s">
        <v>134</v>
      </c>
      <c r="F275" s="16">
        <v>0.25190000000000001</v>
      </c>
      <c r="G275" s="16">
        <f t="shared" si="9"/>
        <v>0.23300750000000003</v>
      </c>
      <c r="H275" s="16">
        <f t="shared" si="10"/>
        <v>0.19522250000000002</v>
      </c>
      <c r="I275" s="27"/>
      <c r="J275" s="17" t="s">
        <v>143</v>
      </c>
      <c r="K275" s="6"/>
    </row>
    <row r="276" spans="2:11" hidden="1" outlineLevel="1" x14ac:dyDescent="0.25">
      <c r="B276" s="10" t="s">
        <v>112</v>
      </c>
      <c r="C276" s="10" t="s">
        <v>33</v>
      </c>
      <c r="D276" s="10" t="s">
        <v>39</v>
      </c>
      <c r="E276" s="3" t="s">
        <v>135</v>
      </c>
      <c r="F276" s="16">
        <f>F258*(1+$C$251)</f>
        <v>2.5000000000000001E-2</v>
      </c>
      <c r="G276" s="16">
        <f t="shared" ref="G276:H276" si="11">G258*(1+$C$251)</f>
        <v>2.4375000000000001E-2</v>
      </c>
      <c r="H276" s="16">
        <f t="shared" si="11"/>
        <v>2.3125000000000003E-2</v>
      </c>
      <c r="I276" s="27"/>
      <c r="J276" s="17" t="s">
        <v>142</v>
      </c>
      <c r="K276" s="6"/>
    </row>
    <row r="277" spans="2:11" hidden="1" outlineLevel="1" x14ac:dyDescent="0.25">
      <c r="B277" s="10" t="s">
        <v>112</v>
      </c>
      <c r="C277" s="10" t="s">
        <v>34</v>
      </c>
      <c r="D277" s="10" t="s">
        <v>39</v>
      </c>
      <c r="E277" s="3" t="s">
        <v>135</v>
      </c>
      <c r="F277" s="16">
        <f t="shared" ref="F277:H293" si="12">F259*(1+$C$251)</f>
        <v>3.3625000000000002E-2</v>
      </c>
      <c r="G277" s="16">
        <f t="shared" si="12"/>
        <v>3.2784375000000004E-2</v>
      </c>
      <c r="H277" s="16">
        <f t="shared" si="12"/>
        <v>3.1103125000000002E-2</v>
      </c>
      <c r="I277" s="27"/>
      <c r="J277" s="17" t="s">
        <v>142</v>
      </c>
      <c r="K277" s="6"/>
    </row>
    <row r="278" spans="2:11" hidden="1" outlineLevel="1" x14ac:dyDescent="0.25">
      <c r="B278" s="10" t="s">
        <v>112</v>
      </c>
      <c r="C278" s="10" t="s">
        <v>35</v>
      </c>
      <c r="D278" s="10" t="s">
        <v>39</v>
      </c>
      <c r="E278" s="3" t="s">
        <v>135</v>
      </c>
      <c r="F278" s="16">
        <f t="shared" si="12"/>
        <v>6.6250000000000003E-2</v>
      </c>
      <c r="G278" s="16">
        <f t="shared" si="12"/>
        <v>6.4593750000000005E-2</v>
      </c>
      <c r="H278" s="16">
        <f t="shared" si="12"/>
        <v>6.1281249999999995E-2</v>
      </c>
      <c r="I278" s="27"/>
      <c r="J278" s="17" t="s">
        <v>142</v>
      </c>
      <c r="K278" s="6"/>
    </row>
    <row r="279" spans="2:11" hidden="1" outlineLevel="1" x14ac:dyDescent="0.25">
      <c r="B279" s="10" t="s">
        <v>112</v>
      </c>
      <c r="C279" s="10" t="s">
        <v>36</v>
      </c>
      <c r="D279" s="10" t="s">
        <v>39</v>
      </c>
      <c r="E279" s="3" t="s">
        <v>135</v>
      </c>
      <c r="F279" s="16">
        <f t="shared" si="12"/>
        <v>6.8125000000000005E-2</v>
      </c>
      <c r="G279" s="16">
        <f t="shared" si="12"/>
        <v>6.6421874999999991E-2</v>
      </c>
      <c r="H279" s="16">
        <f t="shared" si="12"/>
        <v>6.3015624999999992E-2</v>
      </c>
      <c r="I279" s="27"/>
      <c r="J279" s="17" t="s">
        <v>142</v>
      </c>
      <c r="K279" s="6"/>
    </row>
    <row r="280" spans="2:11" hidden="1" outlineLevel="1" x14ac:dyDescent="0.25">
      <c r="B280" s="10" t="s">
        <v>112</v>
      </c>
      <c r="C280" s="10" t="s">
        <v>37</v>
      </c>
      <c r="D280" s="10" t="s">
        <v>39</v>
      </c>
      <c r="E280" s="3" t="s">
        <v>135</v>
      </c>
      <c r="F280" s="16">
        <f t="shared" si="12"/>
        <v>8.6250000000000007E-2</v>
      </c>
      <c r="G280" s="16">
        <f t="shared" si="12"/>
        <v>8.4093749999999995E-2</v>
      </c>
      <c r="H280" s="16">
        <f t="shared" si="12"/>
        <v>7.9781250000000012E-2</v>
      </c>
      <c r="I280" s="27"/>
      <c r="J280" s="17" t="s">
        <v>142</v>
      </c>
      <c r="K280" s="6"/>
    </row>
    <row r="281" spans="2:11" hidden="1" outlineLevel="1" x14ac:dyDescent="0.25">
      <c r="B281" s="10" t="s">
        <v>112</v>
      </c>
      <c r="C281" s="10" t="s">
        <v>38</v>
      </c>
      <c r="D281" s="10" t="s">
        <v>39</v>
      </c>
      <c r="E281" s="3" t="s">
        <v>135</v>
      </c>
      <c r="F281" s="16">
        <f t="shared" si="12"/>
        <v>0.10687500000000001</v>
      </c>
      <c r="G281" s="16">
        <f t="shared" si="12"/>
        <v>0.10420312500000001</v>
      </c>
      <c r="H281" s="16">
        <f t="shared" si="12"/>
        <v>9.8859374999999999E-2</v>
      </c>
      <c r="I281" s="27"/>
      <c r="J281" s="17" t="s">
        <v>142</v>
      </c>
      <c r="K281" s="6"/>
    </row>
    <row r="282" spans="2:11" hidden="1" outlineLevel="1" x14ac:dyDescent="0.25">
      <c r="B282" s="10" t="s">
        <v>112</v>
      </c>
      <c r="C282" s="10" t="s">
        <v>33</v>
      </c>
      <c r="D282" s="10" t="s">
        <v>40</v>
      </c>
      <c r="E282" s="3" t="s">
        <v>135</v>
      </c>
      <c r="F282" s="16">
        <f t="shared" si="12"/>
        <v>2.5000000000000001E-2</v>
      </c>
      <c r="G282" s="16">
        <f t="shared" si="12"/>
        <v>2.4375000000000001E-2</v>
      </c>
      <c r="H282" s="16">
        <f t="shared" si="12"/>
        <v>2.3125000000000003E-2</v>
      </c>
      <c r="I282" s="27"/>
      <c r="J282" s="17" t="s">
        <v>142</v>
      </c>
      <c r="K282" s="6"/>
    </row>
    <row r="283" spans="2:11" hidden="1" outlineLevel="1" x14ac:dyDescent="0.25">
      <c r="B283" s="10" t="s">
        <v>112</v>
      </c>
      <c r="C283" s="10" t="s">
        <v>34</v>
      </c>
      <c r="D283" s="10" t="s">
        <v>40</v>
      </c>
      <c r="E283" s="3" t="s">
        <v>135</v>
      </c>
      <c r="F283" s="16">
        <f t="shared" si="12"/>
        <v>3.3625000000000002E-2</v>
      </c>
      <c r="G283" s="16">
        <f t="shared" si="12"/>
        <v>3.2784375000000004E-2</v>
      </c>
      <c r="H283" s="16">
        <f t="shared" si="12"/>
        <v>3.1103125000000002E-2</v>
      </c>
      <c r="I283" s="27"/>
      <c r="J283" s="17" t="s">
        <v>142</v>
      </c>
      <c r="K283" s="6"/>
    </row>
    <row r="284" spans="2:11" hidden="1" outlineLevel="1" x14ac:dyDescent="0.25">
      <c r="B284" s="10" t="s">
        <v>112</v>
      </c>
      <c r="C284" s="10" t="s">
        <v>35</v>
      </c>
      <c r="D284" s="10" t="s">
        <v>40</v>
      </c>
      <c r="E284" s="3" t="s">
        <v>135</v>
      </c>
      <c r="F284" s="16">
        <f t="shared" si="12"/>
        <v>6.6250000000000003E-2</v>
      </c>
      <c r="G284" s="16">
        <f t="shared" si="12"/>
        <v>6.4593750000000005E-2</v>
      </c>
      <c r="H284" s="16">
        <f t="shared" si="12"/>
        <v>6.1281249999999995E-2</v>
      </c>
      <c r="I284" s="27"/>
      <c r="J284" s="17" t="s">
        <v>142</v>
      </c>
      <c r="K284" s="6"/>
    </row>
    <row r="285" spans="2:11" hidden="1" outlineLevel="1" x14ac:dyDescent="0.25">
      <c r="B285" s="10" t="s">
        <v>112</v>
      </c>
      <c r="C285" s="10" t="s">
        <v>36</v>
      </c>
      <c r="D285" s="10" t="s">
        <v>40</v>
      </c>
      <c r="E285" s="3" t="s">
        <v>135</v>
      </c>
      <c r="F285" s="16">
        <f t="shared" si="12"/>
        <v>6.8125000000000005E-2</v>
      </c>
      <c r="G285" s="16">
        <f t="shared" si="12"/>
        <v>6.6421874999999991E-2</v>
      </c>
      <c r="H285" s="16">
        <f t="shared" si="12"/>
        <v>6.3015624999999992E-2</v>
      </c>
      <c r="I285" s="27"/>
      <c r="J285" s="17" t="s">
        <v>142</v>
      </c>
      <c r="K285" s="6"/>
    </row>
    <row r="286" spans="2:11" hidden="1" outlineLevel="1" x14ac:dyDescent="0.25">
      <c r="B286" s="10" t="s">
        <v>112</v>
      </c>
      <c r="C286" s="10" t="s">
        <v>37</v>
      </c>
      <c r="D286" s="10" t="s">
        <v>40</v>
      </c>
      <c r="E286" s="3" t="s">
        <v>135</v>
      </c>
      <c r="F286" s="16">
        <f t="shared" si="12"/>
        <v>8.6250000000000007E-2</v>
      </c>
      <c r="G286" s="16">
        <f t="shared" si="12"/>
        <v>8.4093749999999995E-2</v>
      </c>
      <c r="H286" s="16">
        <f t="shared" si="12"/>
        <v>7.9781250000000012E-2</v>
      </c>
      <c r="I286" s="27"/>
      <c r="J286" s="17" t="s">
        <v>142</v>
      </c>
      <c r="K286" s="6"/>
    </row>
    <row r="287" spans="2:11" hidden="1" outlineLevel="1" x14ac:dyDescent="0.25">
      <c r="B287" s="10" t="s">
        <v>112</v>
      </c>
      <c r="C287" s="10" t="s">
        <v>38</v>
      </c>
      <c r="D287" s="10" t="s">
        <v>40</v>
      </c>
      <c r="E287" s="3" t="s">
        <v>135</v>
      </c>
      <c r="F287" s="16">
        <f t="shared" si="12"/>
        <v>0.10687500000000001</v>
      </c>
      <c r="G287" s="16">
        <f t="shared" si="12"/>
        <v>0.10420312500000001</v>
      </c>
      <c r="H287" s="16">
        <f t="shared" si="12"/>
        <v>9.8859374999999999E-2</v>
      </c>
      <c r="I287" s="27"/>
      <c r="J287" s="17" t="s">
        <v>142</v>
      </c>
      <c r="K287" s="6"/>
    </row>
    <row r="288" spans="2:11" hidden="1" outlineLevel="1" x14ac:dyDescent="0.25">
      <c r="B288" s="10" t="s">
        <v>112</v>
      </c>
      <c r="C288" s="10" t="s">
        <v>33</v>
      </c>
      <c r="D288" s="10" t="s">
        <v>41</v>
      </c>
      <c r="E288" s="3" t="s">
        <v>135</v>
      </c>
      <c r="F288" s="16">
        <f t="shared" si="12"/>
        <v>3.6749999999999998E-2</v>
      </c>
      <c r="G288" s="16">
        <f t="shared" si="12"/>
        <v>3.3993750000000003E-2</v>
      </c>
      <c r="H288" s="16">
        <f t="shared" si="12"/>
        <v>2.848125E-2</v>
      </c>
      <c r="I288" s="27"/>
      <c r="J288" s="17" t="s">
        <v>143</v>
      </c>
      <c r="K288" s="6"/>
    </row>
    <row r="289" spans="2:11" hidden="1" outlineLevel="1" x14ac:dyDescent="0.25">
      <c r="B289" s="10" t="s">
        <v>112</v>
      </c>
      <c r="C289" s="10" t="s">
        <v>34</v>
      </c>
      <c r="D289" s="10" t="s">
        <v>41</v>
      </c>
      <c r="E289" s="3" t="s">
        <v>135</v>
      </c>
      <c r="F289" s="16">
        <f t="shared" si="12"/>
        <v>5.3249999999999999E-2</v>
      </c>
      <c r="G289" s="16">
        <f t="shared" si="12"/>
        <v>4.9256250000000001E-2</v>
      </c>
      <c r="H289" s="16">
        <f t="shared" si="12"/>
        <v>4.1268750000000007E-2</v>
      </c>
      <c r="I289" s="27"/>
      <c r="J289" s="17" t="s">
        <v>143</v>
      </c>
      <c r="K289" s="6"/>
    </row>
    <row r="290" spans="2:11" hidden="1" outlineLevel="1" x14ac:dyDescent="0.25">
      <c r="B290" s="10" t="s">
        <v>112</v>
      </c>
      <c r="C290" s="10" t="s">
        <v>35</v>
      </c>
      <c r="D290" s="10" t="s">
        <v>41</v>
      </c>
      <c r="E290" s="3" t="s">
        <v>135</v>
      </c>
      <c r="F290" s="16">
        <f t="shared" si="12"/>
        <v>0.21812499999999999</v>
      </c>
      <c r="G290" s="16">
        <f t="shared" si="12"/>
        <v>0.20176562499999998</v>
      </c>
      <c r="H290" s="16">
        <f t="shared" si="12"/>
        <v>0.16904687499999999</v>
      </c>
      <c r="I290" s="27"/>
      <c r="J290" s="17" t="s">
        <v>143</v>
      </c>
      <c r="K290" s="6"/>
    </row>
    <row r="291" spans="2:11" hidden="1" outlineLevel="1" x14ac:dyDescent="0.25">
      <c r="B291" s="10" t="s">
        <v>112</v>
      </c>
      <c r="C291" s="10" t="s">
        <v>36</v>
      </c>
      <c r="D291" s="10" t="s">
        <v>41</v>
      </c>
      <c r="E291" s="3" t="s">
        <v>135</v>
      </c>
      <c r="F291" s="16">
        <f t="shared" si="12"/>
        <v>0.22125</v>
      </c>
      <c r="G291" s="16">
        <f t="shared" si="12"/>
        <v>0.20465625000000001</v>
      </c>
      <c r="H291" s="16">
        <f t="shared" si="12"/>
        <v>0.17146875</v>
      </c>
      <c r="I291" s="27"/>
      <c r="J291" s="17" t="s">
        <v>143</v>
      </c>
      <c r="K291" s="6"/>
    </row>
    <row r="292" spans="2:11" hidden="1" outlineLevel="1" x14ac:dyDescent="0.25">
      <c r="B292" s="10" t="s">
        <v>112</v>
      </c>
      <c r="C292" s="10" t="s">
        <v>37</v>
      </c>
      <c r="D292" s="10" t="s">
        <v>41</v>
      </c>
      <c r="E292" s="3" t="s">
        <v>135</v>
      </c>
      <c r="F292" s="16">
        <f t="shared" si="12"/>
        <v>0.23675000000000002</v>
      </c>
      <c r="G292" s="16">
        <f t="shared" si="12"/>
        <v>0.21899375000000001</v>
      </c>
      <c r="H292" s="16">
        <f t="shared" si="12"/>
        <v>0.18348125000000004</v>
      </c>
      <c r="I292" s="27"/>
      <c r="J292" s="17" t="s">
        <v>143</v>
      </c>
      <c r="K292" s="6"/>
    </row>
    <row r="293" spans="2:11" hidden="1" outlineLevel="1" x14ac:dyDescent="0.25">
      <c r="B293" s="10" t="s">
        <v>112</v>
      </c>
      <c r="C293" s="10" t="s">
        <v>38</v>
      </c>
      <c r="D293" s="10" t="s">
        <v>41</v>
      </c>
      <c r="E293" s="3" t="s">
        <v>135</v>
      </c>
      <c r="F293" s="16">
        <f t="shared" si="12"/>
        <v>0.31487500000000002</v>
      </c>
      <c r="G293" s="16">
        <f t="shared" si="12"/>
        <v>0.29125937500000004</v>
      </c>
      <c r="H293" s="16">
        <f t="shared" si="12"/>
        <v>0.24402812500000004</v>
      </c>
      <c r="I293" s="27"/>
      <c r="J293" s="17" t="s">
        <v>143</v>
      </c>
      <c r="K293" s="6"/>
    </row>
    <row r="294" spans="2:11" hidden="1" outlineLevel="1" x14ac:dyDescent="0.25">
      <c r="B294" s="10" t="s">
        <v>112</v>
      </c>
      <c r="C294" s="10" t="s">
        <v>33</v>
      </c>
      <c r="D294" s="10" t="s">
        <v>39</v>
      </c>
      <c r="E294" s="3" t="s">
        <v>136</v>
      </c>
      <c r="F294" s="16">
        <f>F258*(1-$C$252)</f>
        <v>1.4999999999999999E-2</v>
      </c>
      <c r="G294" s="16">
        <f t="shared" ref="G294:H294" si="13">G258*(1-$C$252)</f>
        <v>1.4624999999999999E-2</v>
      </c>
      <c r="H294" s="16">
        <f t="shared" si="13"/>
        <v>1.3875000000000002E-2</v>
      </c>
      <c r="I294" s="27"/>
      <c r="J294" s="17" t="s">
        <v>142</v>
      </c>
      <c r="K294" s="6"/>
    </row>
    <row r="295" spans="2:11" hidden="1" outlineLevel="1" x14ac:dyDescent="0.25">
      <c r="B295" s="10" t="s">
        <v>112</v>
      </c>
      <c r="C295" s="10" t="s">
        <v>34</v>
      </c>
      <c r="D295" s="10" t="s">
        <v>39</v>
      </c>
      <c r="E295" s="3" t="s">
        <v>136</v>
      </c>
      <c r="F295" s="16">
        <f t="shared" ref="F295:H295" si="14">F259*(1-$C$252)</f>
        <v>2.0174999999999998E-2</v>
      </c>
      <c r="G295" s="16">
        <f t="shared" si="14"/>
        <v>1.9670625000000001E-2</v>
      </c>
      <c r="H295" s="16">
        <f t="shared" si="14"/>
        <v>1.8661875000000001E-2</v>
      </c>
      <c r="I295" s="27"/>
      <c r="J295" s="17" t="s">
        <v>142</v>
      </c>
      <c r="K295" s="6"/>
    </row>
    <row r="296" spans="2:11" hidden="1" outlineLevel="1" x14ac:dyDescent="0.25">
      <c r="B296" s="10" t="s">
        <v>112</v>
      </c>
      <c r="C296" s="10" t="s">
        <v>35</v>
      </c>
      <c r="D296" s="10" t="s">
        <v>39</v>
      </c>
      <c r="E296" s="3" t="s">
        <v>136</v>
      </c>
      <c r="F296" s="16">
        <f t="shared" ref="F296:H296" si="15">F260*(1-$C$252)</f>
        <v>3.9750000000000001E-2</v>
      </c>
      <c r="G296" s="16">
        <f t="shared" si="15"/>
        <v>3.8756249999999999E-2</v>
      </c>
      <c r="H296" s="16">
        <f t="shared" si="15"/>
        <v>3.6768750000000003E-2</v>
      </c>
      <c r="I296" s="27"/>
      <c r="J296" s="17" t="s">
        <v>142</v>
      </c>
      <c r="K296" s="6"/>
    </row>
    <row r="297" spans="2:11" hidden="1" outlineLevel="1" x14ac:dyDescent="0.25">
      <c r="B297" s="10" t="s">
        <v>112</v>
      </c>
      <c r="C297" s="10" t="s">
        <v>36</v>
      </c>
      <c r="D297" s="10" t="s">
        <v>39</v>
      </c>
      <c r="E297" s="3" t="s">
        <v>136</v>
      </c>
      <c r="F297" s="16">
        <f t="shared" ref="F297:H297" si="16">F261*(1-$C$252)</f>
        <v>4.0875000000000002E-2</v>
      </c>
      <c r="G297" s="16">
        <f t="shared" si="16"/>
        <v>3.9853124999999996E-2</v>
      </c>
      <c r="H297" s="16">
        <f t="shared" si="16"/>
        <v>3.7809374999999999E-2</v>
      </c>
      <c r="I297" s="27"/>
      <c r="J297" s="17" t="s">
        <v>142</v>
      </c>
      <c r="K297" s="6"/>
    </row>
    <row r="298" spans="2:11" hidden="1" outlineLevel="1" x14ac:dyDescent="0.25">
      <c r="B298" s="10" t="s">
        <v>112</v>
      </c>
      <c r="C298" s="10" t="s">
        <v>37</v>
      </c>
      <c r="D298" s="10" t="s">
        <v>39</v>
      </c>
      <c r="E298" s="3" t="s">
        <v>136</v>
      </c>
      <c r="F298" s="16">
        <f t="shared" ref="F298:H298" si="17">F262*(1-$C$252)</f>
        <v>5.1750000000000004E-2</v>
      </c>
      <c r="G298" s="16">
        <f t="shared" si="17"/>
        <v>5.0456250000000001E-2</v>
      </c>
      <c r="H298" s="16">
        <f t="shared" si="17"/>
        <v>4.7868750000000002E-2</v>
      </c>
      <c r="I298" s="27"/>
      <c r="J298" s="17" t="s">
        <v>142</v>
      </c>
      <c r="K298" s="6"/>
    </row>
    <row r="299" spans="2:11" hidden="1" outlineLevel="1" x14ac:dyDescent="0.25">
      <c r="B299" s="10" t="s">
        <v>112</v>
      </c>
      <c r="C299" s="10" t="s">
        <v>38</v>
      </c>
      <c r="D299" s="10" t="s">
        <v>39</v>
      </c>
      <c r="E299" s="3" t="s">
        <v>136</v>
      </c>
      <c r="F299" s="16">
        <f t="shared" ref="F299:H299" si="18">F263*(1-$C$252)</f>
        <v>6.4125000000000001E-2</v>
      </c>
      <c r="G299" s="16">
        <f t="shared" si="18"/>
        <v>6.2521875000000005E-2</v>
      </c>
      <c r="H299" s="16">
        <f t="shared" si="18"/>
        <v>5.9315625000000004E-2</v>
      </c>
      <c r="I299" s="27"/>
      <c r="J299" s="17" t="s">
        <v>142</v>
      </c>
      <c r="K299" s="6"/>
    </row>
    <row r="300" spans="2:11" hidden="1" outlineLevel="1" x14ac:dyDescent="0.25">
      <c r="B300" s="10" t="s">
        <v>112</v>
      </c>
      <c r="C300" s="10" t="s">
        <v>33</v>
      </c>
      <c r="D300" s="10" t="s">
        <v>40</v>
      </c>
      <c r="E300" s="3" t="s">
        <v>136</v>
      </c>
      <c r="F300" s="16">
        <f t="shared" ref="F300:H300" si="19">F264*(1-$C$252)</f>
        <v>1.4999999999999999E-2</v>
      </c>
      <c r="G300" s="16">
        <f t="shared" si="19"/>
        <v>1.4624999999999999E-2</v>
      </c>
      <c r="H300" s="16">
        <f t="shared" si="19"/>
        <v>1.3875000000000002E-2</v>
      </c>
      <c r="I300" s="27"/>
      <c r="J300" s="17" t="s">
        <v>142</v>
      </c>
      <c r="K300" s="6"/>
    </row>
    <row r="301" spans="2:11" hidden="1" outlineLevel="1" x14ac:dyDescent="0.25">
      <c r="B301" s="10" t="s">
        <v>112</v>
      </c>
      <c r="C301" s="10" t="s">
        <v>34</v>
      </c>
      <c r="D301" s="10" t="s">
        <v>40</v>
      </c>
      <c r="E301" s="3" t="s">
        <v>136</v>
      </c>
      <c r="F301" s="16">
        <f t="shared" ref="F301:H301" si="20">F265*(1-$C$252)</f>
        <v>2.0174999999999998E-2</v>
      </c>
      <c r="G301" s="16">
        <f t="shared" si="20"/>
        <v>1.9670625000000001E-2</v>
      </c>
      <c r="H301" s="16">
        <f t="shared" si="20"/>
        <v>1.8661875000000001E-2</v>
      </c>
      <c r="I301" s="27"/>
      <c r="J301" s="17" t="s">
        <v>142</v>
      </c>
      <c r="K301" s="6"/>
    </row>
    <row r="302" spans="2:11" hidden="1" outlineLevel="1" x14ac:dyDescent="0.25">
      <c r="B302" s="10" t="s">
        <v>112</v>
      </c>
      <c r="C302" s="10" t="s">
        <v>35</v>
      </c>
      <c r="D302" s="10" t="s">
        <v>40</v>
      </c>
      <c r="E302" s="3" t="s">
        <v>136</v>
      </c>
      <c r="F302" s="16">
        <f t="shared" ref="F302:H302" si="21">F266*(1-$C$252)</f>
        <v>3.9750000000000001E-2</v>
      </c>
      <c r="G302" s="16">
        <f t="shared" si="21"/>
        <v>3.8756249999999999E-2</v>
      </c>
      <c r="H302" s="16">
        <f t="shared" si="21"/>
        <v>3.6768750000000003E-2</v>
      </c>
      <c r="I302" s="27"/>
      <c r="J302" s="17" t="s">
        <v>142</v>
      </c>
      <c r="K302" s="6"/>
    </row>
    <row r="303" spans="2:11" hidden="1" outlineLevel="1" x14ac:dyDescent="0.25">
      <c r="B303" s="10" t="s">
        <v>112</v>
      </c>
      <c r="C303" s="10" t="s">
        <v>36</v>
      </c>
      <c r="D303" s="10" t="s">
        <v>40</v>
      </c>
      <c r="E303" s="3" t="s">
        <v>136</v>
      </c>
      <c r="F303" s="16">
        <f t="shared" ref="F303:H303" si="22">F267*(1-$C$252)</f>
        <v>4.0875000000000002E-2</v>
      </c>
      <c r="G303" s="16">
        <f t="shared" si="22"/>
        <v>3.9853124999999996E-2</v>
      </c>
      <c r="H303" s="16">
        <f t="shared" si="22"/>
        <v>3.7809374999999999E-2</v>
      </c>
      <c r="I303" s="27"/>
      <c r="J303" s="17" t="s">
        <v>142</v>
      </c>
      <c r="K303" s="6"/>
    </row>
    <row r="304" spans="2:11" hidden="1" outlineLevel="1" x14ac:dyDescent="0.25">
      <c r="B304" s="10" t="s">
        <v>112</v>
      </c>
      <c r="C304" s="10" t="s">
        <v>37</v>
      </c>
      <c r="D304" s="10" t="s">
        <v>40</v>
      </c>
      <c r="E304" s="3" t="s">
        <v>136</v>
      </c>
      <c r="F304" s="16">
        <f t="shared" ref="F304:H304" si="23">F268*(1-$C$252)</f>
        <v>5.1750000000000004E-2</v>
      </c>
      <c r="G304" s="16">
        <f t="shared" si="23"/>
        <v>5.0456250000000001E-2</v>
      </c>
      <c r="H304" s="16">
        <f t="shared" si="23"/>
        <v>4.7868750000000002E-2</v>
      </c>
      <c r="I304" s="27"/>
      <c r="J304" s="17" t="s">
        <v>142</v>
      </c>
      <c r="K304" s="6"/>
    </row>
    <row r="305" spans="2:11" hidden="1" outlineLevel="1" x14ac:dyDescent="0.25">
      <c r="B305" s="10" t="s">
        <v>112</v>
      </c>
      <c r="C305" s="10" t="s">
        <v>38</v>
      </c>
      <c r="D305" s="10" t="s">
        <v>40</v>
      </c>
      <c r="E305" s="3" t="s">
        <v>136</v>
      </c>
      <c r="F305" s="16">
        <f t="shared" ref="F305:H305" si="24">F269*(1-$C$252)</f>
        <v>6.4125000000000001E-2</v>
      </c>
      <c r="G305" s="16">
        <f t="shared" si="24"/>
        <v>6.2521875000000005E-2</v>
      </c>
      <c r="H305" s="16">
        <f t="shared" si="24"/>
        <v>5.9315625000000004E-2</v>
      </c>
      <c r="I305" s="27"/>
      <c r="J305" s="17" t="s">
        <v>142</v>
      </c>
      <c r="K305" s="6"/>
    </row>
    <row r="306" spans="2:11" hidden="1" outlineLevel="1" x14ac:dyDescent="0.25">
      <c r="B306" s="10" t="s">
        <v>112</v>
      </c>
      <c r="C306" s="10" t="s">
        <v>33</v>
      </c>
      <c r="D306" s="10" t="s">
        <v>41</v>
      </c>
      <c r="E306" s="3" t="s">
        <v>136</v>
      </c>
      <c r="F306" s="16">
        <f t="shared" ref="F306:H306" si="25">F270*(1-$C$252)</f>
        <v>2.205E-2</v>
      </c>
      <c r="G306" s="16">
        <f t="shared" si="25"/>
        <v>2.0396250000000001E-2</v>
      </c>
      <c r="H306" s="16">
        <f t="shared" si="25"/>
        <v>1.708875E-2</v>
      </c>
      <c r="I306" s="27"/>
      <c r="J306" s="17" t="s">
        <v>143</v>
      </c>
      <c r="K306" s="6"/>
    </row>
    <row r="307" spans="2:11" hidden="1" outlineLevel="1" x14ac:dyDescent="0.25">
      <c r="B307" s="10" t="s">
        <v>112</v>
      </c>
      <c r="C307" s="10" t="s">
        <v>34</v>
      </c>
      <c r="D307" s="10" t="s">
        <v>41</v>
      </c>
      <c r="E307" s="3" t="s">
        <v>136</v>
      </c>
      <c r="F307" s="16">
        <f t="shared" ref="F307:H307" si="26">F271*(1-$C$252)</f>
        <v>3.1949999999999999E-2</v>
      </c>
      <c r="G307" s="16">
        <f t="shared" si="26"/>
        <v>2.9553750000000004E-2</v>
      </c>
      <c r="H307" s="16">
        <f t="shared" si="26"/>
        <v>2.4761250000000002E-2</v>
      </c>
      <c r="I307" s="27"/>
      <c r="J307" s="17" t="s">
        <v>143</v>
      </c>
      <c r="K307" s="6"/>
    </row>
    <row r="308" spans="2:11" hidden="1" outlineLevel="1" x14ac:dyDescent="0.25">
      <c r="B308" s="10" t="s">
        <v>112</v>
      </c>
      <c r="C308" s="10" t="s">
        <v>35</v>
      </c>
      <c r="D308" s="10" t="s">
        <v>41</v>
      </c>
      <c r="E308" s="3" t="s">
        <v>136</v>
      </c>
      <c r="F308" s="16">
        <f t="shared" ref="F308:H308" si="27">F272*(1-$C$252)</f>
        <v>0.13087499999999999</v>
      </c>
      <c r="G308" s="16">
        <f t="shared" si="27"/>
        <v>0.121059375</v>
      </c>
      <c r="H308" s="16">
        <f t="shared" si="27"/>
        <v>0.10142812499999998</v>
      </c>
      <c r="I308" s="27"/>
      <c r="J308" s="17" t="s">
        <v>143</v>
      </c>
      <c r="K308" s="6"/>
    </row>
    <row r="309" spans="2:11" hidden="1" outlineLevel="1" x14ac:dyDescent="0.25">
      <c r="B309" s="10" t="s">
        <v>112</v>
      </c>
      <c r="C309" s="10" t="s">
        <v>36</v>
      </c>
      <c r="D309" s="10" t="s">
        <v>41</v>
      </c>
      <c r="E309" s="3" t="s">
        <v>136</v>
      </c>
      <c r="F309" s="16">
        <f t="shared" ref="F309:H309" si="28">F273*(1-$C$252)</f>
        <v>0.13274999999999998</v>
      </c>
      <c r="G309" s="16">
        <f t="shared" si="28"/>
        <v>0.12279375000000001</v>
      </c>
      <c r="H309" s="16">
        <f t="shared" si="28"/>
        <v>0.10288124999999999</v>
      </c>
      <c r="I309" s="27"/>
      <c r="J309" s="17" t="s">
        <v>143</v>
      </c>
      <c r="K309" s="6"/>
    </row>
    <row r="310" spans="2:11" hidden="1" outlineLevel="1" x14ac:dyDescent="0.25">
      <c r="B310" s="10" t="s">
        <v>112</v>
      </c>
      <c r="C310" s="10" t="s">
        <v>37</v>
      </c>
      <c r="D310" s="10" t="s">
        <v>41</v>
      </c>
      <c r="E310" s="3" t="s">
        <v>136</v>
      </c>
      <c r="F310" s="16">
        <f t="shared" ref="F310:H311" si="29">F274*(1-$C$252)</f>
        <v>0.14205000000000001</v>
      </c>
      <c r="G310" s="16">
        <f t="shared" si="29"/>
        <v>0.13139625000000002</v>
      </c>
      <c r="H310" s="16">
        <f t="shared" si="29"/>
        <v>0.11008875000000001</v>
      </c>
      <c r="I310" s="27"/>
      <c r="J310" s="17" t="s">
        <v>143</v>
      </c>
      <c r="K310" s="6"/>
    </row>
    <row r="311" spans="2:11" hidden="1" outlineLevel="1" x14ac:dyDescent="0.25">
      <c r="B311" s="10" t="s">
        <v>112</v>
      </c>
      <c r="C311" s="10" t="s">
        <v>38</v>
      </c>
      <c r="D311" s="10" t="s">
        <v>41</v>
      </c>
      <c r="E311" s="3" t="s">
        <v>136</v>
      </c>
      <c r="F311" s="16">
        <f>F275*(1-$C$252)</f>
        <v>0.18892500000000001</v>
      </c>
      <c r="G311" s="16">
        <f t="shared" si="29"/>
        <v>0.17475562500000003</v>
      </c>
      <c r="H311" s="16">
        <f t="shared" si="29"/>
        <v>0.146416875</v>
      </c>
      <c r="I311" s="27"/>
      <c r="J311" s="17" t="s">
        <v>143</v>
      </c>
      <c r="K311" s="6"/>
    </row>
    <row r="312" spans="2:11" hidden="1" outlineLevel="1" x14ac:dyDescent="0.25">
      <c r="B312" s="1"/>
      <c r="C312" s="1"/>
      <c r="D312" s="1"/>
      <c r="F312" s="27"/>
      <c r="G312" s="27"/>
      <c r="H312" s="27"/>
      <c r="I312" s="27"/>
      <c r="J312" s="17"/>
      <c r="K312" s="2"/>
    </row>
    <row r="313" spans="2:11" hidden="1" outlineLevel="1" x14ac:dyDescent="0.25">
      <c r="B313" s="10" t="s">
        <v>114</v>
      </c>
      <c r="C313" s="10" t="s">
        <v>33</v>
      </c>
      <c r="D313" s="10" t="s">
        <v>39</v>
      </c>
      <c r="E313" s="3" t="s">
        <v>134</v>
      </c>
      <c r="F313" s="27">
        <f t="shared" ref="F313:H332" si="30">F258*(1+$C$250)</f>
        <v>2.3E-2</v>
      </c>
      <c r="G313" s="27">
        <f t="shared" si="30"/>
        <v>2.2424999999999997E-2</v>
      </c>
      <c r="H313" s="27">
        <f t="shared" si="30"/>
        <v>2.1275000000000002E-2</v>
      </c>
      <c r="I313" s="27"/>
      <c r="J313" s="17" t="s">
        <v>142</v>
      </c>
      <c r="K313" s="3"/>
    </row>
    <row r="314" spans="2:11" hidden="1" outlineLevel="1" x14ac:dyDescent="0.25">
      <c r="B314" s="10" t="s">
        <v>114</v>
      </c>
      <c r="C314" s="10" t="s">
        <v>34</v>
      </c>
      <c r="D314" s="10" t="s">
        <v>39</v>
      </c>
      <c r="E314" s="3" t="s">
        <v>134</v>
      </c>
      <c r="F314" s="27">
        <f t="shared" si="30"/>
        <v>3.0934999999999997E-2</v>
      </c>
      <c r="G314" s="27">
        <f t="shared" si="30"/>
        <v>3.0161624999999997E-2</v>
      </c>
      <c r="H314" s="27">
        <f t="shared" si="30"/>
        <v>2.8614875000000001E-2</v>
      </c>
      <c r="I314" s="27"/>
      <c r="J314" s="17" t="s">
        <v>142</v>
      </c>
      <c r="K314" s="6"/>
    </row>
    <row r="315" spans="2:11" hidden="1" outlineLevel="1" x14ac:dyDescent="0.25">
      <c r="B315" s="10" t="s">
        <v>114</v>
      </c>
      <c r="C315" s="10" t="s">
        <v>35</v>
      </c>
      <c r="D315" s="10" t="s">
        <v>39</v>
      </c>
      <c r="E315" s="3" t="s">
        <v>134</v>
      </c>
      <c r="F315" s="27">
        <f t="shared" si="30"/>
        <v>6.094999999999999E-2</v>
      </c>
      <c r="G315" s="27">
        <f t="shared" si="30"/>
        <v>5.9426249999999993E-2</v>
      </c>
      <c r="H315" s="27">
        <f t="shared" si="30"/>
        <v>5.6378749999999991E-2</v>
      </c>
      <c r="I315" s="27"/>
      <c r="J315" s="17" t="s">
        <v>142</v>
      </c>
      <c r="K315" s="6"/>
    </row>
    <row r="316" spans="2:11" hidden="1" outlineLevel="1" x14ac:dyDescent="0.25">
      <c r="B316" s="10" t="s">
        <v>114</v>
      </c>
      <c r="C316" s="10" t="s">
        <v>36</v>
      </c>
      <c r="D316" s="10" t="s">
        <v>39</v>
      </c>
      <c r="E316" s="3" t="s">
        <v>134</v>
      </c>
      <c r="F316" s="27">
        <f t="shared" si="30"/>
        <v>6.2674999999999995E-2</v>
      </c>
      <c r="G316" s="27">
        <f t="shared" si="30"/>
        <v>6.1108124999999992E-2</v>
      </c>
      <c r="H316" s="27">
        <f t="shared" si="30"/>
        <v>5.7974374999999995E-2</v>
      </c>
      <c r="I316" s="27"/>
      <c r="J316" s="17" t="s">
        <v>142</v>
      </c>
      <c r="K316" s="6"/>
    </row>
    <row r="317" spans="2:11" hidden="1" outlineLevel="1" x14ac:dyDescent="0.25">
      <c r="B317" s="10" t="s">
        <v>114</v>
      </c>
      <c r="C317" s="10" t="s">
        <v>37</v>
      </c>
      <c r="D317" s="10" t="s">
        <v>39</v>
      </c>
      <c r="E317" s="3" t="s">
        <v>134</v>
      </c>
      <c r="F317" s="27">
        <f t="shared" si="30"/>
        <v>7.9350000000000004E-2</v>
      </c>
      <c r="G317" s="27">
        <f t="shared" si="30"/>
        <v>7.7366249999999998E-2</v>
      </c>
      <c r="H317" s="27">
        <f t="shared" si="30"/>
        <v>7.3398749999999999E-2</v>
      </c>
      <c r="I317" s="27"/>
      <c r="J317" s="17" t="s">
        <v>142</v>
      </c>
      <c r="K317" s="6"/>
    </row>
    <row r="318" spans="2:11" hidden="1" outlineLevel="1" x14ac:dyDescent="0.25">
      <c r="B318" s="10" t="s">
        <v>114</v>
      </c>
      <c r="C318" s="10" t="s">
        <v>38</v>
      </c>
      <c r="D318" s="10" t="s">
        <v>39</v>
      </c>
      <c r="E318" s="3" t="s">
        <v>134</v>
      </c>
      <c r="F318" s="27">
        <f t="shared" si="30"/>
        <v>9.8324999999999996E-2</v>
      </c>
      <c r="G318" s="27">
        <f t="shared" si="30"/>
        <v>9.5866875000000004E-2</v>
      </c>
      <c r="H318" s="27">
        <f t="shared" si="30"/>
        <v>9.0950624999999993E-2</v>
      </c>
      <c r="I318" s="27"/>
      <c r="J318" s="17" t="s">
        <v>142</v>
      </c>
      <c r="K318" s="6"/>
    </row>
    <row r="319" spans="2:11" hidden="1" outlineLevel="1" x14ac:dyDescent="0.25">
      <c r="B319" s="10" t="s">
        <v>114</v>
      </c>
      <c r="C319" s="10" t="s">
        <v>33</v>
      </c>
      <c r="D319" s="10" t="s">
        <v>40</v>
      </c>
      <c r="E319" s="3" t="s">
        <v>134</v>
      </c>
      <c r="F319" s="27">
        <f t="shared" si="30"/>
        <v>2.3E-2</v>
      </c>
      <c r="G319" s="27">
        <f t="shared" si="30"/>
        <v>2.2424999999999997E-2</v>
      </c>
      <c r="H319" s="27">
        <f t="shared" si="30"/>
        <v>2.1275000000000002E-2</v>
      </c>
      <c r="I319" s="27"/>
      <c r="J319" s="17" t="s">
        <v>142</v>
      </c>
      <c r="K319" s="6"/>
    </row>
    <row r="320" spans="2:11" hidden="1" outlineLevel="1" x14ac:dyDescent="0.25">
      <c r="B320" s="10" t="s">
        <v>114</v>
      </c>
      <c r="C320" s="10" t="s">
        <v>34</v>
      </c>
      <c r="D320" s="10" t="s">
        <v>40</v>
      </c>
      <c r="E320" s="3" t="s">
        <v>134</v>
      </c>
      <c r="F320" s="27">
        <f t="shared" si="30"/>
        <v>3.0934999999999997E-2</v>
      </c>
      <c r="G320" s="27">
        <f t="shared" si="30"/>
        <v>3.0161624999999997E-2</v>
      </c>
      <c r="H320" s="27">
        <f t="shared" si="30"/>
        <v>2.8614875000000001E-2</v>
      </c>
      <c r="I320" s="27"/>
      <c r="J320" s="17" t="s">
        <v>142</v>
      </c>
      <c r="K320" s="6"/>
    </row>
    <row r="321" spans="2:11" hidden="1" outlineLevel="1" x14ac:dyDescent="0.25">
      <c r="B321" s="10" t="s">
        <v>114</v>
      </c>
      <c r="C321" s="10" t="s">
        <v>35</v>
      </c>
      <c r="D321" s="10" t="s">
        <v>40</v>
      </c>
      <c r="E321" s="3" t="s">
        <v>134</v>
      </c>
      <c r="F321" s="27">
        <f t="shared" si="30"/>
        <v>6.094999999999999E-2</v>
      </c>
      <c r="G321" s="27">
        <f t="shared" si="30"/>
        <v>5.9426249999999993E-2</v>
      </c>
      <c r="H321" s="27">
        <f t="shared" si="30"/>
        <v>5.6378749999999991E-2</v>
      </c>
      <c r="I321" s="27"/>
      <c r="J321" s="17" t="s">
        <v>142</v>
      </c>
      <c r="K321" s="6"/>
    </row>
    <row r="322" spans="2:11" hidden="1" outlineLevel="1" x14ac:dyDescent="0.25">
      <c r="B322" s="10" t="s">
        <v>114</v>
      </c>
      <c r="C322" s="10" t="s">
        <v>36</v>
      </c>
      <c r="D322" s="10" t="s">
        <v>40</v>
      </c>
      <c r="E322" s="3" t="s">
        <v>134</v>
      </c>
      <c r="F322" s="27">
        <f t="shared" si="30"/>
        <v>6.2674999999999995E-2</v>
      </c>
      <c r="G322" s="27">
        <f t="shared" si="30"/>
        <v>6.1108124999999992E-2</v>
      </c>
      <c r="H322" s="27">
        <f t="shared" si="30"/>
        <v>5.7974374999999995E-2</v>
      </c>
      <c r="I322" s="27"/>
      <c r="J322" s="17" t="s">
        <v>142</v>
      </c>
      <c r="K322" s="6"/>
    </row>
    <row r="323" spans="2:11" hidden="1" outlineLevel="1" x14ac:dyDescent="0.25">
      <c r="B323" s="10" t="s">
        <v>114</v>
      </c>
      <c r="C323" s="10" t="s">
        <v>37</v>
      </c>
      <c r="D323" s="10" t="s">
        <v>40</v>
      </c>
      <c r="E323" s="3" t="s">
        <v>134</v>
      </c>
      <c r="F323" s="27">
        <f t="shared" si="30"/>
        <v>7.9350000000000004E-2</v>
      </c>
      <c r="G323" s="27">
        <f t="shared" si="30"/>
        <v>7.7366249999999998E-2</v>
      </c>
      <c r="H323" s="27">
        <f t="shared" si="30"/>
        <v>7.3398749999999999E-2</v>
      </c>
      <c r="I323" s="27"/>
      <c r="J323" s="17" t="s">
        <v>142</v>
      </c>
      <c r="K323" s="6"/>
    </row>
    <row r="324" spans="2:11" hidden="1" outlineLevel="1" x14ac:dyDescent="0.25">
      <c r="B324" s="10" t="s">
        <v>114</v>
      </c>
      <c r="C324" s="10" t="s">
        <v>38</v>
      </c>
      <c r="D324" s="10" t="s">
        <v>40</v>
      </c>
      <c r="E324" s="3" t="s">
        <v>134</v>
      </c>
      <c r="F324" s="27">
        <f t="shared" si="30"/>
        <v>9.8324999999999996E-2</v>
      </c>
      <c r="G324" s="27">
        <f t="shared" si="30"/>
        <v>9.5866875000000004E-2</v>
      </c>
      <c r="H324" s="27">
        <f t="shared" si="30"/>
        <v>9.0950624999999993E-2</v>
      </c>
      <c r="I324" s="27"/>
      <c r="J324" s="17" t="s">
        <v>142</v>
      </c>
      <c r="K324" s="6"/>
    </row>
    <row r="325" spans="2:11" hidden="1" outlineLevel="1" x14ac:dyDescent="0.25">
      <c r="B325" s="10" t="s">
        <v>114</v>
      </c>
      <c r="C325" s="10" t="s">
        <v>33</v>
      </c>
      <c r="D325" s="10" t="s">
        <v>41</v>
      </c>
      <c r="E325" s="3" t="s">
        <v>134</v>
      </c>
      <c r="F325" s="27">
        <f t="shared" si="30"/>
        <v>3.3809999999999993E-2</v>
      </c>
      <c r="G325" s="27">
        <f t="shared" si="30"/>
        <v>3.1274249999999996E-2</v>
      </c>
      <c r="H325" s="27">
        <f t="shared" si="30"/>
        <v>2.6202749999999997E-2</v>
      </c>
      <c r="I325" s="27"/>
      <c r="J325" s="17" t="s">
        <v>143</v>
      </c>
      <c r="K325" s="6"/>
    </row>
    <row r="326" spans="2:11" hidden="1" outlineLevel="1" x14ac:dyDescent="0.25">
      <c r="B326" s="10" t="s">
        <v>114</v>
      </c>
      <c r="C326" s="10" t="s">
        <v>34</v>
      </c>
      <c r="D326" s="10" t="s">
        <v>41</v>
      </c>
      <c r="E326" s="3" t="s">
        <v>134</v>
      </c>
      <c r="F326" s="27">
        <f t="shared" si="30"/>
        <v>4.8989999999999992E-2</v>
      </c>
      <c r="G326" s="27">
        <f t="shared" si="30"/>
        <v>4.5315750000000002E-2</v>
      </c>
      <c r="H326" s="27">
        <f t="shared" si="30"/>
        <v>3.7967250000000001E-2</v>
      </c>
      <c r="I326" s="27"/>
      <c r="J326" s="17" t="s">
        <v>143</v>
      </c>
      <c r="K326" s="6"/>
    </row>
    <row r="327" spans="2:11" hidden="1" outlineLevel="1" x14ac:dyDescent="0.25">
      <c r="B327" s="10" t="s">
        <v>114</v>
      </c>
      <c r="C327" s="10" t="s">
        <v>35</v>
      </c>
      <c r="D327" s="10" t="s">
        <v>41</v>
      </c>
      <c r="E327" s="3" t="s">
        <v>134</v>
      </c>
      <c r="F327" s="27">
        <f t="shared" si="30"/>
        <v>0.20067499999999996</v>
      </c>
      <c r="G327" s="27">
        <f t="shared" si="30"/>
        <v>0.18562437499999998</v>
      </c>
      <c r="H327" s="27">
        <f t="shared" si="30"/>
        <v>0.15552312499999996</v>
      </c>
      <c r="I327" s="27"/>
      <c r="J327" s="17" t="s">
        <v>143</v>
      </c>
      <c r="K327" s="6"/>
    </row>
    <row r="328" spans="2:11" hidden="1" outlineLevel="1" x14ac:dyDescent="0.25">
      <c r="B328" s="10" t="s">
        <v>114</v>
      </c>
      <c r="C328" s="10" t="s">
        <v>36</v>
      </c>
      <c r="D328" s="10" t="s">
        <v>41</v>
      </c>
      <c r="E328" s="3" t="s">
        <v>134</v>
      </c>
      <c r="F328" s="27">
        <f t="shared" si="30"/>
        <v>0.20354999999999998</v>
      </c>
      <c r="G328" s="27">
        <f t="shared" si="30"/>
        <v>0.18828375</v>
      </c>
      <c r="H328" s="27">
        <f t="shared" si="30"/>
        <v>0.15775124999999998</v>
      </c>
      <c r="I328" s="27"/>
      <c r="J328" s="17" t="s">
        <v>143</v>
      </c>
      <c r="K328" s="6"/>
    </row>
    <row r="329" spans="2:11" hidden="1" outlineLevel="1" x14ac:dyDescent="0.25">
      <c r="B329" s="10" t="s">
        <v>114</v>
      </c>
      <c r="C329" s="10" t="s">
        <v>37</v>
      </c>
      <c r="D329" s="10" t="s">
        <v>41</v>
      </c>
      <c r="E329" s="3" t="s">
        <v>134</v>
      </c>
      <c r="F329" s="27">
        <f t="shared" si="30"/>
        <v>0.21781</v>
      </c>
      <c r="G329" s="27">
        <f t="shared" si="30"/>
        <v>0.20147424999999999</v>
      </c>
      <c r="H329" s="27">
        <f t="shared" si="30"/>
        <v>0.16880275000000003</v>
      </c>
      <c r="I329" s="27"/>
      <c r="J329" s="17" t="s">
        <v>143</v>
      </c>
      <c r="K329" s="6"/>
    </row>
    <row r="330" spans="2:11" hidden="1" outlineLevel="1" x14ac:dyDescent="0.25">
      <c r="B330" s="10" t="s">
        <v>114</v>
      </c>
      <c r="C330" s="10" t="s">
        <v>38</v>
      </c>
      <c r="D330" s="10" t="s">
        <v>41</v>
      </c>
      <c r="E330" s="3" t="s">
        <v>134</v>
      </c>
      <c r="F330" s="27">
        <f t="shared" si="30"/>
        <v>0.28968499999999997</v>
      </c>
      <c r="G330" s="27">
        <f t="shared" si="30"/>
        <v>0.26795862500000001</v>
      </c>
      <c r="H330" s="27">
        <f t="shared" si="30"/>
        <v>0.22450587499999999</v>
      </c>
      <c r="I330" s="27"/>
      <c r="J330" s="17" t="s">
        <v>143</v>
      </c>
      <c r="K330" s="6"/>
    </row>
    <row r="331" spans="2:11" hidden="1" outlineLevel="1" x14ac:dyDescent="0.25">
      <c r="B331" s="10" t="s">
        <v>114</v>
      </c>
      <c r="C331" s="10" t="s">
        <v>33</v>
      </c>
      <c r="D331" s="10" t="s">
        <v>39</v>
      </c>
      <c r="E331" s="3" t="s">
        <v>135</v>
      </c>
      <c r="F331" s="27">
        <f t="shared" si="30"/>
        <v>2.8749999999999998E-2</v>
      </c>
      <c r="G331" s="27">
        <f t="shared" si="30"/>
        <v>2.8031249999999997E-2</v>
      </c>
      <c r="H331" s="27">
        <f t="shared" si="30"/>
        <v>2.6593750000000003E-2</v>
      </c>
      <c r="I331" s="27"/>
      <c r="J331" s="17" t="s">
        <v>142</v>
      </c>
      <c r="K331" s="6"/>
    </row>
    <row r="332" spans="2:11" hidden="1" outlineLevel="1" x14ac:dyDescent="0.25">
      <c r="B332" s="10" t="s">
        <v>114</v>
      </c>
      <c r="C332" s="10" t="s">
        <v>34</v>
      </c>
      <c r="D332" s="10" t="s">
        <v>39</v>
      </c>
      <c r="E332" s="3" t="s">
        <v>135</v>
      </c>
      <c r="F332" s="27">
        <f t="shared" si="30"/>
        <v>3.8668750000000002E-2</v>
      </c>
      <c r="G332" s="27">
        <f t="shared" si="30"/>
        <v>3.7702031250000004E-2</v>
      </c>
      <c r="H332" s="27">
        <f t="shared" si="30"/>
        <v>3.5768593750000001E-2</v>
      </c>
      <c r="I332" s="27"/>
      <c r="J332" s="17" t="s">
        <v>142</v>
      </c>
      <c r="K332" s="6"/>
    </row>
    <row r="333" spans="2:11" hidden="1" outlineLevel="1" x14ac:dyDescent="0.25">
      <c r="B333" s="10" t="s">
        <v>114</v>
      </c>
      <c r="C333" s="10" t="s">
        <v>35</v>
      </c>
      <c r="D333" s="10" t="s">
        <v>39</v>
      </c>
      <c r="E333" s="3" t="s">
        <v>135</v>
      </c>
      <c r="F333" s="27">
        <f t="shared" ref="F333:H352" si="31">F278*(1+$C$250)</f>
        <v>7.6187499999999991E-2</v>
      </c>
      <c r="G333" s="27">
        <f t="shared" si="31"/>
        <v>7.4282812500000003E-2</v>
      </c>
      <c r="H333" s="27">
        <f t="shared" si="31"/>
        <v>7.0473437499999986E-2</v>
      </c>
      <c r="I333" s="27"/>
      <c r="J333" s="17" t="s">
        <v>142</v>
      </c>
      <c r="K333" s="6"/>
    </row>
    <row r="334" spans="2:11" hidden="1" outlineLevel="1" x14ac:dyDescent="0.25">
      <c r="B334" s="10" t="s">
        <v>114</v>
      </c>
      <c r="C334" s="10" t="s">
        <v>36</v>
      </c>
      <c r="D334" s="10" t="s">
        <v>39</v>
      </c>
      <c r="E334" s="3" t="s">
        <v>135</v>
      </c>
      <c r="F334" s="27">
        <f t="shared" si="31"/>
        <v>7.8343750000000004E-2</v>
      </c>
      <c r="G334" s="27">
        <f t="shared" si="31"/>
        <v>7.6385156249999989E-2</v>
      </c>
      <c r="H334" s="27">
        <f t="shared" si="31"/>
        <v>7.2467968749999986E-2</v>
      </c>
      <c r="I334" s="27"/>
      <c r="J334" s="17" t="s">
        <v>142</v>
      </c>
      <c r="K334" s="6"/>
    </row>
    <row r="335" spans="2:11" hidden="1" outlineLevel="1" x14ac:dyDescent="0.25">
      <c r="B335" s="10" t="s">
        <v>114</v>
      </c>
      <c r="C335" s="10" t="s">
        <v>37</v>
      </c>
      <c r="D335" s="10" t="s">
        <v>39</v>
      </c>
      <c r="E335" s="3" t="s">
        <v>135</v>
      </c>
      <c r="F335" s="27">
        <f t="shared" si="31"/>
        <v>9.9187499999999998E-2</v>
      </c>
      <c r="G335" s="27">
        <f t="shared" si="31"/>
        <v>9.670781249999999E-2</v>
      </c>
      <c r="H335" s="27">
        <f t="shared" si="31"/>
        <v>9.1748437500000002E-2</v>
      </c>
      <c r="I335" s="27"/>
      <c r="J335" s="17" t="s">
        <v>142</v>
      </c>
      <c r="K335" s="6"/>
    </row>
    <row r="336" spans="2:11" hidden="1" outlineLevel="1" x14ac:dyDescent="0.25">
      <c r="B336" s="10" t="s">
        <v>114</v>
      </c>
      <c r="C336" s="10" t="s">
        <v>38</v>
      </c>
      <c r="D336" s="10" t="s">
        <v>39</v>
      </c>
      <c r="E336" s="3" t="s">
        <v>135</v>
      </c>
      <c r="F336" s="27">
        <f t="shared" si="31"/>
        <v>0.12290625000000001</v>
      </c>
      <c r="G336" s="27">
        <f t="shared" si="31"/>
        <v>0.11983359374999999</v>
      </c>
      <c r="H336" s="27">
        <f t="shared" si="31"/>
        <v>0.11368828125</v>
      </c>
      <c r="I336" s="27"/>
      <c r="J336" s="17" t="s">
        <v>142</v>
      </c>
      <c r="K336" s="6"/>
    </row>
    <row r="337" spans="2:11" hidden="1" outlineLevel="1" x14ac:dyDescent="0.25">
      <c r="B337" s="10" t="s">
        <v>114</v>
      </c>
      <c r="C337" s="10" t="s">
        <v>33</v>
      </c>
      <c r="D337" s="10" t="s">
        <v>40</v>
      </c>
      <c r="E337" s="3" t="s">
        <v>135</v>
      </c>
      <c r="F337" s="27">
        <f t="shared" si="31"/>
        <v>2.8749999999999998E-2</v>
      </c>
      <c r="G337" s="27">
        <f t="shared" si="31"/>
        <v>2.8031249999999997E-2</v>
      </c>
      <c r="H337" s="27">
        <f t="shared" si="31"/>
        <v>2.6593750000000003E-2</v>
      </c>
      <c r="I337" s="27"/>
      <c r="J337" s="17" t="s">
        <v>142</v>
      </c>
      <c r="K337" s="6"/>
    </row>
    <row r="338" spans="2:11" hidden="1" outlineLevel="1" x14ac:dyDescent="0.25">
      <c r="B338" s="10" t="s">
        <v>114</v>
      </c>
      <c r="C338" s="10" t="s">
        <v>34</v>
      </c>
      <c r="D338" s="10" t="s">
        <v>40</v>
      </c>
      <c r="E338" s="3" t="s">
        <v>135</v>
      </c>
      <c r="F338" s="27">
        <f t="shared" si="31"/>
        <v>3.8668750000000002E-2</v>
      </c>
      <c r="G338" s="27">
        <f t="shared" si="31"/>
        <v>3.7702031250000004E-2</v>
      </c>
      <c r="H338" s="27">
        <f t="shared" si="31"/>
        <v>3.5768593750000001E-2</v>
      </c>
      <c r="I338" s="27"/>
      <c r="J338" s="17" t="s">
        <v>142</v>
      </c>
      <c r="K338" s="6"/>
    </row>
    <row r="339" spans="2:11" hidden="1" outlineLevel="1" x14ac:dyDescent="0.25">
      <c r="B339" s="10" t="s">
        <v>114</v>
      </c>
      <c r="C339" s="10" t="s">
        <v>35</v>
      </c>
      <c r="D339" s="10" t="s">
        <v>40</v>
      </c>
      <c r="E339" s="3" t="s">
        <v>135</v>
      </c>
      <c r="F339" s="27">
        <f t="shared" si="31"/>
        <v>7.6187499999999991E-2</v>
      </c>
      <c r="G339" s="27">
        <f t="shared" si="31"/>
        <v>7.4282812500000003E-2</v>
      </c>
      <c r="H339" s="27">
        <f t="shared" si="31"/>
        <v>7.0473437499999986E-2</v>
      </c>
      <c r="I339" s="27"/>
      <c r="J339" s="17" t="s">
        <v>142</v>
      </c>
      <c r="K339" s="6"/>
    </row>
    <row r="340" spans="2:11" hidden="1" outlineLevel="1" x14ac:dyDescent="0.25">
      <c r="B340" s="10" t="s">
        <v>114</v>
      </c>
      <c r="C340" s="10" t="s">
        <v>36</v>
      </c>
      <c r="D340" s="10" t="s">
        <v>40</v>
      </c>
      <c r="E340" s="3" t="s">
        <v>135</v>
      </c>
      <c r="F340" s="27">
        <f t="shared" si="31"/>
        <v>7.8343750000000004E-2</v>
      </c>
      <c r="G340" s="27">
        <f t="shared" si="31"/>
        <v>7.6385156249999989E-2</v>
      </c>
      <c r="H340" s="27">
        <f t="shared" si="31"/>
        <v>7.2467968749999986E-2</v>
      </c>
      <c r="I340" s="27"/>
      <c r="J340" s="17" t="s">
        <v>142</v>
      </c>
      <c r="K340" s="6"/>
    </row>
    <row r="341" spans="2:11" hidden="1" outlineLevel="1" x14ac:dyDescent="0.25">
      <c r="B341" s="10" t="s">
        <v>114</v>
      </c>
      <c r="C341" s="10" t="s">
        <v>37</v>
      </c>
      <c r="D341" s="10" t="s">
        <v>40</v>
      </c>
      <c r="E341" s="3" t="s">
        <v>135</v>
      </c>
      <c r="F341" s="27">
        <f t="shared" si="31"/>
        <v>9.9187499999999998E-2</v>
      </c>
      <c r="G341" s="27">
        <f t="shared" si="31"/>
        <v>9.670781249999999E-2</v>
      </c>
      <c r="H341" s="27">
        <f t="shared" si="31"/>
        <v>9.1748437500000002E-2</v>
      </c>
      <c r="I341" s="27"/>
      <c r="J341" s="17" t="s">
        <v>142</v>
      </c>
      <c r="K341" s="6"/>
    </row>
    <row r="342" spans="2:11" hidden="1" outlineLevel="1" x14ac:dyDescent="0.25">
      <c r="B342" s="10" t="s">
        <v>114</v>
      </c>
      <c r="C342" s="10" t="s">
        <v>38</v>
      </c>
      <c r="D342" s="10" t="s">
        <v>40</v>
      </c>
      <c r="E342" s="3" t="s">
        <v>135</v>
      </c>
      <c r="F342" s="27">
        <f t="shared" si="31"/>
        <v>0.12290625000000001</v>
      </c>
      <c r="G342" s="27">
        <f t="shared" si="31"/>
        <v>0.11983359374999999</v>
      </c>
      <c r="H342" s="27">
        <f t="shared" si="31"/>
        <v>0.11368828125</v>
      </c>
      <c r="I342" s="27"/>
      <c r="J342" s="17" t="s">
        <v>142</v>
      </c>
      <c r="K342" s="6"/>
    </row>
    <row r="343" spans="2:11" hidden="1" outlineLevel="1" x14ac:dyDescent="0.25">
      <c r="B343" s="10" t="s">
        <v>114</v>
      </c>
      <c r="C343" s="10" t="s">
        <v>33</v>
      </c>
      <c r="D343" s="10" t="s">
        <v>41</v>
      </c>
      <c r="E343" s="3" t="s">
        <v>135</v>
      </c>
      <c r="F343" s="27">
        <f t="shared" si="31"/>
        <v>4.2262499999999995E-2</v>
      </c>
      <c r="G343" s="27">
        <f t="shared" si="31"/>
        <v>3.9092812499999997E-2</v>
      </c>
      <c r="H343" s="27">
        <f t="shared" si="31"/>
        <v>3.2753437499999996E-2</v>
      </c>
      <c r="I343" s="27"/>
      <c r="J343" s="17" t="s">
        <v>143</v>
      </c>
      <c r="K343" s="6"/>
    </row>
    <row r="344" spans="2:11" hidden="1" outlineLevel="1" x14ac:dyDescent="0.25">
      <c r="B344" s="10" t="s">
        <v>114</v>
      </c>
      <c r="C344" s="10" t="s">
        <v>34</v>
      </c>
      <c r="D344" s="10" t="s">
        <v>41</v>
      </c>
      <c r="E344" s="3" t="s">
        <v>135</v>
      </c>
      <c r="F344" s="27">
        <f t="shared" si="31"/>
        <v>6.1237499999999993E-2</v>
      </c>
      <c r="G344" s="27">
        <f t="shared" si="31"/>
        <v>5.6644687499999999E-2</v>
      </c>
      <c r="H344" s="27">
        <f t="shared" si="31"/>
        <v>4.7459062500000003E-2</v>
      </c>
      <c r="I344" s="27"/>
      <c r="J344" s="17" t="s">
        <v>143</v>
      </c>
      <c r="K344" s="6"/>
    </row>
    <row r="345" spans="2:11" hidden="1" outlineLevel="1" x14ac:dyDescent="0.25">
      <c r="B345" s="10" t="s">
        <v>114</v>
      </c>
      <c r="C345" s="10" t="s">
        <v>35</v>
      </c>
      <c r="D345" s="10" t="s">
        <v>41</v>
      </c>
      <c r="E345" s="3" t="s">
        <v>135</v>
      </c>
      <c r="F345" s="27">
        <f t="shared" si="31"/>
        <v>0.25084374999999998</v>
      </c>
      <c r="G345" s="27">
        <f t="shared" si="31"/>
        <v>0.23203046874999997</v>
      </c>
      <c r="H345" s="27">
        <f t="shared" si="31"/>
        <v>0.19440390624999998</v>
      </c>
      <c r="I345" s="27"/>
      <c r="J345" s="17" t="s">
        <v>143</v>
      </c>
      <c r="K345" s="6"/>
    </row>
    <row r="346" spans="2:11" hidden="1" outlineLevel="1" x14ac:dyDescent="0.25">
      <c r="B346" s="10" t="s">
        <v>114</v>
      </c>
      <c r="C346" s="10" t="s">
        <v>36</v>
      </c>
      <c r="D346" s="10" t="s">
        <v>41</v>
      </c>
      <c r="E346" s="3" t="s">
        <v>135</v>
      </c>
      <c r="F346" s="27">
        <f t="shared" si="31"/>
        <v>0.25443749999999998</v>
      </c>
      <c r="G346" s="27">
        <f t="shared" si="31"/>
        <v>0.23535468749999999</v>
      </c>
      <c r="H346" s="27">
        <f t="shared" si="31"/>
        <v>0.19718906249999998</v>
      </c>
      <c r="I346" s="27"/>
      <c r="J346" s="17" t="s">
        <v>143</v>
      </c>
      <c r="K346" s="6"/>
    </row>
    <row r="347" spans="2:11" hidden="1" outlineLevel="1" x14ac:dyDescent="0.25">
      <c r="B347" s="10" t="s">
        <v>114</v>
      </c>
      <c r="C347" s="10" t="s">
        <v>37</v>
      </c>
      <c r="D347" s="10" t="s">
        <v>41</v>
      </c>
      <c r="E347" s="3" t="s">
        <v>135</v>
      </c>
      <c r="F347" s="27">
        <f t="shared" si="31"/>
        <v>0.27226250000000002</v>
      </c>
      <c r="G347" s="27">
        <f t="shared" si="31"/>
        <v>0.25184281250000001</v>
      </c>
      <c r="H347" s="27">
        <f t="shared" si="31"/>
        <v>0.21100343750000003</v>
      </c>
      <c r="I347" s="27"/>
      <c r="J347" s="17" t="s">
        <v>143</v>
      </c>
      <c r="K347" s="6"/>
    </row>
    <row r="348" spans="2:11" hidden="1" outlineLevel="1" x14ac:dyDescent="0.25">
      <c r="B348" s="10" t="s">
        <v>114</v>
      </c>
      <c r="C348" s="10" t="s">
        <v>38</v>
      </c>
      <c r="D348" s="10" t="s">
        <v>41</v>
      </c>
      <c r="E348" s="3" t="s">
        <v>135</v>
      </c>
      <c r="F348" s="27">
        <f t="shared" si="31"/>
        <v>0.36210624999999996</v>
      </c>
      <c r="G348" s="27">
        <f t="shared" si="31"/>
        <v>0.33494828125000004</v>
      </c>
      <c r="H348" s="27">
        <f t="shared" si="31"/>
        <v>0.28063234375000001</v>
      </c>
      <c r="I348" s="27"/>
      <c r="J348" s="17" t="s">
        <v>143</v>
      </c>
      <c r="K348" s="6"/>
    </row>
    <row r="349" spans="2:11" hidden="1" outlineLevel="1" x14ac:dyDescent="0.25">
      <c r="B349" s="10" t="s">
        <v>114</v>
      </c>
      <c r="C349" s="10" t="s">
        <v>33</v>
      </c>
      <c r="D349" s="10" t="s">
        <v>39</v>
      </c>
      <c r="E349" s="3" t="s">
        <v>136</v>
      </c>
      <c r="F349" s="27">
        <f t="shared" si="31"/>
        <v>1.7249999999999998E-2</v>
      </c>
      <c r="G349" s="27">
        <f t="shared" si="31"/>
        <v>1.6818749999999997E-2</v>
      </c>
      <c r="H349" s="27">
        <f t="shared" si="31"/>
        <v>1.5956250000000002E-2</v>
      </c>
      <c r="I349" s="27"/>
      <c r="J349" s="17" t="s">
        <v>142</v>
      </c>
      <c r="K349" s="6"/>
    </row>
    <row r="350" spans="2:11" hidden="1" outlineLevel="1" x14ac:dyDescent="0.25">
      <c r="B350" s="10" t="s">
        <v>114</v>
      </c>
      <c r="C350" s="10" t="s">
        <v>34</v>
      </c>
      <c r="D350" s="10" t="s">
        <v>39</v>
      </c>
      <c r="E350" s="3" t="s">
        <v>136</v>
      </c>
      <c r="F350" s="27">
        <f t="shared" si="31"/>
        <v>2.3201249999999996E-2</v>
      </c>
      <c r="G350" s="27">
        <f t="shared" si="31"/>
        <v>2.2621218749999998E-2</v>
      </c>
      <c r="H350" s="27">
        <f t="shared" si="31"/>
        <v>2.1461156249999998E-2</v>
      </c>
      <c r="I350" s="27"/>
      <c r="J350" s="17" t="s">
        <v>142</v>
      </c>
      <c r="K350" s="6"/>
    </row>
    <row r="351" spans="2:11" hidden="1" outlineLevel="1" x14ac:dyDescent="0.25">
      <c r="B351" s="10" t="s">
        <v>114</v>
      </c>
      <c r="C351" s="10" t="s">
        <v>35</v>
      </c>
      <c r="D351" s="10" t="s">
        <v>39</v>
      </c>
      <c r="E351" s="3" t="s">
        <v>136</v>
      </c>
      <c r="F351" s="27">
        <f t="shared" si="31"/>
        <v>4.5712499999999996E-2</v>
      </c>
      <c r="G351" s="27">
        <f t="shared" si="31"/>
        <v>4.4569687499999996E-2</v>
      </c>
      <c r="H351" s="27">
        <f t="shared" si="31"/>
        <v>4.2284062499999997E-2</v>
      </c>
      <c r="I351" s="27"/>
      <c r="J351" s="17" t="s">
        <v>142</v>
      </c>
      <c r="K351" s="6"/>
    </row>
    <row r="352" spans="2:11" hidden="1" outlineLevel="1" x14ac:dyDescent="0.25">
      <c r="B352" s="10" t="s">
        <v>114</v>
      </c>
      <c r="C352" s="10" t="s">
        <v>36</v>
      </c>
      <c r="D352" s="10" t="s">
        <v>39</v>
      </c>
      <c r="E352" s="3" t="s">
        <v>136</v>
      </c>
      <c r="F352" s="27">
        <f t="shared" si="31"/>
        <v>4.7006249999999999E-2</v>
      </c>
      <c r="G352" s="27">
        <f t="shared" si="31"/>
        <v>4.5831093749999989E-2</v>
      </c>
      <c r="H352" s="27">
        <f t="shared" si="31"/>
        <v>4.3480781249999996E-2</v>
      </c>
      <c r="I352" s="27"/>
      <c r="J352" s="17" t="s">
        <v>142</v>
      </c>
      <c r="K352" s="6"/>
    </row>
    <row r="353" spans="2:11" hidden="1" outlineLevel="1" x14ac:dyDescent="0.25">
      <c r="B353" s="10" t="s">
        <v>114</v>
      </c>
      <c r="C353" s="10" t="s">
        <v>37</v>
      </c>
      <c r="D353" s="10" t="s">
        <v>39</v>
      </c>
      <c r="E353" s="3" t="s">
        <v>136</v>
      </c>
      <c r="F353" s="27">
        <f t="shared" ref="F353:H366" si="32">F298*(1+$C$250)</f>
        <v>5.9512500000000003E-2</v>
      </c>
      <c r="G353" s="27">
        <f t="shared" si="32"/>
        <v>5.8024687499999998E-2</v>
      </c>
      <c r="H353" s="27">
        <f t="shared" si="32"/>
        <v>5.5049062499999996E-2</v>
      </c>
      <c r="I353" s="27"/>
      <c r="J353" s="17" t="s">
        <v>142</v>
      </c>
      <c r="K353" s="6"/>
    </row>
    <row r="354" spans="2:11" hidden="1" outlineLevel="1" x14ac:dyDescent="0.25">
      <c r="B354" s="10" t="s">
        <v>114</v>
      </c>
      <c r="C354" s="10" t="s">
        <v>38</v>
      </c>
      <c r="D354" s="10" t="s">
        <v>39</v>
      </c>
      <c r="E354" s="3" t="s">
        <v>136</v>
      </c>
      <c r="F354" s="27">
        <f t="shared" si="32"/>
        <v>7.3743749999999997E-2</v>
      </c>
      <c r="G354" s="27">
        <f t="shared" si="32"/>
        <v>7.190015625E-2</v>
      </c>
      <c r="H354" s="27">
        <f t="shared" si="32"/>
        <v>6.8212968750000005E-2</v>
      </c>
      <c r="I354" s="27"/>
      <c r="J354" s="17" t="s">
        <v>142</v>
      </c>
      <c r="K354" s="6"/>
    </row>
    <row r="355" spans="2:11" hidden="1" outlineLevel="1" x14ac:dyDescent="0.25">
      <c r="B355" s="10" t="s">
        <v>114</v>
      </c>
      <c r="C355" s="10" t="s">
        <v>33</v>
      </c>
      <c r="D355" s="10" t="s">
        <v>40</v>
      </c>
      <c r="E355" s="3" t="s">
        <v>136</v>
      </c>
      <c r="F355" s="27">
        <f t="shared" si="32"/>
        <v>1.7249999999999998E-2</v>
      </c>
      <c r="G355" s="27">
        <f t="shared" si="32"/>
        <v>1.6818749999999997E-2</v>
      </c>
      <c r="H355" s="27">
        <f t="shared" si="32"/>
        <v>1.5956250000000002E-2</v>
      </c>
      <c r="I355" s="27"/>
      <c r="J355" s="17" t="s">
        <v>142</v>
      </c>
      <c r="K355" s="6"/>
    </row>
    <row r="356" spans="2:11" hidden="1" outlineLevel="1" x14ac:dyDescent="0.25">
      <c r="B356" s="10" t="s">
        <v>114</v>
      </c>
      <c r="C356" s="10" t="s">
        <v>34</v>
      </c>
      <c r="D356" s="10" t="s">
        <v>40</v>
      </c>
      <c r="E356" s="3" t="s">
        <v>136</v>
      </c>
      <c r="F356" s="27">
        <f t="shared" si="32"/>
        <v>2.3201249999999996E-2</v>
      </c>
      <c r="G356" s="27">
        <f t="shared" si="32"/>
        <v>2.2621218749999998E-2</v>
      </c>
      <c r="H356" s="27">
        <f t="shared" si="32"/>
        <v>2.1461156249999998E-2</v>
      </c>
      <c r="I356" s="27"/>
      <c r="J356" s="17" t="s">
        <v>142</v>
      </c>
      <c r="K356" s="6"/>
    </row>
    <row r="357" spans="2:11" hidden="1" outlineLevel="1" x14ac:dyDescent="0.25">
      <c r="B357" s="10" t="s">
        <v>114</v>
      </c>
      <c r="C357" s="10" t="s">
        <v>35</v>
      </c>
      <c r="D357" s="10" t="s">
        <v>40</v>
      </c>
      <c r="E357" s="3" t="s">
        <v>136</v>
      </c>
      <c r="F357" s="27">
        <f t="shared" si="32"/>
        <v>4.5712499999999996E-2</v>
      </c>
      <c r="G357" s="27">
        <f t="shared" si="32"/>
        <v>4.4569687499999996E-2</v>
      </c>
      <c r="H357" s="27">
        <f t="shared" si="32"/>
        <v>4.2284062499999997E-2</v>
      </c>
      <c r="I357" s="27"/>
      <c r="J357" s="17" t="s">
        <v>142</v>
      </c>
      <c r="K357" s="6"/>
    </row>
    <row r="358" spans="2:11" hidden="1" outlineLevel="1" x14ac:dyDescent="0.25">
      <c r="B358" s="10" t="s">
        <v>114</v>
      </c>
      <c r="C358" s="10" t="s">
        <v>36</v>
      </c>
      <c r="D358" s="10" t="s">
        <v>40</v>
      </c>
      <c r="E358" s="3" t="s">
        <v>136</v>
      </c>
      <c r="F358" s="27">
        <f t="shared" si="32"/>
        <v>4.7006249999999999E-2</v>
      </c>
      <c r="G358" s="27">
        <f t="shared" si="32"/>
        <v>4.5831093749999989E-2</v>
      </c>
      <c r="H358" s="27">
        <f t="shared" si="32"/>
        <v>4.3480781249999996E-2</v>
      </c>
      <c r="I358" s="27"/>
      <c r="J358" s="17" t="s">
        <v>142</v>
      </c>
      <c r="K358" s="6"/>
    </row>
    <row r="359" spans="2:11" hidden="1" outlineLevel="1" x14ac:dyDescent="0.25">
      <c r="B359" s="10" t="s">
        <v>114</v>
      </c>
      <c r="C359" s="10" t="s">
        <v>37</v>
      </c>
      <c r="D359" s="10" t="s">
        <v>40</v>
      </c>
      <c r="E359" s="3" t="s">
        <v>136</v>
      </c>
      <c r="F359" s="27">
        <f t="shared" si="32"/>
        <v>5.9512500000000003E-2</v>
      </c>
      <c r="G359" s="27">
        <f t="shared" si="32"/>
        <v>5.8024687499999998E-2</v>
      </c>
      <c r="H359" s="27">
        <f t="shared" si="32"/>
        <v>5.5049062499999996E-2</v>
      </c>
      <c r="I359" s="27"/>
      <c r="J359" s="17" t="s">
        <v>142</v>
      </c>
      <c r="K359" s="6"/>
    </row>
    <row r="360" spans="2:11" hidden="1" outlineLevel="1" x14ac:dyDescent="0.25">
      <c r="B360" s="10" t="s">
        <v>114</v>
      </c>
      <c r="C360" s="10" t="s">
        <v>38</v>
      </c>
      <c r="D360" s="10" t="s">
        <v>40</v>
      </c>
      <c r="E360" s="3" t="s">
        <v>136</v>
      </c>
      <c r="F360" s="27">
        <f t="shared" si="32"/>
        <v>7.3743749999999997E-2</v>
      </c>
      <c r="G360" s="27">
        <f t="shared" si="32"/>
        <v>7.190015625E-2</v>
      </c>
      <c r="H360" s="27">
        <f t="shared" si="32"/>
        <v>6.8212968750000005E-2</v>
      </c>
      <c r="I360" s="27"/>
      <c r="J360" s="17" t="s">
        <v>142</v>
      </c>
      <c r="K360" s="6"/>
    </row>
    <row r="361" spans="2:11" hidden="1" outlineLevel="1" x14ac:dyDescent="0.25">
      <c r="B361" s="10" t="s">
        <v>114</v>
      </c>
      <c r="C361" s="10" t="s">
        <v>33</v>
      </c>
      <c r="D361" s="10" t="s">
        <v>41</v>
      </c>
      <c r="E361" s="3" t="s">
        <v>136</v>
      </c>
      <c r="F361" s="27">
        <f t="shared" si="32"/>
        <v>2.5357499999999998E-2</v>
      </c>
      <c r="G361" s="27">
        <f t="shared" si="32"/>
        <v>2.3455687499999999E-2</v>
      </c>
      <c r="H361" s="27">
        <f t="shared" si="32"/>
        <v>1.9652062499999998E-2</v>
      </c>
      <c r="I361" s="27"/>
      <c r="J361" s="17" t="s">
        <v>143</v>
      </c>
      <c r="K361" s="6"/>
    </row>
    <row r="362" spans="2:11" hidden="1" outlineLevel="1" x14ac:dyDescent="0.25">
      <c r="B362" s="10" t="s">
        <v>114</v>
      </c>
      <c r="C362" s="10" t="s">
        <v>34</v>
      </c>
      <c r="D362" s="10" t="s">
        <v>41</v>
      </c>
      <c r="E362" s="3" t="s">
        <v>136</v>
      </c>
      <c r="F362" s="27">
        <f t="shared" si="32"/>
        <v>3.6742499999999997E-2</v>
      </c>
      <c r="G362" s="27">
        <f t="shared" si="32"/>
        <v>3.3986812500000005E-2</v>
      </c>
      <c r="H362" s="27">
        <f t="shared" si="32"/>
        <v>2.8475437499999999E-2</v>
      </c>
      <c r="I362" s="27"/>
      <c r="J362" s="17" t="s">
        <v>143</v>
      </c>
      <c r="K362" s="6"/>
    </row>
    <row r="363" spans="2:11" hidden="1" outlineLevel="1" x14ac:dyDescent="0.25">
      <c r="B363" s="10" t="s">
        <v>114</v>
      </c>
      <c r="C363" s="10" t="s">
        <v>35</v>
      </c>
      <c r="D363" s="10" t="s">
        <v>41</v>
      </c>
      <c r="E363" s="3" t="s">
        <v>136</v>
      </c>
      <c r="F363" s="27">
        <f t="shared" si="32"/>
        <v>0.15050624999999998</v>
      </c>
      <c r="G363" s="27">
        <f t="shared" si="32"/>
        <v>0.13921828124999999</v>
      </c>
      <c r="H363" s="27">
        <f t="shared" si="32"/>
        <v>0.11664234374999997</v>
      </c>
      <c r="I363" s="27"/>
      <c r="J363" s="17" t="s">
        <v>143</v>
      </c>
      <c r="K363" s="6"/>
    </row>
    <row r="364" spans="2:11" hidden="1" outlineLevel="1" x14ac:dyDescent="0.25">
      <c r="B364" s="10" t="s">
        <v>114</v>
      </c>
      <c r="C364" s="10" t="s">
        <v>36</v>
      </c>
      <c r="D364" s="10" t="s">
        <v>41</v>
      </c>
      <c r="E364" s="3" t="s">
        <v>136</v>
      </c>
      <c r="F364" s="27">
        <f t="shared" si="32"/>
        <v>0.15266249999999995</v>
      </c>
      <c r="G364" s="27">
        <f t="shared" si="32"/>
        <v>0.14121281250000001</v>
      </c>
      <c r="H364" s="27">
        <f t="shared" si="32"/>
        <v>0.11831343749999998</v>
      </c>
      <c r="I364" s="27"/>
      <c r="J364" s="17" t="s">
        <v>143</v>
      </c>
      <c r="K364" s="6"/>
    </row>
    <row r="365" spans="2:11" hidden="1" outlineLevel="1" x14ac:dyDescent="0.25">
      <c r="B365" s="10" t="s">
        <v>114</v>
      </c>
      <c r="C365" s="10" t="s">
        <v>37</v>
      </c>
      <c r="D365" s="10" t="s">
        <v>41</v>
      </c>
      <c r="E365" s="3" t="s">
        <v>136</v>
      </c>
      <c r="F365" s="27">
        <f t="shared" si="32"/>
        <v>0.16335749999999999</v>
      </c>
      <c r="G365" s="27">
        <f t="shared" si="32"/>
        <v>0.1511056875</v>
      </c>
      <c r="H365" s="27">
        <f t="shared" si="32"/>
        <v>0.1266020625</v>
      </c>
      <c r="I365" s="27"/>
      <c r="J365" s="17" t="s">
        <v>143</v>
      </c>
      <c r="K365" s="6"/>
    </row>
    <row r="366" spans="2:11" hidden="1" outlineLevel="1" x14ac:dyDescent="0.25">
      <c r="B366" s="10" t="s">
        <v>114</v>
      </c>
      <c r="C366" s="10" t="s">
        <v>38</v>
      </c>
      <c r="D366" s="10" t="s">
        <v>41</v>
      </c>
      <c r="E366" s="3" t="s">
        <v>136</v>
      </c>
      <c r="F366" s="27">
        <f t="shared" si="32"/>
        <v>0.21726375000000001</v>
      </c>
      <c r="G366" s="27">
        <f t="shared" si="32"/>
        <v>0.20096896875</v>
      </c>
      <c r="H366" s="27">
        <f t="shared" si="32"/>
        <v>0.16837940625</v>
      </c>
      <c r="I366" s="27"/>
      <c r="J366" s="17" t="s">
        <v>143</v>
      </c>
      <c r="K366" s="6"/>
    </row>
    <row r="367" spans="2:11" ht="16.5" hidden="1" outlineLevel="1" thickBot="1" x14ac:dyDescent="0.3">
      <c r="J367" s="17"/>
      <c r="K367" s="2"/>
    </row>
    <row r="368" spans="2:11" ht="16.5" hidden="1" outlineLevel="1" thickBot="1" x14ac:dyDescent="0.3">
      <c r="B368" s="8" t="s">
        <v>44</v>
      </c>
      <c r="C368" s="9"/>
      <c r="D368" s="9"/>
      <c r="E368" s="10"/>
      <c r="F368" s="35"/>
      <c r="G368" s="35"/>
      <c r="H368" s="35"/>
      <c r="I368" s="10"/>
      <c r="J368" s="17"/>
      <c r="K368" s="10" t="s">
        <v>4</v>
      </c>
    </row>
    <row r="369" spans="2:17" hidden="1" outlineLevel="1" x14ac:dyDescent="0.25">
      <c r="B369" s="9"/>
      <c r="C369" s="9"/>
      <c r="D369" s="9"/>
      <c r="E369" s="10"/>
      <c r="F369" s="35"/>
      <c r="G369" s="35"/>
      <c r="H369" s="35"/>
      <c r="I369" s="10"/>
      <c r="J369" s="17"/>
      <c r="K369" s="10"/>
    </row>
    <row r="370" spans="2:17" hidden="1" outlineLevel="1" x14ac:dyDescent="0.25">
      <c r="B370" s="9" t="s">
        <v>146</v>
      </c>
      <c r="C370" s="53">
        <v>4</v>
      </c>
      <c r="D370" s="10" t="s">
        <v>8</v>
      </c>
      <c r="E370" s="10"/>
      <c r="F370" s="35"/>
      <c r="G370" s="35"/>
      <c r="H370" s="35"/>
      <c r="I370" s="10"/>
      <c r="J370" s="17"/>
      <c r="K370" s="10"/>
    </row>
    <row r="371" spans="2:17" hidden="1" outlineLevel="1" x14ac:dyDescent="0.25">
      <c r="B371" s="9" t="s">
        <v>145</v>
      </c>
      <c r="C371" s="40">
        <v>0.15</v>
      </c>
      <c r="D371" s="9"/>
      <c r="E371" s="10"/>
      <c r="F371" s="35"/>
      <c r="G371" s="35"/>
      <c r="H371" s="35"/>
      <c r="I371" s="10"/>
      <c r="J371" s="17"/>
      <c r="K371" s="10"/>
    </row>
    <row r="372" spans="2:17" hidden="1" outlineLevel="1" x14ac:dyDescent="0.25">
      <c r="B372" s="9"/>
      <c r="C372" s="9"/>
      <c r="D372" s="9"/>
      <c r="E372" s="10"/>
      <c r="F372" s="35"/>
      <c r="G372" s="35"/>
      <c r="H372" s="35"/>
      <c r="I372" s="37"/>
      <c r="J372" s="17"/>
      <c r="K372" s="10"/>
    </row>
    <row r="373" spans="2:17" hidden="1" outlineLevel="1" x14ac:dyDescent="0.25">
      <c r="B373" s="9" t="s">
        <v>48</v>
      </c>
      <c r="C373" s="9" t="s">
        <v>31</v>
      </c>
      <c r="D373" s="9" t="s">
        <v>32</v>
      </c>
      <c r="E373" s="4" t="s">
        <v>49</v>
      </c>
      <c r="F373" s="36">
        <v>2025</v>
      </c>
      <c r="G373" s="36">
        <v>2030</v>
      </c>
      <c r="H373" s="36">
        <v>2040</v>
      </c>
      <c r="I373" s="3" t="s">
        <v>115</v>
      </c>
      <c r="J373" s="17"/>
      <c r="K373" s="24" t="s">
        <v>138</v>
      </c>
      <c r="M373" s="36"/>
      <c r="N373" s="36"/>
      <c r="O373" s="36"/>
      <c r="P373" s="3"/>
      <c r="Q373" s="17"/>
    </row>
    <row r="374" spans="2:17" hidden="1" outlineLevel="1" x14ac:dyDescent="0.25">
      <c r="B374" s="10" t="s">
        <v>112</v>
      </c>
      <c r="C374" s="10" t="s">
        <v>33</v>
      </c>
      <c r="D374" s="10" t="s">
        <v>39</v>
      </c>
      <c r="E374" s="3" t="s">
        <v>134</v>
      </c>
      <c r="F374" s="28">
        <v>8</v>
      </c>
      <c r="G374" s="28">
        <v>8</v>
      </c>
      <c r="H374" s="28">
        <v>8</v>
      </c>
      <c r="I374" s="27"/>
      <c r="J374" s="17" t="s">
        <v>8</v>
      </c>
      <c r="K374" s="3"/>
      <c r="M374" s="28"/>
      <c r="N374" s="28"/>
      <c r="O374" s="28"/>
      <c r="P374" s="27"/>
      <c r="Q374" s="17"/>
    </row>
    <row r="375" spans="2:17" hidden="1" outlineLevel="1" x14ac:dyDescent="0.25">
      <c r="B375" s="10" t="s">
        <v>112</v>
      </c>
      <c r="C375" s="10" t="s">
        <v>34</v>
      </c>
      <c r="D375" s="10" t="s">
        <v>39</v>
      </c>
      <c r="E375" s="3" t="s">
        <v>134</v>
      </c>
      <c r="F375" s="28">
        <v>8</v>
      </c>
      <c r="G375" s="28">
        <v>8</v>
      </c>
      <c r="H375" s="28">
        <v>8</v>
      </c>
      <c r="I375" s="27"/>
      <c r="J375" s="17" t="s">
        <v>8</v>
      </c>
      <c r="K375" s="6"/>
      <c r="M375" s="28"/>
      <c r="N375" s="28"/>
      <c r="O375" s="28"/>
      <c r="P375" s="27"/>
      <c r="Q375" s="17"/>
    </row>
    <row r="376" spans="2:17" hidden="1" outlineLevel="1" x14ac:dyDescent="0.25">
      <c r="B376" s="10" t="s">
        <v>112</v>
      </c>
      <c r="C376" s="10" t="s">
        <v>35</v>
      </c>
      <c r="D376" s="10" t="s">
        <v>39</v>
      </c>
      <c r="E376" s="3" t="s">
        <v>134</v>
      </c>
      <c r="F376" s="28">
        <v>15</v>
      </c>
      <c r="G376" s="28">
        <v>15</v>
      </c>
      <c r="H376" s="28">
        <v>15</v>
      </c>
      <c r="I376" s="27"/>
      <c r="J376" s="17" t="s">
        <v>8</v>
      </c>
      <c r="K376" s="6"/>
      <c r="M376" s="28"/>
      <c r="N376" s="28"/>
      <c r="O376" s="28"/>
      <c r="P376" s="27"/>
      <c r="Q376" s="17"/>
    </row>
    <row r="377" spans="2:17" hidden="1" outlineLevel="1" x14ac:dyDescent="0.25">
      <c r="B377" s="10" t="s">
        <v>112</v>
      </c>
      <c r="C377" s="10" t="s">
        <v>36</v>
      </c>
      <c r="D377" s="10" t="s">
        <v>39</v>
      </c>
      <c r="E377" s="3" t="s">
        <v>134</v>
      </c>
      <c r="F377" s="28">
        <v>15</v>
      </c>
      <c r="G377" s="28">
        <v>15</v>
      </c>
      <c r="H377" s="28">
        <v>15</v>
      </c>
      <c r="I377" s="27"/>
      <c r="J377" s="17" t="s">
        <v>8</v>
      </c>
      <c r="K377" s="6"/>
      <c r="M377" s="28"/>
      <c r="N377" s="28"/>
      <c r="O377" s="28"/>
      <c r="P377" s="27"/>
      <c r="Q377" s="17"/>
    </row>
    <row r="378" spans="2:17" hidden="1" outlineLevel="1" x14ac:dyDescent="0.25">
      <c r="B378" s="10" t="s">
        <v>112</v>
      </c>
      <c r="C378" s="10" t="s">
        <v>37</v>
      </c>
      <c r="D378" s="10" t="s">
        <v>39</v>
      </c>
      <c r="E378" s="3" t="s">
        <v>134</v>
      </c>
      <c r="F378" s="28">
        <v>15</v>
      </c>
      <c r="G378" s="28">
        <v>15</v>
      </c>
      <c r="H378" s="28">
        <v>15</v>
      </c>
      <c r="I378" s="27"/>
      <c r="J378" s="17" t="s">
        <v>8</v>
      </c>
      <c r="K378" s="6"/>
      <c r="M378" s="28"/>
      <c r="N378" s="28"/>
      <c r="O378" s="28"/>
      <c r="P378" s="27"/>
      <c r="Q378" s="17"/>
    </row>
    <row r="379" spans="2:17" hidden="1" outlineLevel="1" x14ac:dyDescent="0.25">
      <c r="B379" s="10" t="s">
        <v>112</v>
      </c>
      <c r="C379" s="10" t="s">
        <v>38</v>
      </c>
      <c r="D379" s="10" t="s">
        <v>39</v>
      </c>
      <c r="E379" s="3" t="s">
        <v>134</v>
      </c>
      <c r="F379" s="28">
        <v>12</v>
      </c>
      <c r="G379" s="28">
        <v>12</v>
      </c>
      <c r="H379" s="28">
        <v>12</v>
      </c>
      <c r="I379" s="27"/>
      <c r="J379" s="17" t="s">
        <v>8</v>
      </c>
      <c r="K379" s="6"/>
      <c r="M379" s="28"/>
      <c r="N379" s="28"/>
      <c r="O379" s="28"/>
      <c r="P379" s="27"/>
      <c r="Q379" s="17"/>
    </row>
    <row r="380" spans="2:17" hidden="1" outlineLevel="1" x14ac:dyDescent="0.25">
      <c r="B380" s="10" t="s">
        <v>112</v>
      </c>
      <c r="C380" s="10" t="s">
        <v>33</v>
      </c>
      <c r="D380" s="10" t="s">
        <v>40</v>
      </c>
      <c r="E380" s="3" t="s">
        <v>134</v>
      </c>
      <c r="F380" s="28">
        <v>8</v>
      </c>
      <c r="G380" s="28">
        <v>8</v>
      </c>
      <c r="H380" s="28">
        <v>8</v>
      </c>
      <c r="I380" s="27"/>
      <c r="J380" s="17" t="s">
        <v>8</v>
      </c>
      <c r="K380" s="6"/>
      <c r="M380" s="28"/>
      <c r="N380" s="28"/>
      <c r="O380" s="28"/>
      <c r="P380" s="27"/>
      <c r="Q380" s="17"/>
    </row>
    <row r="381" spans="2:17" hidden="1" outlineLevel="1" x14ac:dyDescent="0.25">
      <c r="B381" s="10" t="s">
        <v>112</v>
      </c>
      <c r="C381" s="10" t="s">
        <v>34</v>
      </c>
      <c r="D381" s="10" t="s">
        <v>40</v>
      </c>
      <c r="E381" s="3" t="s">
        <v>134</v>
      </c>
      <c r="F381" s="28">
        <v>8</v>
      </c>
      <c r="G381" s="28">
        <v>8</v>
      </c>
      <c r="H381" s="28">
        <v>8</v>
      </c>
      <c r="I381" s="27"/>
      <c r="J381" s="17" t="s">
        <v>8</v>
      </c>
      <c r="K381" s="6"/>
      <c r="M381" s="28"/>
      <c r="N381" s="28"/>
      <c r="O381" s="28"/>
      <c r="P381" s="27"/>
      <c r="Q381" s="17"/>
    </row>
    <row r="382" spans="2:17" hidden="1" outlineLevel="1" x14ac:dyDescent="0.25">
      <c r="B382" s="10" t="s">
        <v>112</v>
      </c>
      <c r="C382" s="10" t="s">
        <v>35</v>
      </c>
      <c r="D382" s="10" t="s">
        <v>40</v>
      </c>
      <c r="E382" s="3" t="s">
        <v>134</v>
      </c>
      <c r="F382" s="28">
        <v>15</v>
      </c>
      <c r="G382" s="28">
        <v>15</v>
      </c>
      <c r="H382" s="28">
        <v>15</v>
      </c>
      <c r="I382" s="27"/>
      <c r="J382" s="17" t="s">
        <v>8</v>
      </c>
      <c r="K382" s="6"/>
      <c r="M382" s="28"/>
      <c r="N382" s="28"/>
      <c r="O382" s="28"/>
      <c r="P382" s="27"/>
      <c r="Q382" s="17"/>
    </row>
    <row r="383" spans="2:17" hidden="1" outlineLevel="1" x14ac:dyDescent="0.25">
      <c r="B383" s="10" t="s">
        <v>112</v>
      </c>
      <c r="C383" s="10" t="s">
        <v>36</v>
      </c>
      <c r="D383" s="10" t="s">
        <v>40</v>
      </c>
      <c r="E383" s="3" t="s">
        <v>134</v>
      </c>
      <c r="F383" s="28">
        <v>15</v>
      </c>
      <c r="G383" s="28">
        <v>15</v>
      </c>
      <c r="H383" s="28">
        <v>15</v>
      </c>
      <c r="I383" s="27"/>
      <c r="J383" s="17" t="s">
        <v>8</v>
      </c>
      <c r="K383" s="6"/>
      <c r="M383" s="28"/>
      <c r="N383" s="28"/>
      <c r="O383" s="28"/>
      <c r="P383" s="27"/>
      <c r="Q383" s="17"/>
    </row>
    <row r="384" spans="2:17" hidden="1" outlineLevel="1" x14ac:dyDescent="0.25">
      <c r="B384" s="10" t="s">
        <v>112</v>
      </c>
      <c r="C384" s="10" t="s">
        <v>37</v>
      </c>
      <c r="D384" s="10" t="s">
        <v>40</v>
      </c>
      <c r="E384" s="3" t="s">
        <v>134</v>
      </c>
      <c r="F384" s="28">
        <v>15</v>
      </c>
      <c r="G384" s="28">
        <v>15</v>
      </c>
      <c r="H384" s="28">
        <v>15</v>
      </c>
      <c r="I384" s="27"/>
      <c r="J384" s="17" t="s">
        <v>8</v>
      </c>
      <c r="K384" s="6"/>
      <c r="M384" s="28"/>
      <c r="N384" s="28"/>
      <c r="O384" s="28"/>
      <c r="P384" s="27"/>
      <c r="Q384" s="17"/>
    </row>
    <row r="385" spans="2:17" hidden="1" outlineLevel="1" x14ac:dyDescent="0.25">
      <c r="B385" s="10" t="s">
        <v>112</v>
      </c>
      <c r="C385" s="10" t="s">
        <v>38</v>
      </c>
      <c r="D385" s="10" t="s">
        <v>40</v>
      </c>
      <c r="E385" s="3" t="s">
        <v>134</v>
      </c>
      <c r="F385" s="28">
        <v>12</v>
      </c>
      <c r="G385" s="28">
        <v>12</v>
      </c>
      <c r="H385" s="28">
        <v>12</v>
      </c>
      <c r="I385" s="27"/>
      <c r="J385" s="17" t="s">
        <v>8</v>
      </c>
      <c r="K385" s="6"/>
      <c r="M385" s="28"/>
      <c r="N385" s="28"/>
      <c r="O385" s="28"/>
      <c r="P385" s="27"/>
      <c r="Q385" s="17"/>
    </row>
    <row r="386" spans="2:17" hidden="1" outlineLevel="1" x14ac:dyDescent="0.25">
      <c r="B386" s="10" t="s">
        <v>112</v>
      </c>
      <c r="C386" s="10" t="s">
        <v>33</v>
      </c>
      <c r="D386" s="10" t="s">
        <v>41</v>
      </c>
      <c r="E386" s="3" t="s">
        <v>134</v>
      </c>
      <c r="F386" s="28">
        <v>8</v>
      </c>
      <c r="G386" s="28">
        <v>8</v>
      </c>
      <c r="H386" s="28">
        <v>8</v>
      </c>
      <c r="I386" s="27"/>
      <c r="J386" s="17" t="s">
        <v>8</v>
      </c>
      <c r="K386" s="6"/>
      <c r="M386" s="28"/>
      <c r="N386" s="28"/>
      <c r="O386" s="28"/>
      <c r="P386" s="27"/>
      <c r="Q386" s="17"/>
    </row>
    <row r="387" spans="2:17" hidden="1" outlineLevel="1" x14ac:dyDescent="0.25">
      <c r="B387" s="10" t="s">
        <v>112</v>
      </c>
      <c r="C387" s="10" t="s">
        <v>34</v>
      </c>
      <c r="D387" s="10" t="s">
        <v>41</v>
      </c>
      <c r="E387" s="3" t="s">
        <v>134</v>
      </c>
      <c r="F387" s="28">
        <v>8</v>
      </c>
      <c r="G387" s="28">
        <v>8</v>
      </c>
      <c r="H387" s="28">
        <v>8</v>
      </c>
      <c r="I387" s="27"/>
      <c r="J387" s="17" t="s">
        <v>8</v>
      </c>
      <c r="K387" s="6"/>
      <c r="M387" s="28"/>
      <c r="N387" s="28"/>
      <c r="O387" s="28"/>
      <c r="P387" s="27"/>
      <c r="Q387" s="17"/>
    </row>
    <row r="388" spans="2:17" hidden="1" outlineLevel="1" x14ac:dyDescent="0.25">
      <c r="B388" s="10" t="s">
        <v>112</v>
      </c>
      <c r="C388" s="10" t="s">
        <v>35</v>
      </c>
      <c r="D388" s="10" t="s">
        <v>41</v>
      </c>
      <c r="E388" s="3" t="s">
        <v>134</v>
      </c>
      <c r="F388" s="28">
        <v>15</v>
      </c>
      <c r="G388" s="28">
        <v>15</v>
      </c>
      <c r="H388" s="28">
        <v>15</v>
      </c>
      <c r="I388" s="27"/>
      <c r="J388" s="17" t="s">
        <v>8</v>
      </c>
      <c r="K388" s="6"/>
      <c r="M388" s="28"/>
      <c r="N388" s="28"/>
      <c r="O388" s="28"/>
      <c r="P388" s="27"/>
      <c r="Q388" s="17"/>
    </row>
    <row r="389" spans="2:17" hidden="1" outlineLevel="1" x14ac:dyDescent="0.25">
      <c r="B389" s="10" t="s">
        <v>112</v>
      </c>
      <c r="C389" s="10" t="s">
        <v>36</v>
      </c>
      <c r="D389" s="10" t="s">
        <v>41</v>
      </c>
      <c r="E389" s="3" t="s">
        <v>134</v>
      </c>
      <c r="F389" s="28">
        <v>15</v>
      </c>
      <c r="G389" s="28">
        <v>15</v>
      </c>
      <c r="H389" s="28">
        <v>15</v>
      </c>
      <c r="I389" s="27"/>
      <c r="J389" s="17" t="s">
        <v>8</v>
      </c>
      <c r="K389" s="6"/>
      <c r="M389" s="28"/>
      <c r="N389" s="28"/>
      <c r="O389" s="28"/>
      <c r="P389" s="27"/>
      <c r="Q389" s="17"/>
    </row>
    <row r="390" spans="2:17" hidden="1" outlineLevel="1" x14ac:dyDescent="0.25">
      <c r="B390" s="10" t="s">
        <v>112</v>
      </c>
      <c r="C390" s="10" t="s">
        <v>37</v>
      </c>
      <c r="D390" s="10" t="s">
        <v>41</v>
      </c>
      <c r="E390" s="3" t="s">
        <v>134</v>
      </c>
      <c r="F390" s="28">
        <v>15</v>
      </c>
      <c r="G390" s="28">
        <v>15</v>
      </c>
      <c r="H390" s="28">
        <v>15</v>
      </c>
      <c r="I390" s="27"/>
      <c r="J390" s="17" t="s">
        <v>8</v>
      </c>
      <c r="K390" s="6"/>
      <c r="M390" s="28"/>
      <c r="N390" s="28"/>
      <c r="O390" s="28"/>
      <c r="P390" s="27"/>
      <c r="Q390" s="17"/>
    </row>
    <row r="391" spans="2:17" hidden="1" outlineLevel="1" x14ac:dyDescent="0.25">
      <c r="B391" s="10" t="s">
        <v>112</v>
      </c>
      <c r="C391" s="10" t="s">
        <v>38</v>
      </c>
      <c r="D391" s="10" t="s">
        <v>41</v>
      </c>
      <c r="E391" s="3" t="s">
        <v>134</v>
      </c>
      <c r="F391" s="28">
        <v>12</v>
      </c>
      <c r="G391" s="28">
        <v>12</v>
      </c>
      <c r="H391" s="28">
        <v>12</v>
      </c>
      <c r="I391" s="27"/>
      <c r="J391" s="17" t="s">
        <v>8</v>
      </c>
      <c r="K391" s="6"/>
      <c r="M391" s="28"/>
      <c r="N391" s="28"/>
      <c r="O391" s="28"/>
      <c r="P391" s="27"/>
      <c r="Q391" s="17"/>
    </row>
    <row r="392" spans="2:17" hidden="1" outlineLevel="1" x14ac:dyDescent="0.25">
      <c r="B392" s="10" t="s">
        <v>112</v>
      </c>
      <c r="C392" s="10" t="s">
        <v>33</v>
      </c>
      <c r="D392" s="10" t="s">
        <v>39</v>
      </c>
      <c r="E392" s="3" t="s">
        <v>135</v>
      </c>
      <c r="F392" s="28">
        <f t="shared" ref="F392:H409" si="33">F374+$C$370</f>
        <v>12</v>
      </c>
      <c r="G392" s="28">
        <f t="shared" si="33"/>
        <v>12</v>
      </c>
      <c r="H392" s="28">
        <f t="shared" si="33"/>
        <v>12</v>
      </c>
      <c r="I392" s="27"/>
      <c r="J392" s="17" t="s">
        <v>8</v>
      </c>
      <c r="K392" s="6"/>
      <c r="M392" s="28"/>
      <c r="N392" s="28"/>
      <c r="O392" s="28"/>
      <c r="P392" s="27"/>
      <c r="Q392" s="17"/>
    </row>
    <row r="393" spans="2:17" hidden="1" outlineLevel="1" x14ac:dyDescent="0.25">
      <c r="B393" s="10" t="s">
        <v>112</v>
      </c>
      <c r="C393" s="10" t="s">
        <v>34</v>
      </c>
      <c r="D393" s="10" t="s">
        <v>39</v>
      </c>
      <c r="E393" s="3" t="s">
        <v>135</v>
      </c>
      <c r="F393" s="28">
        <f t="shared" si="33"/>
        <v>12</v>
      </c>
      <c r="G393" s="28">
        <f t="shared" si="33"/>
        <v>12</v>
      </c>
      <c r="H393" s="28">
        <f t="shared" si="33"/>
        <v>12</v>
      </c>
      <c r="I393" s="27"/>
      <c r="J393" s="17" t="s">
        <v>8</v>
      </c>
      <c r="K393" s="6"/>
      <c r="M393" s="28"/>
      <c r="N393" s="28"/>
      <c r="O393" s="28"/>
      <c r="P393" s="27"/>
      <c r="Q393" s="17"/>
    </row>
    <row r="394" spans="2:17" hidden="1" outlineLevel="1" x14ac:dyDescent="0.25">
      <c r="B394" s="10" t="s">
        <v>112</v>
      </c>
      <c r="C394" s="10" t="s">
        <v>35</v>
      </c>
      <c r="D394" s="10" t="s">
        <v>39</v>
      </c>
      <c r="E394" s="3" t="s">
        <v>135</v>
      </c>
      <c r="F394" s="28">
        <f t="shared" si="33"/>
        <v>19</v>
      </c>
      <c r="G394" s="28">
        <f t="shared" si="33"/>
        <v>19</v>
      </c>
      <c r="H394" s="28">
        <f t="shared" si="33"/>
        <v>19</v>
      </c>
      <c r="I394" s="27"/>
      <c r="J394" s="17" t="s">
        <v>8</v>
      </c>
      <c r="K394" s="6"/>
      <c r="M394" s="28"/>
      <c r="N394" s="28"/>
      <c r="O394" s="28"/>
      <c r="P394" s="27"/>
      <c r="Q394" s="17"/>
    </row>
    <row r="395" spans="2:17" hidden="1" outlineLevel="1" x14ac:dyDescent="0.25">
      <c r="B395" s="10" t="s">
        <v>112</v>
      </c>
      <c r="C395" s="10" t="s">
        <v>36</v>
      </c>
      <c r="D395" s="10" t="s">
        <v>39</v>
      </c>
      <c r="E395" s="3" t="s">
        <v>135</v>
      </c>
      <c r="F395" s="28">
        <f t="shared" si="33"/>
        <v>19</v>
      </c>
      <c r="G395" s="28">
        <f t="shared" si="33"/>
        <v>19</v>
      </c>
      <c r="H395" s="28">
        <f t="shared" si="33"/>
        <v>19</v>
      </c>
      <c r="I395" s="27"/>
      <c r="J395" s="17" t="s">
        <v>8</v>
      </c>
      <c r="K395" s="6"/>
      <c r="M395" s="28"/>
      <c r="N395" s="28"/>
      <c r="O395" s="28"/>
      <c r="P395" s="27"/>
      <c r="Q395" s="17"/>
    </row>
    <row r="396" spans="2:17" hidden="1" outlineLevel="1" x14ac:dyDescent="0.25">
      <c r="B396" s="10" t="s">
        <v>112</v>
      </c>
      <c r="C396" s="10" t="s">
        <v>37</v>
      </c>
      <c r="D396" s="10" t="s">
        <v>39</v>
      </c>
      <c r="E396" s="3" t="s">
        <v>135</v>
      </c>
      <c r="F396" s="28">
        <f t="shared" si="33"/>
        <v>19</v>
      </c>
      <c r="G396" s="28">
        <f t="shared" si="33"/>
        <v>19</v>
      </c>
      <c r="H396" s="28">
        <f t="shared" si="33"/>
        <v>19</v>
      </c>
      <c r="I396" s="27"/>
      <c r="J396" s="17" t="s">
        <v>8</v>
      </c>
      <c r="K396" s="6"/>
      <c r="M396" s="28"/>
      <c r="N396" s="28"/>
      <c r="O396" s="28"/>
      <c r="P396" s="27"/>
      <c r="Q396" s="17"/>
    </row>
    <row r="397" spans="2:17" hidden="1" outlineLevel="1" x14ac:dyDescent="0.25">
      <c r="B397" s="10" t="s">
        <v>112</v>
      </c>
      <c r="C397" s="10" t="s">
        <v>38</v>
      </c>
      <c r="D397" s="10" t="s">
        <v>39</v>
      </c>
      <c r="E397" s="3" t="s">
        <v>135</v>
      </c>
      <c r="F397" s="28">
        <f t="shared" si="33"/>
        <v>16</v>
      </c>
      <c r="G397" s="28">
        <f t="shared" si="33"/>
        <v>16</v>
      </c>
      <c r="H397" s="28">
        <f t="shared" si="33"/>
        <v>16</v>
      </c>
      <c r="I397" s="27"/>
      <c r="J397" s="17" t="s">
        <v>8</v>
      </c>
      <c r="K397" s="6"/>
      <c r="M397" s="28"/>
      <c r="N397" s="28"/>
      <c r="O397" s="28"/>
      <c r="P397" s="27"/>
      <c r="Q397" s="17"/>
    </row>
    <row r="398" spans="2:17" hidden="1" outlineLevel="1" x14ac:dyDescent="0.25">
      <c r="B398" s="10" t="s">
        <v>112</v>
      </c>
      <c r="C398" s="10" t="s">
        <v>33</v>
      </c>
      <c r="D398" s="10" t="s">
        <v>40</v>
      </c>
      <c r="E398" s="3" t="s">
        <v>135</v>
      </c>
      <c r="F398" s="28">
        <f t="shared" si="33"/>
        <v>12</v>
      </c>
      <c r="G398" s="28">
        <f t="shared" si="33"/>
        <v>12</v>
      </c>
      <c r="H398" s="28">
        <f t="shared" si="33"/>
        <v>12</v>
      </c>
      <c r="I398" s="27"/>
      <c r="J398" s="17" t="s">
        <v>8</v>
      </c>
      <c r="K398" s="6"/>
      <c r="M398" s="28"/>
      <c r="N398" s="28"/>
      <c r="O398" s="28"/>
      <c r="P398" s="27"/>
      <c r="Q398" s="17"/>
    </row>
    <row r="399" spans="2:17" hidden="1" outlineLevel="1" x14ac:dyDescent="0.25">
      <c r="B399" s="10" t="s">
        <v>112</v>
      </c>
      <c r="C399" s="10" t="s">
        <v>34</v>
      </c>
      <c r="D399" s="10" t="s">
        <v>40</v>
      </c>
      <c r="E399" s="3" t="s">
        <v>135</v>
      </c>
      <c r="F399" s="28">
        <f t="shared" si="33"/>
        <v>12</v>
      </c>
      <c r="G399" s="28">
        <f t="shared" si="33"/>
        <v>12</v>
      </c>
      <c r="H399" s="28">
        <f t="shared" si="33"/>
        <v>12</v>
      </c>
      <c r="I399" s="27"/>
      <c r="J399" s="17" t="s">
        <v>8</v>
      </c>
      <c r="K399" s="6"/>
      <c r="M399" s="28"/>
      <c r="N399" s="28"/>
      <c r="O399" s="28"/>
      <c r="P399" s="27"/>
      <c r="Q399" s="17"/>
    </row>
    <row r="400" spans="2:17" hidden="1" outlineLevel="1" x14ac:dyDescent="0.25">
      <c r="B400" s="10" t="s">
        <v>112</v>
      </c>
      <c r="C400" s="10" t="s">
        <v>35</v>
      </c>
      <c r="D400" s="10" t="s">
        <v>40</v>
      </c>
      <c r="E400" s="3" t="s">
        <v>135</v>
      </c>
      <c r="F400" s="28">
        <f t="shared" si="33"/>
        <v>19</v>
      </c>
      <c r="G400" s="28">
        <f t="shared" si="33"/>
        <v>19</v>
      </c>
      <c r="H400" s="28">
        <f t="shared" si="33"/>
        <v>19</v>
      </c>
      <c r="I400" s="27"/>
      <c r="J400" s="17" t="s">
        <v>8</v>
      </c>
      <c r="K400" s="6"/>
      <c r="M400" s="28"/>
      <c r="N400" s="28"/>
      <c r="O400" s="28"/>
      <c r="P400" s="27"/>
      <c r="Q400" s="17"/>
    </row>
    <row r="401" spans="2:17" hidden="1" outlineLevel="1" x14ac:dyDescent="0.25">
      <c r="B401" s="10" t="s">
        <v>112</v>
      </c>
      <c r="C401" s="10" t="s">
        <v>36</v>
      </c>
      <c r="D401" s="10" t="s">
        <v>40</v>
      </c>
      <c r="E401" s="3" t="s">
        <v>135</v>
      </c>
      <c r="F401" s="28">
        <f t="shared" si="33"/>
        <v>19</v>
      </c>
      <c r="G401" s="28">
        <f t="shared" si="33"/>
        <v>19</v>
      </c>
      <c r="H401" s="28">
        <f t="shared" si="33"/>
        <v>19</v>
      </c>
      <c r="I401" s="27"/>
      <c r="J401" s="17" t="s">
        <v>8</v>
      </c>
      <c r="K401" s="6"/>
      <c r="M401" s="28"/>
      <c r="N401" s="28"/>
      <c r="O401" s="28"/>
      <c r="P401" s="27"/>
      <c r="Q401" s="17"/>
    </row>
    <row r="402" spans="2:17" hidden="1" outlineLevel="1" x14ac:dyDescent="0.25">
      <c r="B402" s="10" t="s">
        <v>112</v>
      </c>
      <c r="C402" s="10" t="s">
        <v>37</v>
      </c>
      <c r="D402" s="10" t="s">
        <v>40</v>
      </c>
      <c r="E402" s="3" t="s">
        <v>135</v>
      </c>
      <c r="F402" s="28">
        <f t="shared" si="33"/>
        <v>19</v>
      </c>
      <c r="G402" s="28">
        <f t="shared" si="33"/>
        <v>19</v>
      </c>
      <c r="H402" s="28">
        <f t="shared" si="33"/>
        <v>19</v>
      </c>
      <c r="I402" s="27"/>
      <c r="J402" s="17" t="s">
        <v>8</v>
      </c>
      <c r="K402" s="6"/>
      <c r="M402" s="28"/>
      <c r="N402" s="28"/>
      <c r="O402" s="28"/>
      <c r="P402" s="27"/>
      <c r="Q402" s="17"/>
    </row>
    <row r="403" spans="2:17" hidden="1" outlineLevel="1" x14ac:dyDescent="0.25">
      <c r="B403" s="10" t="s">
        <v>112</v>
      </c>
      <c r="C403" s="10" t="s">
        <v>38</v>
      </c>
      <c r="D403" s="10" t="s">
        <v>40</v>
      </c>
      <c r="E403" s="3" t="s">
        <v>135</v>
      </c>
      <c r="F403" s="28">
        <f t="shared" si="33"/>
        <v>16</v>
      </c>
      <c r="G403" s="28">
        <f t="shared" si="33"/>
        <v>16</v>
      </c>
      <c r="H403" s="28">
        <f t="shared" si="33"/>
        <v>16</v>
      </c>
      <c r="I403" s="27"/>
      <c r="J403" s="17" t="s">
        <v>8</v>
      </c>
      <c r="K403" s="6"/>
      <c r="M403" s="28"/>
      <c r="N403" s="28"/>
      <c r="O403" s="28"/>
      <c r="P403" s="27"/>
      <c r="Q403" s="17"/>
    </row>
    <row r="404" spans="2:17" hidden="1" outlineLevel="1" x14ac:dyDescent="0.25">
      <c r="B404" s="10" t="s">
        <v>112</v>
      </c>
      <c r="C404" s="10" t="s">
        <v>33</v>
      </c>
      <c r="D404" s="10" t="s">
        <v>41</v>
      </c>
      <c r="E404" s="3" t="s">
        <v>135</v>
      </c>
      <c r="F404" s="28">
        <f t="shared" si="33"/>
        <v>12</v>
      </c>
      <c r="G404" s="28">
        <f t="shared" si="33"/>
        <v>12</v>
      </c>
      <c r="H404" s="28">
        <f t="shared" si="33"/>
        <v>12</v>
      </c>
      <c r="I404" s="27"/>
      <c r="J404" s="17" t="s">
        <v>8</v>
      </c>
      <c r="K404" s="6"/>
      <c r="M404" s="28"/>
      <c r="N404" s="28"/>
      <c r="O404" s="28"/>
      <c r="P404" s="27"/>
      <c r="Q404" s="17"/>
    </row>
    <row r="405" spans="2:17" hidden="1" outlineLevel="1" x14ac:dyDescent="0.25">
      <c r="B405" s="10" t="s">
        <v>112</v>
      </c>
      <c r="C405" s="10" t="s">
        <v>34</v>
      </c>
      <c r="D405" s="10" t="s">
        <v>41</v>
      </c>
      <c r="E405" s="3" t="s">
        <v>135</v>
      </c>
      <c r="F405" s="28">
        <f t="shared" si="33"/>
        <v>12</v>
      </c>
      <c r="G405" s="28">
        <f t="shared" si="33"/>
        <v>12</v>
      </c>
      <c r="H405" s="28">
        <f t="shared" si="33"/>
        <v>12</v>
      </c>
      <c r="I405" s="27"/>
      <c r="J405" s="17" t="s">
        <v>8</v>
      </c>
      <c r="K405" s="6"/>
      <c r="M405" s="28"/>
      <c r="N405" s="28"/>
      <c r="O405" s="28"/>
      <c r="P405" s="27"/>
      <c r="Q405" s="17"/>
    </row>
    <row r="406" spans="2:17" hidden="1" outlineLevel="1" x14ac:dyDescent="0.25">
      <c r="B406" s="10" t="s">
        <v>112</v>
      </c>
      <c r="C406" s="10" t="s">
        <v>35</v>
      </c>
      <c r="D406" s="10" t="s">
        <v>41</v>
      </c>
      <c r="E406" s="3" t="s">
        <v>135</v>
      </c>
      <c r="F406" s="28">
        <f t="shared" si="33"/>
        <v>19</v>
      </c>
      <c r="G406" s="28">
        <f t="shared" si="33"/>
        <v>19</v>
      </c>
      <c r="H406" s="28">
        <f t="shared" si="33"/>
        <v>19</v>
      </c>
      <c r="I406" s="27"/>
      <c r="J406" s="17" t="s">
        <v>8</v>
      </c>
      <c r="K406" s="6"/>
      <c r="M406" s="28"/>
      <c r="N406" s="28"/>
      <c r="O406" s="28"/>
      <c r="P406" s="27"/>
      <c r="Q406" s="17"/>
    </row>
    <row r="407" spans="2:17" hidden="1" outlineLevel="1" x14ac:dyDescent="0.25">
      <c r="B407" s="10" t="s">
        <v>112</v>
      </c>
      <c r="C407" s="10" t="s">
        <v>36</v>
      </c>
      <c r="D407" s="10" t="s">
        <v>41</v>
      </c>
      <c r="E407" s="3" t="s">
        <v>135</v>
      </c>
      <c r="F407" s="28">
        <f t="shared" si="33"/>
        <v>19</v>
      </c>
      <c r="G407" s="28">
        <f t="shared" si="33"/>
        <v>19</v>
      </c>
      <c r="H407" s="28">
        <f t="shared" si="33"/>
        <v>19</v>
      </c>
      <c r="I407" s="27"/>
      <c r="J407" s="17" t="s">
        <v>8</v>
      </c>
      <c r="K407" s="6"/>
      <c r="M407" s="28"/>
      <c r="N407" s="28"/>
      <c r="O407" s="28"/>
      <c r="P407" s="27"/>
      <c r="Q407" s="17"/>
    </row>
    <row r="408" spans="2:17" hidden="1" outlineLevel="1" x14ac:dyDescent="0.25">
      <c r="B408" s="10" t="s">
        <v>112</v>
      </c>
      <c r="C408" s="10" t="s">
        <v>37</v>
      </c>
      <c r="D408" s="10" t="s">
        <v>41</v>
      </c>
      <c r="E408" s="3" t="s">
        <v>135</v>
      </c>
      <c r="F408" s="28">
        <f t="shared" si="33"/>
        <v>19</v>
      </c>
      <c r="G408" s="28">
        <f t="shared" si="33"/>
        <v>19</v>
      </c>
      <c r="H408" s="28">
        <f t="shared" si="33"/>
        <v>19</v>
      </c>
      <c r="I408" s="27"/>
      <c r="J408" s="17" t="s">
        <v>8</v>
      </c>
      <c r="K408" s="6"/>
      <c r="M408" s="28"/>
      <c r="N408" s="28"/>
      <c r="O408" s="28"/>
      <c r="P408" s="27"/>
      <c r="Q408" s="17"/>
    </row>
    <row r="409" spans="2:17" hidden="1" outlineLevel="1" x14ac:dyDescent="0.25">
      <c r="B409" s="10" t="s">
        <v>112</v>
      </c>
      <c r="C409" s="10" t="s">
        <v>38</v>
      </c>
      <c r="D409" s="10" t="s">
        <v>41</v>
      </c>
      <c r="E409" s="3" t="s">
        <v>135</v>
      </c>
      <c r="F409" s="28">
        <f t="shared" si="33"/>
        <v>16</v>
      </c>
      <c r="G409" s="28">
        <f t="shared" si="33"/>
        <v>16</v>
      </c>
      <c r="H409" s="28">
        <f t="shared" si="33"/>
        <v>16</v>
      </c>
      <c r="I409" s="27"/>
      <c r="J409" s="17" t="s">
        <v>8</v>
      </c>
      <c r="K409" s="6"/>
      <c r="M409" s="28"/>
      <c r="N409" s="28"/>
      <c r="O409" s="28"/>
      <c r="P409" s="27"/>
      <c r="Q409" s="17"/>
    </row>
    <row r="410" spans="2:17" hidden="1" outlineLevel="1" x14ac:dyDescent="0.25">
      <c r="B410" s="10" t="s">
        <v>112</v>
      </c>
      <c r="C410" s="10" t="s">
        <v>33</v>
      </c>
      <c r="D410" s="10" t="s">
        <v>39</v>
      </c>
      <c r="E410" s="3" t="s">
        <v>136</v>
      </c>
      <c r="F410" s="28">
        <f t="shared" ref="F410:H427" si="34">F374-$C$370</f>
        <v>4</v>
      </c>
      <c r="G410" s="28">
        <f t="shared" si="34"/>
        <v>4</v>
      </c>
      <c r="H410" s="28">
        <f t="shared" si="34"/>
        <v>4</v>
      </c>
      <c r="I410" s="27"/>
      <c r="J410" s="17" t="s">
        <v>8</v>
      </c>
      <c r="K410" s="6"/>
      <c r="M410" s="28"/>
      <c r="N410" s="28"/>
      <c r="O410" s="28"/>
      <c r="P410" s="27"/>
      <c r="Q410" s="17"/>
    </row>
    <row r="411" spans="2:17" hidden="1" outlineLevel="1" x14ac:dyDescent="0.25">
      <c r="B411" s="10" t="s">
        <v>112</v>
      </c>
      <c r="C411" s="10" t="s">
        <v>34</v>
      </c>
      <c r="D411" s="10" t="s">
        <v>39</v>
      </c>
      <c r="E411" s="3" t="s">
        <v>136</v>
      </c>
      <c r="F411" s="28">
        <f t="shared" si="34"/>
        <v>4</v>
      </c>
      <c r="G411" s="28">
        <f t="shared" si="34"/>
        <v>4</v>
      </c>
      <c r="H411" s="28">
        <f t="shared" si="34"/>
        <v>4</v>
      </c>
      <c r="I411" s="27"/>
      <c r="J411" s="17" t="s">
        <v>8</v>
      </c>
      <c r="K411" s="6"/>
      <c r="M411" s="28"/>
      <c r="N411" s="28"/>
      <c r="O411" s="28"/>
      <c r="P411" s="27"/>
      <c r="Q411" s="17"/>
    </row>
    <row r="412" spans="2:17" hidden="1" outlineLevel="1" x14ac:dyDescent="0.25">
      <c r="B412" s="10" t="s">
        <v>112</v>
      </c>
      <c r="C412" s="10" t="s">
        <v>35</v>
      </c>
      <c r="D412" s="10" t="s">
        <v>39</v>
      </c>
      <c r="E412" s="3" t="s">
        <v>136</v>
      </c>
      <c r="F412" s="28">
        <f t="shared" si="34"/>
        <v>11</v>
      </c>
      <c r="G412" s="28">
        <f t="shared" si="34"/>
        <v>11</v>
      </c>
      <c r="H412" s="28">
        <f t="shared" si="34"/>
        <v>11</v>
      </c>
      <c r="I412" s="27"/>
      <c r="J412" s="17" t="s">
        <v>8</v>
      </c>
      <c r="K412" s="6"/>
      <c r="M412" s="28"/>
      <c r="N412" s="28"/>
      <c r="O412" s="28"/>
      <c r="P412" s="27"/>
      <c r="Q412" s="17"/>
    </row>
    <row r="413" spans="2:17" hidden="1" outlineLevel="1" x14ac:dyDescent="0.25">
      <c r="B413" s="10" t="s">
        <v>112</v>
      </c>
      <c r="C413" s="10" t="s">
        <v>36</v>
      </c>
      <c r="D413" s="10" t="s">
        <v>39</v>
      </c>
      <c r="E413" s="3" t="s">
        <v>136</v>
      </c>
      <c r="F413" s="28">
        <f t="shared" si="34"/>
        <v>11</v>
      </c>
      <c r="G413" s="28">
        <f t="shared" si="34"/>
        <v>11</v>
      </c>
      <c r="H413" s="28">
        <f t="shared" si="34"/>
        <v>11</v>
      </c>
      <c r="I413" s="27"/>
      <c r="J413" s="17" t="s">
        <v>8</v>
      </c>
      <c r="K413" s="6"/>
      <c r="M413" s="28"/>
      <c r="N413" s="28"/>
      <c r="O413" s="28"/>
      <c r="P413" s="27"/>
      <c r="Q413" s="17"/>
    </row>
    <row r="414" spans="2:17" hidden="1" outlineLevel="1" x14ac:dyDescent="0.25">
      <c r="B414" s="10" t="s">
        <v>112</v>
      </c>
      <c r="C414" s="10" t="s">
        <v>37</v>
      </c>
      <c r="D414" s="10" t="s">
        <v>39</v>
      </c>
      <c r="E414" s="3" t="s">
        <v>136</v>
      </c>
      <c r="F414" s="28">
        <f t="shared" si="34"/>
        <v>11</v>
      </c>
      <c r="G414" s="28">
        <f t="shared" si="34"/>
        <v>11</v>
      </c>
      <c r="H414" s="28">
        <f t="shared" si="34"/>
        <v>11</v>
      </c>
      <c r="I414" s="27"/>
      <c r="J414" s="17" t="s">
        <v>8</v>
      </c>
      <c r="K414" s="6"/>
      <c r="M414" s="28"/>
      <c r="N414" s="28"/>
      <c r="O414" s="28"/>
      <c r="P414" s="27"/>
      <c r="Q414" s="17"/>
    </row>
    <row r="415" spans="2:17" hidden="1" outlineLevel="1" x14ac:dyDescent="0.25">
      <c r="B415" s="10" t="s">
        <v>112</v>
      </c>
      <c r="C415" s="10" t="s">
        <v>38</v>
      </c>
      <c r="D415" s="10" t="s">
        <v>39</v>
      </c>
      <c r="E415" s="3" t="s">
        <v>136</v>
      </c>
      <c r="F415" s="28">
        <f t="shared" si="34"/>
        <v>8</v>
      </c>
      <c r="G415" s="28">
        <f t="shared" si="34"/>
        <v>8</v>
      </c>
      <c r="H415" s="28">
        <f t="shared" si="34"/>
        <v>8</v>
      </c>
      <c r="I415" s="27"/>
      <c r="J415" s="17" t="s">
        <v>8</v>
      </c>
      <c r="K415" s="6"/>
      <c r="M415" s="28"/>
      <c r="N415" s="28"/>
      <c r="O415" s="28"/>
      <c r="P415" s="27"/>
      <c r="Q415" s="17"/>
    </row>
    <row r="416" spans="2:17" hidden="1" outlineLevel="1" x14ac:dyDescent="0.25">
      <c r="B416" s="10" t="s">
        <v>112</v>
      </c>
      <c r="C416" s="10" t="s">
        <v>33</v>
      </c>
      <c r="D416" s="10" t="s">
        <v>40</v>
      </c>
      <c r="E416" s="3" t="s">
        <v>136</v>
      </c>
      <c r="F416" s="28">
        <f t="shared" si="34"/>
        <v>4</v>
      </c>
      <c r="G416" s="28">
        <f t="shared" si="34"/>
        <v>4</v>
      </c>
      <c r="H416" s="28">
        <f t="shared" si="34"/>
        <v>4</v>
      </c>
      <c r="I416" s="27"/>
      <c r="J416" s="17" t="s">
        <v>8</v>
      </c>
      <c r="K416" s="6"/>
      <c r="M416" s="28"/>
      <c r="N416" s="28"/>
      <c r="O416" s="28"/>
      <c r="P416" s="27"/>
      <c r="Q416" s="17"/>
    </row>
    <row r="417" spans="2:17" hidden="1" outlineLevel="1" x14ac:dyDescent="0.25">
      <c r="B417" s="10" t="s">
        <v>112</v>
      </c>
      <c r="C417" s="10" t="s">
        <v>34</v>
      </c>
      <c r="D417" s="10" t="s">
        <v>40</v>
      </c>
      <c r="E417" s="3" t="s">
        <v>136</v>
      </c>
      <c r="F417" s="28">
        <f t="shared" si="34"/>
        <v>4</v>
      </c>
      <c r="G417" s="28">
        <f t="shared" si="34"/>
        <v>4</v>
      </c>
      <c r="H417" s="28">
        <f t="shared" si="34"/>
        <v>4</v>
      </c>
      <c r="I417" s="27"/>
      <c r="J417" s="17" t="s">
        <v>8</v>
      </c>
      <c r="K417" s="6"/>
      <c r="M417" s="28"/>
      <c r="N417" s="28"/>
      <c r="O417" s="28"/>
      <c r="P417" s="27"/>
      <c r="Q417" s="17"/>
    </row>
    <row r="418" spans="2:17" hidden="1" outlineLevel="1" x14ac:dyDescent="0.25">
      <c r="B418" s="10" t="s">
        <v>112</v>
      </c>
      <c r="C418" s="10" t="s">
        <v>35</v>
      </c>
      <c r="D418" s="10" t="s">
        <v>40</v>
      </c>
      <c r="E418" s="3" t="s">
        <v>136</v>
      </c>
      <c r="F418" s="28">
        <f t="shared" si="34"/>
        <v>11</v>
      </c>
      <c r="G418" s="28">
        <f t="shared" si="34"/>
        <v>11</v>
      </c>
      <c r="H418" s="28">
        <f t="shared" si="34"/>
        <v>11</v>
      </c>
      <c r="I418" s="27"/>
      <c r="J418" s="17" t="s">
        <v>8</v>
      </c>
      <c r="K418" s="6"/>
      <c r="M418" s="28"/>
      <c r="N418" s="28"/>
      <c r="O418" s="28"/>
      <c r="P418" s="27"/>
      <c r="Q418" s="17"/>
    </row>
    <row r="419" spans="2:17" hidden="1" outlineLevel="1" x14ac:dyDescent="0.25">
      <c r="B419" s="10" t="s">
        <v>112</v>
      </c>
      <c r="C419" s="10" t="s">
        <v>36</v>
      </c>
      <c r="D419" s="10" t="s">
        <v>40</v>
      </c>
      <c r="E419" s="3" t="s">
        <v>136</v>
      </c>
      <c r="F419" s="28">
        <f t="shared" si="34"/>
        <v>11</v>
      </c>
      <c r="G419" s="28">
        <f t="shared" si="34"/>
        <v>11</v>
      </c>
      <c r="H419" s="28">
        <f t="shared" si="34"/>
        <v>11</v>
      </c>
      <c r="I419" s="27"/>
      <c r="J419" s="17" t="s">
        <v>8</v>
      </c>
      <c r="K419" s="6"/>
      <c r="M419" s="28"/>
      <c r="N419" s="28"/>
      <c r="O419" s="28"/>
      <c r="P419" s="27"/>
      <c r="Q419" s="17"/>
    </row>
    <row r="420" spans="2:17" hidden="1" outlineLevel="1" x14ac:dyDescent="0.25">
      <c r="B420" s="10" t="s">
        <v>112</v>
      </c>
      <c r="C420" s="10" t="s">
        <v>37</v>
      </c>
      <c r="D420" s="10" t="s">
        <v>40</v>
      </c>
      <c r="E420" s="3" t="s">
        <v>136</v>
      </c>
      <c r="F420" s="28">
        <f t="shared" si="34"/>
        <v>11</v>
      </c>
      <c r="G420" s="28">
        <f t="shared" si="34"/>
        <v>11</v>
      </c>
      <c r="H420" s="28">
        <f t="shared" si="34"/>
        <v>11</v>
      </c>
      <c r="I420" s="27"/>
      <c r="J420" s="17" t="s">
        <v>8</v>
      </c>
      <c r="K420" s="6"/>
      <c r="M420" s="28"/>
      <c r="N420" s="28"/>
      <c r="O420" s="28"/>
      <c r="P420" s="27"/>
      <c r="Q420" s="17"/>
    </row>
    <row r="421" spans="2:17" hidden="1" outlineLevel="1" x14ac:dyDescent="0.25">
      <c r="B421" s="10" t="s">
        <v>112</v>
      </c>
      <c r="C421" s="10" t="s">
        <v>38</v>
      </c>
      <c r="D421" s="10" t="s">
        <v>40</v>
      </c>
      <c r="E421" s="3" t="s">
        <v>136</v>
      </c>
      <c r="F421" s="28">
        <f t="shared" si="34"/>
        <v>8</v>
      </c>
      <c r="G421" s="28">
        <f t="shared" si="34"/>
        <v>8</v>
      </c>
      <c r="H421" s="28">
        <f t="shared" si="34"/>
        <v>8</v>
      </c>
      <c r="I421" s="27"/>
      <c r="J421" s="17" t="s">
        <v>8</v>
      </c>
      <c r="K421" s="6"/>
      <c r="M421" s="28"/>
      <c r="N421" s="28"/>
      <c r="O421" s="28"/>
      <c r="P421" s="27"/>
      <c r="Q421" s="17"/>
    </row>
    <row r="422" spans="2:17" hidden="1" outlineLevel="1" x14ac:dyDescent="0.25">
      <c r="B422" s="10" t="s">
        <v>112</v>
      </c>
      <c r="C422" s="10" t="s">
        <v>33</v>
      </c>
      <c r="D422" s="10" t="s">
        <v>41</v>
      </c>
      <c r="E422" s="3" t="s">
        <v>136</v>
      </c>
      <c r="F422" s="28">
        <f t="shared" si="34"/>
        <v>4</v>
      </c>
      <c r="G422" s="28">
        <f t="shared" si="34"/>
        <v>4</v>
      </c>
      <c r="H422" s="28">
        <f t="shared" si="34"/>
        <v>4</v>
      </c>
      <c r="I422" s="27"/>
      <c r="J422" s="17" t="s">
        <v>8</v>
      </c>
      <c r="K422" s="6"/>
      <c r="M422" s="28"/>
      <c r="N422" s="28"/>
      <c r="O422" s="28"/>
      <c r="P422" s="27"/>
      <c r="Q422" s="17"/>
    </row>
    <row r="423" spans="2:17" hidden="1" outlineLevel="1" x14ac:dyDescent="0.25">
      <c r="B423" s="10" t="s">
        <v>112</v>
      </c>
      <c r="C423" s="10" t="s">
        <v>34</v>
      </c>
      <c r="D423" s="10" t="s">
        <v>41</v>
      </c>
      <c r="E423" s="3" t="s">
        <v>136</v>
      </c>
      <c r="F423" s="28">
        <f t="shared" si="34"/>
        <v>4</v>
      </c>
      <c r="G423" s="28">
        <f t="shared" si="34"/>
        <v>4</v>
      </c>
      <c r="H423" s="28">
        <f t="shared" si="34"/>
        <v>4</v>
      </c>
      <c r="I423" s="27"/>
      <c r="J423" s="17" t="s">
        <v>8</v>
      </c>
      <c r="K423" s="6"/>
      <c r="M423" s="28"/>
      <c r="N423" s="28"/>
      <c r="O423" s="28"/>
      <c r="P423" s="27"/>
      <c r="Q423" s="17"/>
    </row>
    <row r="424" spans="2:17" hidden="1" outlineLevel="1" x14ac:dyDescent="0.25">
      <c r="B424" s="10" t="s">
        <v>112</v>
      </c>
      <c r="C424" s="10" t="s">
        <v>35</v>
      </c>
      <c r="D424" s="10" t="s">
        <v>41</v>
      </c>
      <c r="E424" s="3" t="s">
        <v>136</v>
      </c>
      <c r="F424" s="28">
        <f t="shared" si="34"/>
        <v>11</v>
      </c>
      <c r="G424" s="28">
        <f t="shared" si="34"/>
        <v>11</v>
      </c>
      <c r="H424" s="28">
        <f t="shared" si="34"/>
        <v>11</v>
      </c>
      <c r="I424" s="27"/>
      <c r="J424" s="17" t="s">
        <v>8</v>
      </c>
      <c r="K424" s="6"/>
      <c r="M424" s="28"/>
      <c r="N424" s="28"/>
      <c r="O424" s="28"/>
      <c r="P424" s="27"/>
      <c r="Q424" s="17"/>
    </row>
    <row r="425" spans="2:17" hidden="1" outlineLevel="1" x14ac:dyDescent="0.25">
      <c r="B425" s="10" t="s">
        <v>112</v>
      </c>
      <c r="C425" s="10" t="s">
        <v>36</v>
      </c>
      <c r="D425" s="10" t="s">
        <v>41</v>
      </c>
      <c r="E425" s="3" t="s">
        <v>136</v>
      </c>
      <c r="F425" s="28">
        <f t="shared" si="34"/>
        <v>11</v>
      </c>
      <c r="G425" s="28">
        <f t="shared" si="34"/>
        <v>11</v>
      </c>
      <c r="H425" s="28">
        <f t="shared" si="34"/>
        <v>11</v>
      </c>
      <c r="I425" s="27"/>
      <c r="J425" s="17" t="s">
        <v>8</v>
      </c>
      <c r="K425" s="6"/>
      <c r="M425" s="28"/>
      <c r="N425" s="28"/>
      <c r="O425" s="28"/>
      <c r="P425" s="27"/>
      <c r="Q425" s="17"/>
    </row>
    <row r="426" spans="2:17" hidden="1" outlineLevel="1" x14ac:dyDescent="0.25">
      <c r="B426" s="10" t="s">
        <v>112</v>
      </c>
      <c r="C426" s="10" t="s">
        <v>37</v>
      </c>
      <c r="D426" s="10" t="s">
        <v>41</v>
      </c>
      <c r="E426" s="3" t="s">
        <v>136</v>
      </c>
      <c r="F426" s="28">
        <f t="shared" si="34"/>
        <v>11</v>
      </c>
      <c r="G426" s="28">
        <f t="shared" si="34"/>
        <v>11</v>
      </c>
      <c r="H426" s="28">
        <f t="shared" si="34"/>
        <v>11</v>
      </c>
      <c r="I426" s="27"/>
      <c r="J426" s="17" t="s">
        <v>8</v>
      </c>
      <c r="K426" s="6"/>
      <c r="M426" s="28"/>
      <c r="N426" s="28"/>
      <c r="O426" s="28"/>
      <c r="P426" s="27"/>
      <c r="Q426" s="17"/>
    </row>
    <row r="427" spans="2:17" hidden="1" outlineLevel="1" x14ac:dyDescent="0.25">
      <c r="B427" s="10" t="s">
        <v>112</v>
      </c>
      <c r="C427" s="10" t="s">
        <v>38</v>
      </c>
      <c r="D427" s="10" t="s">
        <v>41</v>
      </c>
      <c r="E427" s="3" t="s">
        <v>136</v>
      </c>
      <c r="F427" s="28">
        <f t="shared" si="34"/>
        <v>8</v>
      </c>
      <c r="G427" s="28">
        <f t="shared" si="34"/>
        <v>8</v>
      </c>
      <c r="H427" s="28">
        <f t="shared" si="34"/>
        <v>8</v>
      </c>
      <c r="I427" s="27"/>
      <c r="J427" s="17" t="s">
        <v>8</v>
      </c>
      <c r="K427" s="6"/>
      <c r="M427" s="28"/>
      <c r="N427" s="28"/>
      <c r="O427" s="28"/>
      <c r="P427" s="27"/>
      <c r="Q427" s="17"/>
    </row>
    <row r="428" spans="2:17" hidden="1" outlineLevel="1" x14ac:dyDescent="0.25">
      <c r="B428" s="1"/>
      <c r="C428" s="1"/>
      <c r="D428" s="1"/>
      <c r="F428" s="27"/>
      <c r="G428" s="27"/>
      <c r="H428" s="27"/>
      <c r="I428" s="27"/>
      <c r="J428" s="17"/>
      <c r="K428" s="2"/>
    </row>
    <row r="429" spans="2:17" hidden="1" outlineLevel="1" x14ac:dyDescent="0.25">
      <c r="B429" s="10" t="s">
        <v>114</v>
      </c>
      <c r="C429" s="10" t="s">
        <v>33</v>
      </c>
      <c r="D429" s="10" t="s">
        <v>39</v>
      </c>
      <c r="E429" s="3" t="s">
        <v>134</v>
      </c>
      <c r="F429" s="28">
        <f t="shared" ref="F429:H448" si="35">ROUNDDOWN(F374*(1-$C$371),0)</f>
        <v>6</v>
      </c>
      <c r="G429" s="28">
        <f t="shared" si="35"/>
        <v>6</v>
      </c>
      <c r="H429" s="28">
        <f t="shared" si="35"/>
        <v>6</v>
      </c>
      <c r="I429" s="27"/>
      <c r="J429" s="17" t="s">
        <v>8</v>
      </c>
      <c r="K429" s="3"/>
    </row>
    <row r="430" spans="2:17" hidden="1" outlineLevel="1" x14ac:dyDescent="0.25">
      <c r="B430" s="10" t="s">
        <v>114</v>
      </c>
      <c r="C430" s="10" t="s">
        <v>34</v>
      </c>
      <c r="D430" s="10" t="s">
        <v>39</v>
      </c>
      <c r="E430" s="3" t="s">
        <v>134</v>
      </c>
      <c r="F430" s="28">
        <f t="shared" si="35"/>
        <v>6</v>
      </c>
      <c r="G430" s="28">
        <f t="shared" si="35"/>
        <v>6</v>
      </c>
      <c r="H430" s="28">
        <f t="shared" si="35"/>
        <v>6</v>
      </c>
      <c r="I430" s="27"/>
      <c r="J430" s="17" t="s">
        <v>8</v>
      </c>
      <c r="K430" s="6"/>
    </row>
    <row r="431" spans="2:17" hidden="1" outlineLevel="1" x14ac:dyDescent="0.25">
      <c r="B431" s="10" t="s">
        <v>114</v>
      </c>
      <c r="C431" s="10" t="s">
        <v>35</v>
      </c>
      <c r="D431" s="10" t="s">
        <v>39</v>
      </c>
      <c r="E431" s="3" t="s">
        <v>134</v>
      </c>
      <c r="F431" s="28">
        <f t="shared" si="35"/>
        <v>12</v>
      </c>
      <c r="G431" s="28">
        <f t="shared" si="35"/>
        <v>12</v>
      </c>
      <c r="H431" s="28">
        <f t="shared" si="35"/>
        <v>12</v>
      </c>
      <c r="I431" s="27"/>
      <c r="J431" s="17" t="s">
        <v>8</v>
      </c>
      <c r="K431" s="6"/>
    </row>
    <row r="432" spans="2:17" hidden="1" outlineLevel="1" x14ac:dyDescent="0.25">
      <c r="B432" s="10" t="s">
        <v>114</v>
      </c>
      <c r="C432" s="10" t="s">
        <v>36</v>
      </c>
      <c r="D432" s="10" t="s">
        <v>39</v>
      </c>
      <c r="E432" s="3" t="s">
        <v>134</v>
      </c>
      <c r="F432" s="28">
        <f t="shared" si="35"/>
        <v>12</v>
      </c>
      <c r="G432" s="28">
        <f t="shared" si="35"/>
        <v>12</v>
      </c>
      <c r="H432" s="28">
        <f t="shared" si="35"/>
        <v>12</v>
      </c>
      <c r="I432" s="27"/>
      <c r="J432" s="17" t="s">
        <v>8</v>
      </c>
      <c r="K432" s="6"/>
    </row>
    <row r="433" spans="2:11" hidden="1" outlineLevel="1" x14ac:dyDescent="0.25">
      <c r="B433" s="10" t="s">
        <v>114</v>
      </c>
      <c r="C433" s="10" t="s">
        <v>37</v>
      </c>
      <c r="D433" s="10" t="s">
        <v>39</v>
      </c>
      <c r="E433" s="3" t="s">
        <v>134</v>
      </c>
      <c r="F433" s="28">
        <f t="shared" si="35"/>
        <v>12</v>
      </c>
      <c r="G433" s="28">
        <f t="shared" si="35"/>
        <v>12</v>
      </c>
      <c r="H433" s="28">
        <f t="shared" si="35"/>
        <v>12</v>
      </c>
      <c r="I433" s="27"/>
      <c r="J433" s="17" t="s">
        <v>8</v>
      </c>
      <c r="K433" s="6"/>
    </row>
    <row r="434" spans="2:11" hidden="1" outlineLevel="1" x14ac:dyDescent="0.25">
      <c r="B434" s="10" t="s">
        <v>114</v>
      </c>
      <c r="C434" s="10" t="s">
        <v>38</v>
      </c>
      <c r="D434" s="10" t="s">
        <v>39</v>
      </c>
      <c r="E434" s="3" t="s">
        <v>134</v>
      </c>
      <c r="F434" s="28">
        <f t="shared" si="35"/>
        <v>10</v>
      </c>
      <c r="G434" s="28">
        <f t="shared" si="35"/>
        <v>10</v>
      </c>
      <c r="H434" s="28">
        <f t="shared" si="35"/>
        <v>10</v>
      </c>
      <c r="I434" s="27"/>
      <c r="J434" s="17" t="s">
        <v>8</v>
      </c>
      <c r="K434" s="6"/>
    </row>
    <row r="435" spans="2:11" hidden="1" outlineLevel="1" x14ac:dyDescent="0.25">
      <c r="B435" s="10" t="s">
        <v>114</v>
      </c>
      <c r="C435" s="10" t="s">
        <v>33</v>
      </c>
      <c r="D435" s="10" t="s">
        <v>40</v>
      </c>
      <c r="E435" s="3" t="s">
        <v>134</v>
      </c>
      <c r="F435" s="28">
        <f t="shared" si="35"/>
        <v>6</v>
      </c>
      <c r="G435" s="28">
        <f t="shared" si="35"/>
        <v>6</v>
      </c>
      <c r="H435" s="28">
        <f t="shared" si="35"/>
        <v>6</v>
      </c>
      <c r="I435" s="27"/>
      <c r="J435" s="17" t="s">
        <v>8</v>
      </c>
      <c r="K435" s="6"/>
    </row>
    <row r="436" spans="2:11" hidden="1" outlineLevel="1" x14ac:dyDescent="0.25">
      <c r="B436" s="10" t="s">
        <v>114</v>
      </c>
      <c r="C436" s="10" t="s">
        <v>34</v>
      </c>
      <c r="D436" s="10" t="s">
        <v>40</v>
      </c>
      <c r="E436" s="3" t="s">
        <v>134</v>
      </c>
      <c r="F436" s="28">
        <f t="shared" si="35"/>
        <v>6</v>
      </c>
      <c r="G436" s="28">
        <f t="shared" si="35"/>
        <v>6</v>
      </c>
      <c r="H436" s="28">
        <f t="shared" si="35"/>
        <v>6</v>
      </c>
      <c r="I436" s="27"/>
      <c r="J436" s="17" t="s">
        <v>8</v>
      </c>
      <c r="K436" s="6"/>
    </row>
    <row r="437" spans="2:11" hidden="1" outlineLevel="1" x14ac:dyDescent="0.25">
      <c r="B437" s="10" t="s">
        <v>114</v>
      </c>
      <c r="C437" s="10" t="s">
        <v>35</v>
      </c>
      <c r="D437" s="10" t="s">
        <v>40</v>
      </c>
      <c r="E437" s="3" t="s">
        <v>134</v>
      </c>
      <c r="F437" s="28">
        <f t="shared" si="35"/>
        <v>12</v>
      </c>
      <c r="G437" s="28">
        <f t="shared" si="35"/>
        <v>12</v>
      </c>
      <c r="H437" s="28">
        <f t="shared" si="35"/>
        <v>12</v>
      </c>
      <c r="I437" s="27"/>
      <c r="J437" s="17" t="s">
        <v>8</v>
      </c>
      <c r="K437" s="6"/>
    </row>
    <row r="438" spans="2:11" hidden="1" outlineLevel="1" x14ac:dyDescent="0.25">
      <c r="B438" s="10" t="s">
        <v>114</v>
      </c>
      <c r="C438" s="10" t="s">
        <v>36</v>
      </c>
      <c r="D438" s="10" t="s">
        <v>40</v>
      </c>
      <c r="E438" s="3" t="s">
        <v>134</v>
      </c>
      <c r="F438" s="28">
        <f t="shared" si="35"/>
        <v>12</v>
      </c>
      <c r="G438" s="28">
        <f t="shared" si="35"/>
        <v>12</v>
      </c>
      <c r="H438" s="28">
        <f t="shared" si="35"/>
        <v>12</v>
      </c>
      <c r="I438" s="27"/>
      <c r="J438" s="17" t="s">
        <v>8</v>
      </c>
      <c r="K438" s="6"/>
    </row>
    <row r="439" spans="2:11" hidden="1" outlineLevel="1" x14ac:dyDescent="0.25">
      <c r="B439" s="10" t="s">
        <v>114</v>
      </c>
      <c r="C439" s="10" t="s">
        <v>37</v>
      </c>
      <c r="D439" s="10" t="s">
        <v>40</v>
      </c>
      <c r="E439" s="3" t="s">
        <v>134</v>
      </c>
      <c r="F439" s="28">
        <f t="shared" si="35"/>
        <v>12</v>
      </c>
      <c r="G439" s="28">
        <f t="shared" si="35"/>
        <v>12</v>
      </c>
      <c r="H439" s="28">
        <f t="shared" si="35"/>
        <v>12</v>
      </c>
      <c r="I439" s="27"/>
      <c r="J439" s="17" t="s">
        <v>8</v>
      </c>
      <c r="K439" s="6"/>
    </row>
    <row r="440" spans="2:11" hidden="1" outlineLevel="1" x14ac:dyDescent="0.25">
      <c r="B440" s="10" t="s">
        <v>114</v>
      </c>
      <c r="C440" s="10" t="s">
        <v>38</v>
      </c>
      <c r="D440" s="10" t="s">
        <v>40</v>
      </c>
      <c r="E440" s="3" t="s">
        <v>134</v>
      </c>
      <c r="F440" s="28">
        <f t="shared" si="35"/>
        <v>10</v>
      </c>
      <c r="G440" s="28">
        <f t="shared" si="35"/>
        <v>10</v>
      </c>
      <c r="H440" s="28">
        <f t="shared" si="35"/>
        <v>10</v>
      </c>
      <c r="I440" s="27"/>
      <c r="J440" s="17" t="s">
        <v>8</v>
      </c>
      <c r="K440" s="6"/>
    </row>
    <row r="441" spans="2:11" hidden="1" outlineLevel="1" x14ac:dyDescent="0.25">
      <c r="B441" s="10" t="s">
        <v>114</v>
      </c>
      <c r="C441" s="10" t="s">
        <v>33</v>
      </c>
      <c r="D441" s="10" t="s">
        <v>41</v>
      </c>
      <c r="E441" s="3" t="s">
        <v>134</v>
      </c>
      <c r="F441" s="28">
        <f t="shared" si="35"/>
        <v>6</v>
      </c>
      <c r="G441" s="28">
        <f t="shared" si="35"/>
        <v>6</v>
      </c>
      <c r="H441" s="28">
        <f t="shared" si="35"/>
        <v>6</v>
      </c>
      <c r="I441" s="27"/>
      <c r="J441" s="17" t="s">
        <v>8</v>
      </c>
      <c r="K441" s="6"/>
    </row>
    <row r="442" spans="2:11" hidden="1" outlineLevel="1" x14ac:dyDescent="0.25">
      <c r="B442" s="10" t="s">
        <v>114</v>
      </c>
      <c r="C442" s="10" t="s">
        <v>34</v>
      </c>
      <c r="D442" s="10" t="s">
        <v>41</v>
      </c>
      <c r="E442" s="3" t="s">
        <v>134</v>
      </c>
      <c r="F442" s="28">
        <f t="shared" si="35"/>
        <v>6</v>
      </c>
      <c r="G442" s="28">
        <f t="shared" si="35"/>
        <v>6</v>
      </c>
      <c r="H442" s="28">
        <f t="shared" si="35"/>
        <v>6</v>
      </c>
      <c r="I442" s="27"/>
      <c r="J442" s="17" t="s">
        <v>8</v>
      </c>
      <c r="K442" s="6"/>
    </row>
    <row r="443" spans="2:11" hidden="1" outlineLevel="1" x14ac:dyDescent="0.25">
      <c r="B443" s="10" t="s">
        <v>114</v>
      </c>
      <c r="C443" s="10" t="s">
        <v>35</v>
      </c>
      <c r="D443" s="10" t="s">
        <v>41</v>
      </c>
      <c r="E443" s="3" t="s">
        <v>134</v>
      </c>
      <c r="F443" s="28">
        <f t="shared" si="35"/>
        <v>12</v>
      </c>
      <c r="G443" s="28">
        <f t="shared" si="35"/>
        <v>12</v>
      </c>
      <c r="H443" s="28">
        <f t="shared" si="35"/>
        <v>12</v>
      </c>
      <c r="I443" s="27"/>
      <c r="J443" s="17" t="s">
        <v>8</v>
      </c>
      <c r="K443" s="6"/>
    </row>
    <row r="444" spans="2:11" hidden="1" outlineLevel="1" x14ac:dyDescent="0.25">
      <c r="B444" s="10" t="s">
        <v>114</v>
      </c>
      <c r="C444" s="10" t="s">
        <v>36</v>
      </c>
      <c r="D444" s="10" t="s">
        <v>41</v>
      </c>
      <c r="E444" s="3" t="s">
        <v>134</v>
      </c>
      <c r="F444" s="28">
        <f t="shared" si="35"/>
        <v>12</v>
      </c>
      <c r="G444" s="28">
        <f t="shared" si="35"/>
        <v>12</v>
      </c>
      <c r="H444" s="28">
        <f t="shared" si="35"/>
        <v>12</v>
      </c>
      <c r="I444" s="27"/>
      <c r="J444" s="17" t="s">
        <v>8</v>
      </c>
      <c r="K444" s="6"/>
    </row>
    <row r="445" spans="2:11" hidden="1" outlineLevel="1" x14ac:dyDescent="0.25">
      <c r="B445" s="10" t="s">
        <v>114</v>
      </c>
      <c r="C445" s="10" t="s">
        <v>37</v>
      </c>
      <c r="D445" s="10" t="s">
        <v>41</v>
      </c>
      <c r="E445" s="3" t="s">
        <v>134</v>
      </c>
      <c r="F445" s="28">
        <f t="shared" si="35"/>
        <v>12</v>
      </c>
      <c r="G445" s="28">
        <f t="shared" si="35"/>
        <v>12</v>
      </c>
      <c r="H445" s="28">
        <f t="shared" si="35"/>
        <v>12</v>
      </c>
      <c r="I445" s="27"/>
      <c r="J445" s="17" t="s">
        <v>8</v>
      </c>
      <c r="K445" s="6"/>
    </row>
    <row r="446" spans="2:11" hidden="1" outlineLevel="1" x14ac:dyDescent="0.25">
      <c r="B446" s="10" t="s">
        <v>114</v>
      </c>
      <c r="C446" s="10" t="s">
        <v>38</v>
      </c>
      <c r="D446" s="10" t="s">
        <v>41</v>
      </c>
      <c r="E446" s="3" t="s">
        <v>134</v>
      </c>
      <c r="F446" s="28">
        <f t="shared" si="35"/>
        <v>10</v>
      </c>
      <c r="G446" s="28">
        <f t="shared" si="35"/>
        <v>10</v>
      </c>
      <c r="H446" s="28">
        <f t="shared" si="35"/>
        <v>10</v>
      </c>
      <c r="I446" s="27"/>
      <c r="J446" s="17" t="s">
        <v>8</v>
      </c>
      <c r="K446" s="6"/>
    </row>
    <row r="447" spans="2:11" hidden="1" outlineLevel="1" x14ac:dyDescent="0.25">
      <c r="B447" s="10" t="s">
        <v>114</v>
      </c>
      <c r="C447" s="10" t="s">
        <v>33</v>
      </c>
      <c r="D447" s="10" t="s">
        <v>39</v>
      </c>
      <c r="E447" s="3" t="s">
        <v>135</v>
      </c>
      <c r="F447" s="28">
        <f t="shared" si="35"/>
        <v>10</v>
      </c>
      <c r="G447" s="28">
        <f t="shared" si="35"/>
        <v>10</v>
      </c>
      <c r="H447" s="28">
        <f t="shared" si="35"/>
        <v>10</v>
      </c>
      <c r="I447" s="27"/>
      <c r="J447" s="17" t="s">
        <v>8</v>
      </c>
      <c r="K447" s="6"/>
    </row>
    <row r="448" spans="2:11" hidden="1" outlineLevel="1" x14ac:dyDescent="0.25">
      <c r="B448" s="10" t="s">
        <v>114</v>
      </c>
      <c r="C448" s="10" t="s">
        <v>34</v>
      </c>
      <c r="D448" s="10" t="s">
        <v>39</v>
      </c>
      <c r="E448" s="3" t="s">
        <v>135</v>
      </c>
      <c r="F448" s="28">
        <f t="shared" si="35"/>
        <v>10</v>
      </c>
      <c r="G448" s="28">
        <f t="shared" si="35"/>
        <v>10</v>
      </c>
      <c r="H448" s="28">
        <f t="shared" si="35"/>
        <v>10</v>
      </c>
      <c r="I448" s="27"/>
      <c r="J448" s="17" t="s">
        <v>8</v>
      </c>
      <c r="K448" s="6"/>
    </row>
    <row r="449" spans="2:11" hidden="1" outlineLevel="1" x14ac:dyDescent="0.25">
      <c r="B449" s="10" t="s">
        <v>114</v>
      </c>
      <c r="C449" s="10" t="s">
        <v>35</v>
      </c>
      <c r="D449" s="10" t="s">
        <v>39</v>
      </c>
      <c r="E449" s="3" t="s">
        <v>135</v>
      </c>
      <c r="F449" s="28">
        <f t="shared" ref="F449:H468" si="36">ROUNDDOWN(F394*(1-$C$371),0)</f>
        <v>16</v>
      </c>
      <c r="G449" s="28">
        <f t="shared" si="36"/>
        <v>16</v>
      </c>
      <c r="H449" s="28">
        <f t="shared" si="36"/>
        <v>16</v>
      </c>
      <c r="I449" s="27"/>
      <c r="J449" s="17" t="s">
        <v>8</v>
      </c>
      <c r="K449" s="6"/>
    </row>
    <row r="450" spans="2:11" hidden="1" outlineLevel="1" x14ac:dyDescent="0.25">
      <c r="B450" s="10" t="s">
        <v>114</v>
      </c>
      <c r="C450" s="10" t="s">
        <v>36</v>
      </c>
      <c r="D450" s="10" t="s">
        <v>39</v>
      </c>
      <c r="E450" s="3" t="s">
        <v>135</v>
      </c>
      <c r="F450" s="28">
        <f t="shared" si="36"/>
        <v>16</v>
      </c>
      <c r="G450" s="28">
        <f t="shared" si="36"/>
        <v>16</v>
      </c>
      <c r="H450" s="28">
        <f t="shared" si="36"/>
        <v>16</v>
      </c>
      <c r="I450" s="27"/>
      <c r="J450" s="17" t="s">
        <v>8</v>
      </c>
      <c r="K450" s="6"/>
    </row>
    <row r="451" spans="2:11" hidden="1" outlineLevel="1" x14ac:dyDescent="0.25">
      <c r="B451" s="10" t="s">
        <v>114</v>
      </c>
      <c r="C451" s="10" t="s">
        <v>37</v>
      </c>
      <c r="D451" s="10" t="s">
        <v>39</v>
      </c>
      <c r="E451" s="3" t="s">
        <v>135</v>
      </c>
      <c r="F451" s="28">
        <f t="shared" si="36"/>
        <v>16</v>
      </c>
      <c r="G451" s="28">
        <f t="shared" si="36"/>
        <v>16</v>
      </c>
      <c r="H451" s="28">
        <f t="shared" si="36"/>
        <v>16</v>
      </c>
      <c r="I451" s="27"/>
      <c r="J451" s="17" t="s">
        <v>8</v>
      </c>
      <c r="K451" s="6"/>
    </row>
    <row r="452" spans="2:11" hidden="1" outlineLevel="1" x14ac:dyDescent="0.25">
      <c r="B452" s="10" t="s">
        <v>114</v>
      </c>
      <c r="C452" s="10" t="s">
        <v>38</v>
      </c>
      <c r="D452" s="10" t="s">
        <v>39</v>
      </c>
      <c r="E452" s="3" t="s">
        <v>135</v>
      </c>
      <c r="F452" s="28">
        <f t="shared" si="36"/>
        <v>13</v>
      </c>
      <c r="G452" s="28">
        <f t="shared" si="36"/>
        <v>13</v>
      </c>
      <c r="H452" s="28">
        <f t="shared" si="36"/>
        <v>13</v>
      </c>
      <c r="I452" s="27"/>
      <c r="J452" s="17" t="s">
        <v>8</v>
      </c>
      <c r="K452" s="6"/>
    </row>
    <row r="453" spans="2:11" hidden="1" outlineLevel="1" x14ac:dyDescent="0.25">
      <c r="B453" s="10" t="s">
        <v>114</v>
      </c>
      <c r="C453" s="10" t="s">
        <v>33</v>
      </c>
      <c r="D453" s="10" t="s">
        <v>40</v>
      </c>
      <c r="E453" s="3" t="s">
        <v>135</v>
      </c>
      <c r="F453" s="28">
        <f t="shared" si="36"/>
        <v>10</v>
      </c>
      <c r="G453" s="28">
        <f t="shared" si="36"/>
        <v>10</v>
      </c>
      <c r="H453" s="28">
        <f t="shared" si="36"/>
        <v>10</v>
      </c>
      <c r="I453" s="27"/>
      <c r="J453" s="17" t="s">
        <v>8</v>
      </c>
      <c r="K453" s="6"/>
    </row>
    <row r="454" spans="2:11" hidden="1" outlineLevel="1" x14ac:dyDescent="0.25">
      <c r="B454" s="10" t="s">
        <v>114</v>
      </c>
      <c r="C454" s="10" t="s">
        <v>34</v>
      </c>
      <c r="D454" s="10" t="s">
        <v>40</v>
      </c>
      <c r="E454" s="3" t="s">
        <v>135</v>
      </c>
      <c r="F454" s="28">
        <f t="shared" si="36"/>
        <v>10</v>
      </c>
      <c r="G454" s="28">
        <f t="shared" si="36"/>
        <v>10</v>
      </c>
      <c r="H454" s="28">
        <f t="shared" si="36"/>
        <v>10</v>
      </c>
      <c r="I454" s="27"/>
      <c r="J454" s="17" t="s">
        <v>8</v>
      </c>
      <c r="K454" s="6"/>
    </row>
    <row r="455" spans="2:11" hidden="1" outlineLevel="1" x14ac:dyDescent="0.25">
      <c r="B455" s="10" t="s">
        <v>114</v>
      </c>
      <c r="C455" s="10" t="s">
        <v>35</v>
      </c>
      <c r="D455" s="10" t="s">
        <v>40</v>
      </c>
      <c r="E455" s="3" t="s">
        <v>135</v>
      </c>
      <c r="F455" s="28">
        <f t="shared" si="36"/>
        <v>16</v>
      </c>
      <c r="G455" s="28">
        <f t="shared" si="36"/>
        <v>16</v>
      </c>
      <c r="H455" s="28">
        <f t="shared" si="36"/>
        <v>16</v>
      </c>
      <c r="I455" s="27"/>
      <c r="J455" s="17" t="s">
        <v>8</v>
      </c>
      <c r="K455" s="6"/>
    </row>
    <row r="456" spans="2:11" hidden="1" outlineLevel="1" x14ac:dyDescent="0.25">
      <c r="B456" s="10" t="s">
        <v>114</v>
      </c>
      <c r="C456" s="10" t="s">
        <v>36</v>
      </c>
      <c r="D456" s="10" t="s">
        <v>40</v>
      </c>
      <c r="E456" s="3" t="s">
        <v>135</v>
      </c>
      <c r="F456" s="28">
        <f t="shared" si="36"/>
        <v>16</v>
      </c>
      <c r="G456" s="28">
        <f t="shared" si="36"/>
        <v>16</v>
      </c>
      <c r="H456" s="28">
        <f t="shared" si="36"/>
        <v>16</v>
      </c>
      <c r="I456" s="27"/>
      <c r="J456" s="17" t="s">
        <v>8</v>
      </c>
      <c r="K456" s="6"/>
    </row>
    <row r="457" spans="2:11" hidden="1" outlineLevel="1" x14ac:dyDescent="0.25">
      <c r="B457" s="10" t="s">
        <v>114</v>
      </c>
      <c r="C457" s="10" t="s">
        <v>37</v>
      </c>
      <c r="D457" s="10" t="s">
        <v>40</v>
      </c>
      <c r="E457" s="3" t="s">
        <v>135</v>
      </c>
      <c r="F457" s="28">
        <f t="shared" si="36"/>
        <v>16</v>
      </c>
      <c r="G457" s="28">
        <f t="shared" si="36"/>
        <v>16</v>
      </c>
      <c r="H457" s="28">
        <f t="shared" si="36"/>
        <v>16</v>
      </c>
      <c r="I457" s="27"/>
      <c r="J457" s="17" t="s">
        <v>8</v>
      </c>
      <c r="K457" s="6"/>
    </row>
    <row r="458" spans="2:11" hidden="1" outlineLevel="1" x14ac:dyDescent="0.25">
      <c r="B458" s="10" t="s">
        <v>114</v>
      </c>
      <c r="C458" s="10" t="s">
        <v>38</v>
      </c>
      <c r="D458" s="10" t="s">
        <v>40</v>
      </c>
      <c r="E458" s="3" t="s">
        <v>135</v>
      </c>
      <c r="F458" s="28">
        <f t="shared" si="36"/>
        <v>13</v>
      </c>
      <c r="G458" s="28">
        <f t="shared" si="36"/>
        <v>13</v>
      </c>
      <c r="H458" s="28">
        <f t="shared" si="36"/>
        <v>13</v>
      </c>
      <c r="I458" s="27"/>
      <c r="J458" s="17" t="s">
        <v>8</v>
      </c>
      <c r="K458" s="6"/>
    </row>
    <row r="459" spans="2:11" hidden="1" outlineLevel="1" x14ac:dyDescent="0.25">
      <c r="B459" s="10" t="s">
        <v>114</v>
      </c>
      <c r="C459" s="10" t="s">
        <v>33</v>
      </c>
      <c r="D459" s="10" t="s">
        <v>41</v>
      </c>
      <c r="E459" s="3" t="s">
        <v>135</v>
      </c>
      <c r="F459" s="28">
        <f t="shared" si="36"/>
        <v>10</v>
      </c>
      <c r="G459" s="28">
        <f t="shared" si="36"/>
        <v>10</v>
      </c>
      <c r="H459" s="28">
        <f t="shared" si="36"/>
        <v>10</v>
      </c>
      <c r="I459" s="27"/>
      <c r="J459" s="17" t="s">
        <v>8</v>
      </c>
      <c r="K459" s="6"/>
    </row>
    <row r="460" spans="2:11" hidden="1" outlineLevel="1" x14ac:dyDescent="0.25">
      <c r="B460" s="10" t="s">
        <v>114</v>
      </c>
      <c r="C460" s="10" t="s">
        <v>34</v>
      </c>
      <c r="D460" s="10" t="s">
        <v>41</v>
      </c>
      <c r="E460" s="3" t="s">
        <v>135</v>
      </c>
      <c r="F460" s="28">
        <f t="shared" si="36"/>
        <v>10</v>
      </c>
      <c r="G460" s="28">
        <f t="shared" si="36"/>
        <v>10</v>
      </c>
      <c r="H460" s="28">
        <f t="shared" si="36"/>
        <v>10</v>
      </c>
      <c r="I460" s="27"/>
      <c r="J460" s="17" t="s">
        <v>8</v>
      </c>
      <c r="K460" s="6"/>
    </row>
    <row r="461" spans="2:11" hidden="1" outlineLevel="1" x14ac:dyDescent="0.25">
      <c r="B461" s="10" t="s">
        <v>114</v>
      </c>
      <c r="C461" s="10" t="s">
        <v>35</v>
      </c>
      <c r="D461" s="10" t="s">
        <v>41</v>
      </c>
      <c r="E461" s="3" t="s">
        <v>135</v>
      </c>
      <c r="F461" s="28">
        <f t="shared" si="36"/>
        <v>16</v>
      </c>
      <c r="G461" s="28">
        <f t="shared" si="36"/>
        <v>16</v>
      </c>
      <c r="H461" s="28">
        <f t="shared" si="36"/>
        <v>16</v>
      </c>
      <c r="I461" s="27"/>
      <c r="J461" s="17" t="s">
        <v>8</v>
      </c>
      <c r="K461" s="6"/>
    </row>
    <row r="462" spans="2:11" hidden="1" outlineLevel="1" x14ac:dyDescent="0.25">
      <c r="B462" s="10" t="s">
        <v>114</v>
      </c>
      <c r="C462" s="10" t="s">
        <v>36</v>
      </c>
      <c r="D462" s="10" t="s">
        <v>41</v>
      </c>
      <c r="E462" s="3" t="s">
        <v>135</v>
      </c>
      <c r="F462" s="28">
        <f t="shared" si="36"/>
        <v>16</v>
      </c>
      <c r="G462" s="28">
        <f t="shared" si="36"/>
        <v>16</v>
      </c>
      <c r="H462" s="28">
        <f t="shared" si="36"/>
        <v>16</v>
      </c>
      <c r="I462" s="27"/>
      <c r="J462" s="17" t="s">
        <v>8</v>
      </c>
      <c r="K462" s="6"/>
    </row>
    <row r="463" spans="2:11" hidden="1" outlineLevel="1" x14ac:dyDescent="0.25">
      <c r="B463" s="10" t="s">
        <v>114</v>
      </c>
      <c r="C463" s="10" t="s">
        <v>37</v>
      </c>
      <c r="D463" s="10" t="s">
        <v>41</v>
      </c>
      <c r="E463" s="3" t="s">
        <v>135</v>
      </c>
      <c r="F463" s="28">
        <f t="shared" si="36"/>
        <v>16</v>
      </c>
      <c r="G463" s="28">
        <f t="shared" si="36"/>
        <v>16</v>
      </c>
      <c r="H463" s="28">
        <f t="shared" si="36"/>
        <v>16</v>
      </c>
      <c r="I463" s="27"/>
      <c r="J463" s="17" t="s">
        <v>8</v>
      </c>
      <c r="K463" s="6"/>
    </row>
    <row r="464" spans="2:11" hidden="1" outlineLevel="1" x14ac:dyDescent="0.25">
      <c r="B464" s="10" t="s">
        <v>114</v>
      </c>
      <c r="C464" s="10" t="s">
        <v>38</v>
      </c>
      <c r="D464" s="10" t="s">
        <v>41</v>
      </c>
      <c r="E464" s="3" t="s">
        <v>135</v>
      </c>
      <c r="F464" s="28">
        <f t="shared" si="36"/>
        <v>13</v>
      </c>
      <c r="G464" s="28">
        <f t="shared" si="36"/>
        <v>13</v>
      </c>
      <c r="H464" s="28">
        <f t="shared" si="36"/>
        <v>13</v>
      </c>
      <c r="I464" s="27"/>
      <c r="J464" s="17" t="s">
        <v>8</v>
      </c>
      <c r="K464" s="6"/>
    </row>
    <row r="465" spans="2:11" hidden="1" outlineLevel="1" x14ac:dyDescent="0.25">
      <c r="B465" s="10" t="s">
        <v>114</v>
      </c>
      <c r="C465" s="10" t="s">
        <v>33</v>
      </c>
      <c r="D465" s="10" t="s">
        <v>39</v>
      </c>
      <c r="E465" s="3" t="s">
        <v>136</v>
      </c>
      <c r="F465" s="28">
        <f t="shared" si="36"/>
        <v>3</v>
      </c>
      <c r="G465" s="28">
        <f t="shared" si="36"/>
        <v>3</v>
      </c>
      <c r="H465" s="28">
        <f t="shared" si="36"/>
        <v>3</v>
      </c>
      <c r="I465" s="27"/>
      <c r="J465" s="17" t="s">
        <v>8</v>
      </c>
      <c r="K465" s="6"/>
    </row>
    <row r="466" spans="2:11" hidden="1" outlineLevel="1" x14ac:dyDescent="0.25">
      <c r="B466" s="10" t="s">
        <v>114</v>
      </c>
      <c r="C466" s="10" t="s">
        <v>34</v>
      </c>
      <c r="D466" s="10" t="s">
        <v>39</v>
      </c>
      <c r="E466" s="3" t="s">
        <v>136</v>
      </c>
      <c r="F466" s="28">
        <f t="shared" si="36"/>
        <v>3</v>
      </c>
      <c r="G466" s="28">
        <f t="shared" si="36"/>
        <v>3</v>
      </c>
      <c r="H466" s="28">
        <f t="shared" si="36"/>
        <v>3</v>
      </c>
      <c r="I466" s="27"/>
      <c r="J466" s="17" t="s">
        <v>8</v>
      </c>
      <c r="K466" s="6"/>
    </row>
    <row r="467" spans="2:11" hidden="1" outlineLevel="1" x14ac:dyDescent="0.25">
      <c r="B467" s="10" t="s">
        <v>114</v>
      </c>
      <c r="C467" s="10" t="s">
        <v>35</v>
      </c>
      <c r="D467" s="10" t="s">
        <v>39</v>
      </c>
      <c r="E467" s="3" t="s">
        <v>136</v>
      </c>
      <c r="F467" s="28">
        <f t="shared" si="36"/>
        <v>9</v>
      </c>
      <c r="G467" s="28">
        <f t="shared" si="36"/>
        <v>9</v>
      </c>
      <c r="H467" s="28">
        <f t="shared" si="36"/>
        <v>9</v>
      </c>
      <c r="I467" s="27"/>
      <c r="J467" s="17" t="s">
        <v>8</v>
      </c>
      <c r="K467" s="6"/>
    </row>
    <row r="468" spans="2:11" hidden="1" outlineLevel="1" x14ac:dyDescent="0.25">
      <c r="B468" s="10" t="s">
        <v>114</v>
      </c>
      <c r="C468" s="10" t="s">
        <v>36</v>
      </c>
      <c r="D468" s="10" t="s">
        <v>39</v>
      </c>
      <c r="E468" s="3" t="s">
        <v>136</v>
      </c>
      <c r="F468" s="28">
        <f t="shared" si="36"/>
        <v>9</v>
      </c>
      <c r="G468" s="28">
        <f t="shared" si="36"/>
        <v>9</v>
      </c>
      <c r="H468" s="28">
        <f t="shared" si="36"/>
        <v>9</v>
      </c>
      <c r="I468" s="27"/>
      <c r="J468" s="17" t="s">
        <v>8</v>
      </c>
      <c r="K468" s="6"/>
    </row>
    <row r="469" spans="2:11" hidden="1" outlineLevel="1" x14ac:dyDescent="0.25">
      <c r="B469" s="10" t="s">
        <v>114</v>
      </c>
      <c r="C469" s="10" t="s">
        <v>37</v>
      </c>
      <c r="D469" s="10" t="s">
        <v>39</v>
      </c>
      <c r="E469" s="3" t="s">
        <v>136</v>
      </c>
      <c r="F469" s="28">
        <f t="shared" ref="F469:H482" si="37">ROUNDDOWN(F414*(1-$C$371),0)</f>
        <v>9</v>
      </c>
      <c r="G469" s="28">
        <f t="shared" si="37"/>
        <v>9</v>
      </c>
      <c r="H469" s="28">
        <f t="shared" si="37"/>
        <v>9</v>
      </c>
      <c r="I469" s="27"/>
      <c r="J469" s="17" t="s">
        <v>8</v>
      </c>
      <c r="K469" s="6"/>
    </row>
    <row r="470" spans="2:11" hidden="1" outlineLevel="1" x14ac:dyDescent="0.25">
      <c r="B470" s="10" t="s">
        <v>114</v>
      </c>
      <c r="C470" s="10" t="s">
        <v>38</v>
      </c>
      <c r="D470" s="10" t="s">
        <v>39</v>
      </c>
      <c r="E470" s="3" t="s">
        <v>136</v>
      </c>
      <c r="F470" s="28">
        <f t="shared" si="37"/>
        <v>6</v>
      </c>
      <c r="G470" s="28">
        <f t="shared" si="37"/>
        <v>6</v>
      </c>
      <c r="H470" s="28">
        <f t="shared" si="37"/>
        <v>6</v>
      </c>
      <c r="I470" s="27"/>
      <c r="J470" s="17" t="s">
        <v>8</v>
      </c>
      <c r="K470" s="6"/>
    </row>
    <row r="471" spans="2:11" hidden="1" outlineLevel="1" x14ac:dyDescent="0.25">
      <c r="B471" s="10" t="s">
        <v>114</v>
      </c>
      <c r="C471" s="10" t="s">
        <v>33</v>
      </c>
      <c r="D471" s="10" t="s">
        <v>40</v>
      </c>
      <c r="E471" s="3" t="s">
        <v>136</v>
      </c>
      <c r="F471" s="28">
        <f t="shared" si="37"/>
        <v>3</v>
      </c>
      <c r="G471" s="28">
        <f t="shared" si="37"/>
        <v>3</v>
      </c>
      <c r="H471" s="28">
        <f t="shared" si="37"/>
        <v>3</v>
      </c>
      <c r="I471" s="27"/>
      <c r="J471" s="17" t="s">
        <v>8</v>
      </c>
      <c r="K471" s="6"/>
    </row>
    <row r="472" spans="2:11" hidden="1" outlineLevel="1" x14ac:dyDescent="0.25">
      <c r="B472" s="10" t="s">
        <v>114</v>
      </c>
      <c r="C472" s="10" t="s">
        <v>34</v>
      </c>
      <c r="D472" s="10" t="s">
        <v>40</v>
      </c>
      <c r="E472" s="3" t="s">
        <v>136</v>
      </c>
      <c r="F472" s="28">
        <f t="shared" si="37"/>
        <v>3</v>
      </c>
      <c r="G472" s="28">
        <f t="shared" si="37"/>
        <v>3</v>
      </c>
      <c r="H472" s="28">
        <f t="shared" si="37"/>
        <v>3</v>
      </c>
      <c r="I472" s="27"/>
      <c r="J472" s="17" t="s">
        <v>8</v>
      </c>
      <c r="K472" s="6"/>
    </row>
    <row r="473" spans="2:11" hidden="1" outlineLevel="1" x14ac:dyDescent="0.25">
      <c r="B473" s="10" t="s">
        <v>114</v>
      </c>
      <c r="C473" s="10" t="s">
        <v>35</v>
      </c>
      <c r="D473" s="10" t="s">
        <v>40</v>
      </c>
      <c r="E473" s="3" t="s">
        <v>136</v>
      </c>
      <c r="F473" s="28">
        <f t="shared" si="37"/>
        <v>9</v>
      </c>
      <c r="G473" s="28">
        <f t="shared" si="37"/>
        <v>9</v>
      </c>
      <c r="H473" s="28">
        <f t="shared" si="37"/>
        <v>9</v>
      </c>
      <c r="I473" s="27"/>
      <c r="J473" s="17" t="s">
        <v>8</v>
      </c>
      <c r="K473" s="6"/>
    </row>
    <row r="474" spans="2:11" hidden="1" outlineLevel="1" x14ac:dyDescent="0.25">
      <c r="B474" s="10" t="s">
        <v>114</v>
      </c>
      <c r="C474" s="10" t="s">
        <v>36</v>
      </c>
      <c r="D474" s="10" t="s">
        <v>40</v>
      </c>
      <c r="E474" s="3" t="s">
        <v>136</v>
      </c>
      <c r="F474" s="28">
        <f t="shared" si="37"/>
        <v>9</v>
      </c>
      <c r="G474" s="28">
        <f t="shared" si="37"/>
        <v>9</v>
      </c>
      <c r="H474" s="28">
        <f t="shared" si="37"/>
        <v>9</v>
      </c>
      <c r="I474" s="27"/>
      <c r="J474" s="17" t="s">
        <v>8</v>
      </c>
      <c r="K474" s="6"/>
    </row>
    <row r="475" spans="2:11" hidden="1" outlineLevel="1" x14ac:dyDescent="0.25">
      <c r="B475" s="10" t="s">
        <v>114</v>
      </c>
      <c r="C475" s="10" t="s">
        <v>37</v>
      </c>
      <c r="D475" s="10" t="s">
        <v>40</v>
      </c>
      <c r="E475" s="3" t="s">
        <v>136</v>
      </c>
      <c r="F475" s="28">
        <f t="shared" si="37"/>
        <v>9</v>
      </c>
      <c r="G475" s="28">
        <f t="shared" si="37"/>
        <v>9</v>
      </c>
      <c r="H475" s="28">
        <f t="shared" si="37"/>
        <v>9</v>
      </c>
      <c r="I475" s="27"/>
      <c r="J475" s="17" t="s">
        <v>8</v>
      </c>
      <c r="K475" s="6"/>
    </row>
    <row r="476" spans="2:11" hidden="1" outlineLevel="1" x14ac:dyDescent="0.25">
      <c r="B476" s="10" t="s">
        <v>114</v>
      </c>
      <c r="C476" s="10" t="s">
        <v>38</v>
      </c>
      <c r="D476" s="10" t="s">
        <v>40</v>
      </c>
      <c r="E476" s="3" t="s">
        <v>136</v>
      </c>
      <c r="F476" s="28">
        <f t="shared" si="37"/>
        <v>6</v>
      </c>
      <c r="G476" s="28">
        <f t="shared" si="37"/>
        <v>6</v>
      </c>
      <c r="H476" s="28">
        <f t="shared" si="37"/>
        <v>6</v>
      </c>
      <c r="I476" s="27"/>
      <c r="J476" s="17" t="s">
        <v>8</v>
      </c>
      <c r="K476" s="6"/>
    </row>
    <row r="477" spans="2:11" hidden="1" outlineLevel="1" x14ac:dyDescent="0.25">
      <c r="B477" s="10" t="s">
        <v>114</v>
      </c>
      <c r="C477" s="10" t="s">
        <v>33</v>
      </c>
      <c r="D477" s="10" t="s">
        <v>41</v>
      </c>
      <c r="E477" s="3" t="s">
        <v>136</v>
      </c>
      <c r="F477" s="28">
        <f t="shared" si="37"/>
        <v>3</v>
      </c>
      <c r="G477" s="28">
        <f t="shared" si="37"/>
        <v>3</v>
      </c>
      <c r="H477" s="28">
        <f t="shared" si="37"/>
        <v>3</v>
      </c>
      <c r="I477" s="27"/>
      <c r="J477" s="17" t="s">
        <v>8</v>
      </c>
      <c r="K477" s="6"/>
    </row>
    <row r="478" spans="2:11" hidden="1" outlineLevel="1" x14ac:dyDescent="0.25">
      <c r="B478" s="10" t="s">
        <v>114</v>
      </c>
      <c r="C478" s="10" t="s">
        <v>34</v>
      </c>
      <c r="D478" s="10" t="s">
        <v>41</v>
      </c>
      <c r="E478" s="3" t="s">
        <v>136</v>
      </c>
      <c r="F478" s="28">
        <f t="shared" si="37"/>
        <v>3</v>
      </c>
      <c r="G478" s="28">
        <f t="shared" si="37"/>
        <v>3</v>
      </c>
      <c r="H478" s="28">
        <f t="shared" si="37"/>
        <v>3</v>
      </c>
      <c r="I478" s="27"/>
      <c r="J478" s="17" t="s">
        <v>8</v>
      </c>
      <c r="K478" s="6"/>
    </row>
    <row r="479" spans="2:11" hidden="1" outlineLevel="1" x14ac:dyDescent="0.25">
      <c r="B479" s="10" t="s">
        <v>114</v>
      </c>
      <c r="C479" s="10" t="s">
        <v>35</v>
      </c>
      <c r="D479" s="10" t="s">
        <v>41</v>
      </c>
      <c r="E479" s="3" t="s">
        <v>136</v>
      </c>
      <c r="F479" s="28">
        <f t="shared" si="37"/>
        <v>9</v>
      </c>
      <c r="G479" s="28">
        <f t="shared" si="37"/>
        <v>9</v>
      </c>
      <c r="H479" s="28">
        <f t="shared" si="37"/>
        <v>9</v>
      </c>
      <c r="I479" s="27"/>
      <c r="J479" s="17" t="s">
        <v>8</v>
      </c>
      <c r="K479" s="6"/>
    </row>
    <row r="480" spans="2:11" hidden="1" outlineLevel="1" x14ac:dyDescent="0.25">
      <c r="B480" s="10" t="s">
        <v>114</v>
      </c>
      <c r="C480" s="10" t="s">
        <v>36</v>
      </c>
      <c r="D480" s="10" t="s">
        <v>41</v>
      </c>
      <c r="E480" s="3" t="s">
        <v>136</v>
      </c>
      <c r="F480" s="28">
        <f t="shared" si="37"/>
        <v>9</v>
      </c>
      <c r="G480" s="28">
        <f t="shared" si="37"/>
        <v>9</v>
      </c>
      <c r="H480" s="28">
        <f t="shared" si="37"/>
        <v>9</v>
      </c>
      <c r="I480" s="27"/>
      <c r="J480" s="17" t="s">
        <v>8</v>
      </c>
      <c r="K480" s="6"/>
    </row>
    <row r="481" spans="2:21" hidden="1" outlineLevel="1" x14ac:dyDescent="0.25">
      <c r="B481" s="10" t="s">
        <v>114</v>
      </c>
      <c r="C481" s="10" t="s">
        <v>37</v>
      </c>
      <c r="D481" s="10" t="s">
        <v>41</v>
      </c>
      <c r="E481" s="3" t="s">
        <v>136</v>
      </c>
      <c r="F481" s="28">
        <f t="shared" si="37"/>
        <v>9</v>
      </c>
      <c r="G481" s="28">
        <f t="shared" si="37"/>
        <v>9</v>
      </c>
      <c r="H481" s="28">
        <f t="shared" si="37"/>
        <v>9</v>
      </c>
      <c r="I481" s="27"/>
      <c r="J481" s="17" t="s">
        <v>8</v>
      </c>
      <c r="K481" s="6"/>
    </row>
    <row r="482" spans="2:21" hidden="1" outlineLevel="1" x14ac:dyDescent="0.25">
      <c r="B482" s="10" t="s">
        <v>114</v>
      </c>
      <c r="C482" s="10" t="s">
        <v>38</v>
      </c>
      <c r="D482" s="10" t="s">
        <v>41</v>
      </c>
      <c r="E482" s="3" t="s">
        <v>136</v>
      </c>
      <c r="F482" s="28">
        <f t="shared" si="37"/>
        <v>6</v>
      </c>
      <c r="G482" s="28">
        <f t="shared" si="37"/>
        <v>6</v>
      </c>
      <c r="H482" s="28">
        <f t="shared" si="37"/>
        <v>6</v>
      </c>
      <c r="I482" s="27"/>
      <c r="J482" s="17" t="s">
        <v>8</v>
      </c>
      <c r="K482" s="6"/>
    </row>
    <row r="483" spans="2:21" ht="16.5" hidden="1" outlineLevel="1" thickBot="1" x14ac:dyDescent="0.3">
      <c r="J483" s="17"/>
      <c r="K483" s="2"/>
    </row>
    <row r="484" spans="2:21" ht="16.5" hidden="1" outlineLevel="1" thickBot="1" x14ac:dyDescent="0.3">
      <c r="B484" s="8" t="s">
        <v>54</v>
      </c>
      <c r="C484" s="9"/>
      <c r="D484" s="9"/>
      <c r="E484" s="10"/>
      <c r="F484" s="35"/>
      <c r="G484" s="35"/>
      <c r="H484" s="35"/>
      <c r="I484" s="10"/>
      <c r="J484" s="17"/>
      <c r="K484" s="10" t="s">
        <v>4</v>
      </c>
      <c r="M484" s="8" t="s">
        <v>147</v>
      </c>
      <c r="N484" s="9"/>
      <c r="O484" s="9"/>
      <c r="P484" s="10"/>
      <c r="Q484" s="35"/>
      <c r="R484" s="35"/>
      <c r="S484" s="35"/>
      <c r="T484" s="10"/>
      <c r="U484" s="17"/>
    </row>
    <row r="485" spans="2:21" hidden="1" outlineLevel="1" x14ac:dyDescent="0.25">
      <c r="B485" s="9"/>
      <c r="C485" s="9"/>
      <c r="D485" s="9"/>
      <c r="E485" s="10"/>
      <c r="F485" s="35"/>
      <c r="G485" s="35"/>
      <c r="H485" s="35"/>
      <c r="I485" s="10"/>
      <c r="J485" s="17"/>
      <c r="K485" s="10"/>
      <c r="M485" s="9"/>
      <c r="N485" s="9"/>
      <c r="O485" s="9"/>
      <c r="P485" s="10"/>
      <c r="Q485" s="35"/>
      <c r="R485" s="35"/>
      <c r="S485" s="35"/>
      <c r="T485" s="10"/>
      <c r="U485" s="17"/>
    </row>
    <row r="486" spans="2:21" hidden="1" outlineLevel="1" x14ac:dyDescent="0.25">
      <c r="B486" s="9" t="s">
        <v>148</v>
      </c>
      <c r="C486" s="42">
        <v>200</v>
      </c>
      <c r="D486" s="9"/>
      <c r="E486" s="10"/>
      <c r="F486" s="35"/>
      <c r="G486" s="35"/>
      <c r="H486" s="35"/>
      <c r="I486" s="10"/>
      <c r="J486" s="17"/>
      <c r="K486" s="10"/>
      <c r="M486" s="9"/>
      <c r="N486" s="41"/>
      <c r="O486" s="9"/>
      <c r="P486" s="10"/>
      <c r="Q486" s="35"/>
      <c r="R486" s="35"/>
      <c r="S486" s="35"/>
      <c r="T486" s="10"/>
      <c r="U486" s="17"/>
    </row>
    <row r="487" spans="2:21" hidden="1" outlineLevel="1" x14ac:dyDescent="0.25">
      <c r="B487" s="9"/>
      <c r="C487" s="40"/>
      <c r="D487" s="9"/>
      <c r="E487" s="10"/>
      <c r="F487" s="35"/>
      <c r="G487" s="35"/>
      <c r="H487" s="35"/>
      <c r="I487" s="10"/>
      <c r="J487" s="17"/>
      <c r="K487" s="10"/>
      <c r="M487" s="9"/>
      <c r="N487" s="40"/>
      <c r="O487" s="9"/>
      <c r="P487" s="10"/>
      <c r="Q487" s="35"/>
      <c r="R487" s="35"/>
      <c r="S487" s="35"/>
      <c r="T487" s="10"/>
      <c r="U487" s="17"/>
    </row>
    <row r="488" spans="2:21" hidden="1" outlineLevel="1" x14ac:dyDescent="0.25">
      <c r="B488" s="9"/>
      <c r="C488" s="9"/>
      <c r="D488" s="9"/>
      <c r="E488" s="10"/>
      <c r="F488" s="35"/>
      <c r="G488" s="35"/>
      <c r="H488" s="35"/>
      <c r="I488" s="37"/>
      <c r="J488" s="17"/>
      <c r="K488" s="10"/>
      <c r="M488" s="9"/>
      <c r="N488" s="9"/>
      <c r="O488" s="9"/>
      <c r="P488" s="10"/>
      <c r="Q488" s="35"/>
      <c r="R488" s="35"/>
      <c r="S488" s="35"/>
      <c r="T488" s="37"/>
      <c r="U488" s="17"/>
    </row>
    <row r="489" spans="2:21" hidden="1" outlineLevel="1" x14ac:dyDescent="0.25">
      <c r="B489" s="9" t="s">
        <v>48</v>
      </c>
      <c r="C489" s="9" t="s">
        <v>31</v>
      </c>
      <c r="D489" s="9" t="s">
        <v>32</v>
      </c>
      <c r="E489" s="4" t="s">
        <v>49</v>
      </c>
      <c r="F489" s="36">
        <v>2025</v>
      </c>
      <c r="G489" s="36">
        <v>2030</v>
      </c>
      <c r="H489" s="36">
        <v>2040</v>
      </c>
      <c r="I489" s="3" t="s">
        <v>115</v>
      </c>
      <c r="J489" s="17"/>
      <c r="K489" s="24" t="s">
        <v>138</v>
      </c>
      <c r="M489" s="9" t="s">
        <v>48</v>
      </c>
      <c r="N489" s="9" t="s">
        <v>31</v>
      </c>
      <c r="O489" s="9" t="s">
        <v>32</v>
      </c>
      <c r="P489" s="4" t="s">
        <v>49</v>
      </c>
      <c r="Q489" s="36">
        <v>2025</v>
      </c>
      <c r="R489" s="36">
        <v>2030</v>
      </c>
      <c r="S489" s="36">
        <v>2040</v>
      </c>
      <c r="T489" s="3" t="s">
        <v>115</v>
      </c>
      <c r="U489" s="17"/>
    </row>
    <row r="490" spans="2:21" hidden="1" outlineLevel="1" x14ac:dyDescent="0.25">
      <c r="B490" s="10" t="s">
        <v>140</v>
      </c>
      <c r="C490" s="10" t="s">
        <v>33</v>
      </c>
      <c r="D490" s="10" t="s">
        <v>140</v>
      </c>
      <c r="E490" s="3" t="s">
        <v>134</v>
      </c>
      <c r="F490" s="28">
        <f>Q490*$C$486</f>
        <v>10000</v>
      </c>
      <c r="G490" s="28">
        <f>R490*$C$486</f>
        <v>10000</v>
      </c>
      <c r="H490" s="28">
        <f>S490*$C$486</f>
        <v>10000</v>
      </c>
      <c r="I490" s="27"/>
      <c r="J490" s="17" t="s">
        <v>9</v>
      </c>
      <c r="K490" s="3"/>
      <c r="M490" s="10" t="s">
        <v>140</v>
      </c>
      <c r="N490" s="10" t="s">
        <v>33</v>
      </c>
      <c r="O490" s="10" t="s">
        <v>140</v>
      </c>
      <c r="P490" s="3" t="s">
        <v>134</v>
      </c>
      <c r="Q490" s="28">
        <v>50</v>
      </c>
      <c r="R490" s="28">
        <v>50</v>
      </c>
      <c r="S490" s="28">
        <v>50</v>
      </c>
      <c r="T490" s="27"/>
      <c r="U490" s="17" t="s">
        <v>156</v>
      </c>
    </row>
    <row r="491" spans="2:21" hidden="1" outlineLevel="1" x14ac:dyDescent="0.25">
      <c r="B491" s="10" t="s">
        <v>140</v>
      </c>
      <c r="C491" s="10" t="s">
        <v>34</v>
      </c>
      <c r="D491" s="10" t="s">
        <v>140</v>
      </c>
      <c r="E491" s="3" t="s">
        <v>134</v>
      </c>
      <c r="F491" s="28">
        <f t="shared" ref="F491:F507" si="38">Q491*$C$486</f>
        <v>10000</v>
      </c>
      <c r="G491" s="28">
        <f t="shared" ref="G491:G507" si="39">R491*$C$486</f>
        <v>10000</v>
      </c>
      <c r="H491" s="28">
        <f t="shared" ref="H491:H507" si="40">S491*$C$486</f>
        <v>10000</v>
      </c>
      <c r="I491" s="27"/>
      <c r="J491" s="17" t="s">
        <v>9</v>
      </c>
      <c r="K491" s="6"/>
      <c r="M491" s="10" t="s">
        <v>140</v>
      </c>
      <c r="N491" s="10" t="s">
        <v>34</v>
      </c>
      <c r="O491" s="10" t="s">
        <v>140</v>
      </c>
      <c r="P491" s="3" t="s">
        <v>134</v>
      </c>
      <c r="Q491" s="28">
        <v>50</v>
      </c>
      <c r="R491" s="28">
        <v>50</v>
      </c>
      <c r="S491" s="28">
        <v>50</v>
      </c>
      <c r="T491" s="27"/>
      <c r="U491" s="17" t="s">
        <v>156</v>
      </c>
    </row>
    <row r="492" spans="2:21" hidden="1" outlineLevel="1" x14ac:dyDescent="0.25">
      <c r="B492" s="10" t="s">
        <v>140</v>
      </c>
      <c r="C492" s="10" t="s">
        <v>35</v>
      </c>
      <c r="D492" s="10" t="s">
        <v>140</v>
      </c>
      <c r="E492" s="3" t="s">
        <v>134</v>
      </c>
      <c r="F492" s="28">
        <f t="shared" si="38"/>
        <v>15000</v>
      </c>
      <c r="G492" s="28">
        <f t="shared" si="39"/>
        <v>15000</v>
      </c>
      <c r="H492" s="28">
        <f t="shared" si="40"/>
        <v>15000</v>
      </c>
      <c r="I492" s="27"/>
      <c r="J492" s="17" t="s">
        <v>9</v>
      </c>
      <c r="K492" s="6"/>
      <c r="M492" s="10" t="s">
        <v>140</v>
      </c>
      <c r="N492" s="10" t="s">
        <v>35</v>
      </c>
      <c r="O492" s="10" t="s">
        <v>140</v>
      </c>
      <c r="P492" s="3" t="s">
        <v>134</v>
      </c>
      <c r="Q492" s="28">
        <v>75</v>
      </c>
      <c r="R492" s="28">
        <v>75</v>
      </c>
      <c r="S492" s="28">
        <v>75</v>
      </c>
      <c r="T492" s="27"/>
      <c r="U492" s="17" t="s">
        <v>156</v>
      </c>
    </row>
    <row r="493" spans="2:21" hidden="1" outlineLevel="1" x14ac:dyDescent="0.25">
      <c r="B493" s="10" t="s">
        <v>140</v>
      </c>
      <c r="C493" s="10" t="s">
        <v>36</v>
      </c>
      <c r="D493" s="10" t="s">
        <v>140</v>
      </c>
      <c r="E493" s="3" t="s">
        <v>134</v>
      </c>
      <c r="F493" s="28">
        <f t="shared" si="38"/>
        <v>15000</v>
      </c>
      <c r="G493" s="28">
        <f t="shared" si="39"/>
        <v>15000</v>
      </c>
      <c r="H493" s="28">
        <f t="shared" si="40"/>
        <v>15000</v>
      </c>
      <c r="I493" s="27"/>
      <c r="J493" s="17" t="s">
        <v>9</v>
      </c>
      <c r="K493" s="6"/>
      <c r="M493" s="10" t="s">
        <v>140</v>
      </c>
      <c r="N493" s="10" t="s">
        <v>36</v>
      </c>
      <c r="O493" s="10" t="s">
        <v>140</v>
      </c>
      <c r="P493" s="3" t="s">
        <v>134</v>
      </c>
      <c r="Q493" s="28">
        <v>75</v>
      </c>
      <c r="R493" s="28">
        <v>75</v>
      </c>
      <c r="S493" s="28">
        <v>75</v>
      </c>
      <c r="T493" s="27"/>
      <c r="U493" s="17" t="s">
        <v>156</v>
      </c>
    </row>
    <row r="494" spans="2:21" hidden="1" outlineLevel="1" x14ac:dyDescent="0.25">
      <c r="B494" s="10" t="s">
        <v>140</v>
      </c>
      <c r="C494" s="10" t="s">
        <v>37</v>
      </c>
      <c r="D494" s="10" t="s">
        <v>140</v>
      </c>
      <c r="E494" s="3" t="s">
        <v>134</v>
      </c>
      <c r="F494" s="28">
        <f t="shared" si="38"/>
        <v>15000</v>
      </c>
      <c r="G494" s="28">
        <f t="shared" si="39"/>
        <v>15000</v>
      </c>
      <c r="H494" s="28">
        <f t="shared" si="40"/>
        <v>15000</v>
      </c>
      <c r="J494" s="17" t="s">
        <v>9</v>
      </c>
      <c r="K494" s="6"/>
      <c r="M494" s="10" t="s">
        <v>140</v>
      </c>
      <c r="N494" s="10" t="s">
        <v>37</v>
      </c>
      <c r="O494" s="10" t="s">
        <v>140</v>
      </c>
      <c r="P494" s="3" t="s">
        <v>134</v>
      </c>
      <c r="Q494" s="28">
        <v>75</v>
      </c>
      <c r="R494" s="28">
        <v>75</v>
      </c>
      <c r="S494" s="28">
        <v>75</v>
      </c>
      <c r="U494" s="17" t="s">
        <v>156</v>
      </c>
    </row>
    <row r="495" spans="2:21" hidden="1" outlineLevel="1" x14ac:dyDescent="0.25">
      <c r="B495" s="10" t="s">
        <v>140</v>
      </c>
      <c r="C495" s="10" t="s">
        <v>38</v>
      </c>
      <c r="D495" s="10" t="s">
        <v>140</v>
      </c>
      <c r="E495" s="3" t="s">
        <v>134</v>
      </c>
      <c r="F495" s="28">
        <f t="shared" si="38"/>
        <v>30000</v>
      </c>
      <c r="G495" s="28">
        <f t="shared" si="39"/>
        <v>30000</v>
      </c>
      <c r="H495" s="28">
        <f t="shared" si="40"/>
        <v>30000</v>
      </c>
      <c r="J495" s="17" t="s">
        <v>9</v>
      </c>
      <c r="K495" s="6"/>
      <c r="M495" s="10" t="s">
        <v>140</v>
      </c>
      <c r="N495" s="10" t="s">
        <v>38</v>
      </c>
      <c r="O495" s="10" t="s">
        <v>140</v>
      </c>
      <c r="P495" s="3" t="s">
        <v>134</v>
      </c>
      <c r="Q495" s="28">
        <v>150</v>
      </c>
      <c r="R495" s="28">
        <v>150</v>
      </c>
      <c r="S495" s="28">
        <v>150</v>
      </c>
      <c r="U495" s="17" t="s">
        <v>156</v>
      </c>
    </row>
    <row r="496" spans="2:21" hidden="1" outlineLevel="1" x14ac:dyDescent="0.25">
      <c r="B496" s="10" t="s">
        <v>140</v>
      </c>
      <c r="C496" s="10" t="s">
        <v>33</v>
      </c>
      <c r="D496" s="10" t="s">
        <v>140</v>
      </c>
      <c r="E496" s="3" t="s">
        <v>135</v>
      </c>
      <c r="F496" s="28">
        <f t="shared" si="38"/>
        <v>15000</v>
      </c>
      <c r="G496" s="28">
        <f t="shared" si="39"/>
        <v>15000</v>
      </c>
      <c r="H496" s="28">
        <f t="shared" si="40"/>
        <v>15000</v>
      </c>
      <c r="I496" s="27"/>
      <c r="J496" s="17" t="s">
        <v>9</v>
      </c>
      <c r="K496" s="6"/>
      <c r="M496" s="10" t="s">
        <v>140</v>
      </c>
      <c r="N496" s="10" t="s">
        <v>33</v>
      </c>
      <c r="O496" s="10" t="s">
        <v>140</v>
      </c>
      <c r="P496" s="3" t="s">
        <v>135</v>
      </c>
      <c r="Q496" s="28">
        <v>75</v>
      </c>
      <c r="R496" s="28">
        <v>75</v>
      </c>
      <c r="S496" s="28">
        <v>75</v>
      </c>
      <c r="T496" s="27"/>
      <c r="U496" s="17" t="s">
        <v>156</v>
      </c>
    </row>
    <row r="497" spans="1:21" hidden="1" outlineLevel="1" x14ac:dyDescent="0.25">
      <c r="B497" s="10" t="s">
        <v>140</v>
      </c>
      <c r="C497" s="10" t="s">
        <v>34</v>
      </c>
      <c r="D497" s="10" t="s">
        <v>140</v>
      </c>
      <c r="E497" s="3" t="s">
        <v>135</v>
      </c>
      <c r="F497" s="28">
        <f t="shared" si="38"/>
        <v>15000</v>
      </c>
      <c r="G497" s="28">
        <f t="shared" si="39"/>
        <v>15000</v>
      </c>
      <c r="H497" s="28">
        <f t="shared" si="40"/>
        <v>15000</v>
      </c>
      <c r="I497" s="27"/>
      <c r="J497" s="17" t="s">
        <v>9</v>
      </c>
      <c r="K497" s="6"/>
      <c r="M497" s="10" t="s">
        <v>140</v>
      </c>
      <c r="N497" s="10" t="s">
        <v>34</v>
      </c>
      <c r="O497" s="10" t="s">
        <v>140</v>
      </c>
      <c r="P497" s="3" t="s">
        <v>135</v>
      </c>
      <c r="Q497" s="28">
        <v>75</v>
      </c>
      <c r="R497" s="28">
        <v>75</v>
      </c>
      <c r="S497" s="28">
        <v>75</v>
      </c>
      <c r="T497" s="27"/>
      <c r="U497" s="17" t="s">
        <v>156</v>
      </c>
    </row>
    <row r="498" spans="1:21" hidden="1" outlineLevel="1" x14ac:dyDescent="0.25">
      <c r="B498" s="10" t="s">
        <v>140</v>
      </c>
      <c r="C498" s="10" t="s">
        <v>35</v>
      </c>
      <c r="D498" s="10" t="s">
        <v>140</v>
      </c>
      <c r="E498" s="3" t="s">
        <v>135</v>
      </c>
      <c r="F498" s="28">
        <f t="shared" si="38"/>
        <v>20000</v>
      </c>
      <c r="G498" s="28">
        <f t="shared" si="39"/>
        <v>20000</v>
      </c>
      <c r="H498" s="28">
        <f t="shared" si="40"/>
        <v>20000</v>
      </c>
      <c r="I498" s="27"/>
      <c r="J498" s="17" t="s">
        <v>9</v>
      </c>
      <c r="K498" s="6"/>
      <c r="M498" s="10" t="s">
        <v>140</v>
      </c>
      <c r="N498" s="10" t="s">
        <v>35</v>
      </c>
      <c r="O498" s="10" t="s">
        <v>140</v>
      </c>
      <c r="P498" s="3" t="s">
        <v>135</v>
      </c>
      <c r="Q498" s="28">
        <v>100</v>
      </c>
      <c r="R498" s="28">
        <v>100</v>
      </c>
      <c r="S498" s="28">
        <v>100</v>
      </c>
      <c r="T498" s="27"/>
      <c r="U498" s="17" t="s">
        <v>156</v>
      </c>
    </row>
    <row r="499" spans="1:21" hidden="1" outlineLevel="1" x14ac:dyDescent="0.25">
      <c r="B499" s="10" t="s">
        <v>140</v>
      </c>
      <c r="C499" s="10" t="s">
        <v>36</v>
      </c>
      <c r="D499" s="10" t="s">
        <v>140</v>
      </c>
      <c r="E499" s="3" t="s">
        <v>135</v>
      </c>
      <c r="F499" s="28">
        <f t="shared" si="38"/>
        <v>20000</v>
      </c>
      <c r="G499" s="28">
        <f t="shared" si="39"/>
        <v>20000</v>
      </c>
      <c r="H499" s="28">
        <f t="shared" si="40"/>
        <v>20000</v>
      </c>
      <c r="I499" s="27"/>
      <c r="J499" s="17" t="s">
        <v>9</v>
      </c>
      <c r="K499" s="6"/>
      <c r="M499" s="10" t="s">
        <v>140</v>
      </c>
      <c r="N499" s="10" t="s">
        <v>36</v>
      </c>
      <c r="O499" s="10" t="s">
        <v>140</v>
      </c>
      <c r="P499" s="3" t="s">
        <v>135</v>
      </c>
      <c r="Q499" s="28">
        <v>100</v>
      </c>
      <c r="R499" s="28">
        <v>100</v>
      </c>
      <c r="S499" s="28">
        <v>100</v>
      </c>
      <c r="T499" s="27"/>
      <c r="U499" s="17" t="s">
        <v>156</v>
      </c>
    </row>
    <row r="500" spans="1:21" hidden="1" outlineLevel="1" x14ac:dyDescent="0.25">
      <c r="B500" s="10" t="s">
        <v>140</v>
      </c>
      <c r="C500" s="10" t="s">
        <v>37</v>
      </c>
      <c r="D500" s="10" t="s">
        <v>140</v>
      </c>
      <c r="E500" s="3" t="s">
        <v>135</v>
      </c>
      <c r="F500" s="28">
        <f t="shared" si="38"/>
        <v>20000</v>
      </c>
      <c r="G500" s="28">
        <f t="shared" si="39"/>
        <v>20000</v>
      </c>
      <c r="H500" s="28">
        <f t="shared" si="40"/>
        <v>20000</v>
      </c>
      <c r="J500" s="17" t="s">
        <v>9</v>
      </c>
      <c r="K500" s="6"/>
      <c r="M500" s="10" t="s">
        <v>140</v>
      </c>
      <c r="N500" s="10" t="s">
        <v>37</v>
      </c>
      <c r="O500" s="10" t="s">
        <v>140</v>
      </c>
      <c r="P500" s="3" t="s">
        <v>135</v>
      </c>
      <c r="Q500" s="28">
        <v>100</v>
      </c>
      <c r="R500" s="28">
        <v>100</v>
      </c>
      <c r="S500" s="28">
        <v>100</v>
      </c>
      <c r="U500" s="17" t="s">
        <v>156</v>
      </c>
    </row>
    <row r="501" spans="1:21" hidden="1" outlineLevel="1" x14ac:dyDescent="0.25">
      <c r="B501" s="10" t="s">
        <v>140</v>
      </c>
      <c r="C501" s="10" t="s">
        <v>38</v>
      </c>
      <c r="D501" s="10" t="s">
        <v>140</v>
      </c>
      <c r="E501" s="3" t="s">
        <v>135</v>
      </c>
      <c r="F501" s="28">
        <f t="shared" si="38"/>
        <v>35000</v>
      </c>
      <c r="G501" s="28">
        <f t="shared" si="39"/>
        <v>35000</v>
      </c>
      <c r="H501" s="28">
        <f t="shared" si="40"/>
        <v>35000</v>
      </c>
      <c r="J501" s="17" t="s">
        <v>9</v>
      </c>
      <c r="K501" s="6"/>
      <c r="M501" s="10" t="s">
        <v>140</v>
      </c>
      <c r="N501" s="10" t="s">
        <v>38</v>
      </c>
      <c r="O501" s="10" t="s">
        <v>140</v>
      </c>
      <c r="P501" s="3" t="s">
        <v>135</v>
      </c>
      <c r="Q501" s="28">
        <v>175</v>
      </c>
      <c r="R501" s="28">
        <v>175</v>
      </c>
      <c r="S501" s="28">
        <v>175</v>
      </c>
      <c r="U501" s="17" t="s">
        <v>156</v>
      </c>
    </row>
    <row r="502" spans="1:21" hidden="1" outlineLevel="1" x14ac:dyDescent="0.25">
      <c r="B502" s="10" t="s">
        <v>140</v>
      </c>
      <c r="C502" s="10" t="s">
        <v>33</v>
      </c>
      <c r="D502" s="10" t="s">
        <v>140</v>
      </c>
      <c r="E502" s="3" t="s">
        <v>136</v>
      </c>
      <c r="F502" s="28">
        <f t="shared" si="38"/>
        <v>5000</v>
      </c>
      <c r="G502" s="28">
        <f t="shared" si="39"/>
        <v>5000</v>
      </c>
      <c r="H502" s="28">
        <f t="shared" si="40"/>
        <v>5000</v>
      </c>
      <c r="I502" s="27"/>
      <c r="J502" s="17" t="s">
        <v>9</v>
      </c>
      <c r="K502" s="6"/>
      <c r="M502" s="10" t="s">
        <v>140</v>
      </c>
      <c r="N502" s="10" t="s">
        <v>33</v>
      </c>
      <c r="O502" s="10" t="s">
        <v>140</v>
      </c>
      <c r="P502" s="3" t="s">
        <v>136</v>
      </c>
      <c r="Q502" s="28">
        <v>25</v>
      </c>
      <c r="R502" s="28">
        <v>25</v>
      </c>
      <c r="S502" s="28">
        <v>25</v>
      </c>
      <c r="T502" s="27"/>
      <c r="U502" s="17" t="s">
        <v>156</v>
      </c>
    </row>
    <row r="503" spans="1:21" hidden="1" outlineLevel="1" x14ac:dyDescent="0.25">
      <c r="B503" s="10" t="s">
        <v>140</v>
      </c>
      <c r="C503" s="10" t="s">
        <v>34</v>
      </c>
      <c r="D503" s="10" t="s">
        <v>140</v>
      </c>
      <c r="E503" s="3" t="s">
        <v>136</v>
      </c>
      <c r="F503" s="28">
        <f t="shared" si="38"/>
        <v>5000</v>
      </c>
      <c r="G503" s="28">
        <f t="shared" si="39"/>
        <v>5000</v>
      </c>
      <c r="H503" s="28">
        <f t="shared" si="40"/>
        <v>5000</v>
      </c>
      <c r="I503" s="27"/>
      <c r="J503" s="17" t="s">
        <v>9</v>
      </c>
      <c r="K503" s="6"/>
      <c r="M503" s="10" t="s">
        <v>140</v>
      </c>
      <c r="N503" s="10" t="s">
        <v>34</v>
      </c>
      <c r="O503" s="10" t="s">
        <v>140</v>
      </c>
      <c r="P503" s="3" t="s">
        <v>136</v>
      </c>
      <c r="Q503" s="28">
        <v>25</v>
      </c>
      <c r="R503" s="28">
        <v>25</v>
      </c>
      <c r="S503" s="28">
        <v>25</v>
      </c>
      <c r="T503" s="27"/>
      <c r="U503" s="17" t="s">
        <v>156</v>
      </c>
    </row>
    <row r="504" spans="1:21" hidden="1" outlineLevel="1" x14ac:dyDescent="0.25">
      <c r="B504" s="10" t="s">
        <v>140</v>
      </c>
      <c r="C504" s="10" t="s">
        <v>35</v>
      </c>
      <c r="D504" s="10" t="s">
        <v>140</v>
      </c>
      <c r="E504" s="3" t="s">
        <v>136</v>
      </c>
      <c r="F504" s="28">
        <f t="shared" si="38"/>
        <v>10000</v>
      </c>
      <c r="G504" s="28">
        <f t="shared" si="39"/>
        <v>10000</v>
      </c>
      <c r="H504" s="28">
        <f t="shared" si="40"/>
        <v>10000</v>
      </c>
      <c r="I504" s="27"/>
      <c r="J504" s="17" t="s">
        <v>9</v>
      </c>
      <c r="K504" s="6"/>
      <c r="M504" s="10" t="s">
        <v>140</v>
      </c>
      <c r="N504" s="10" t="s">
        <v>35</v>
      </c>
      <c r="O504" s="10" t="s">
        <v>140</v>
      </c>
      <c r="P504" s="3" t="s">
        <v>136</v>
      </c>
      <c r="Q504" s="28">
        <v>50</v>
      </c>
      <c r="R504" s="28">
        <v>50</v>
      </c>
      <c r="S504" s="28">
        <v>50</v>
      </c>
      <c r="T504" s="27"/>
      <c r="U504" s="17" t="s">
        <v>156</v>
      </c>
    </row>
    <row r="505" spans="1:21" hidden="1" outlineLevel="1" x14ac:dyDescent="0.25">
      <c r="B505" s="10" t="s">
        <v>140</v>
      </c>
      <c r="C505" s="10" t="s">
        <v>36</v>
      </c>
      <c r="D505" s="10" t="s">
        <v>140</v>
      </c>
      <c r="E505" s="3" t="s">
        <v>136</v>
      </c>
      <c r="F505" s="28">
        <f t="shared" si="38"/>
        <v>10000</v>
      </c>
      <c r="G505" s="28">
        <f t="shared" si="39"/>
        <v>10000</v>
      </c>
      <c r="H505" s="28">
        <f t="shared" si="40"/>
        <v>10000</v>
      </c>
      <c r="I505" s="27"/>
      <c r="J505" s="17" t="s">
        <v>9</v>
      </c>
      <c r="K505" s="6"/>
      <c r="M505" s="10" t="s">
        <v>140</v>
      </c>
      <c r="N505" s="10" t="s">
        <v>36</v>
      </c>
      <c r="O505" s="10" t="s">
        <v>140</v>
      </c>
      <c r="P505" s="3" t="s">
        <v>136</v>
      </c>
      <c r="Q505" s="28">
        <v>50</v>
      </c>
      <c r="R505" s="28">
        <v>50</v>
      </c>
      <c r="S505" s="28">
        <v>50</v>
      </c>
      <c r="T505" s="27"/>
      <c r="U505" s="17" t="s">
        <v>156</v>
      </c>
    </row>
    <row r="506" spans="1:21" hidden="1" outlineLevel="1" x14ac:dyDescent="0.25">
      <c r="B506" s="10" t="s">
        <v>140</v>
      </c>
      <c r="C506" s="10" t="s">
        <v>37</v>
      </c>
      <c r="D506" s="10" t="s">
        <v>140</v>
      </c>
      <c r="E506" s="3" t="s">
        <v>136</v>
      </c>
      <c r="F506" s="28">
        <f t="shared" si="38"/>
        <v>10000</v>
      </c>
      <c r="G506" s="28">
        <f t="shared" si="39"/>
        <v>10000</v>
      </c>
      <c r="H506" s="28">
        <f t="shared" si="40"/>
        <v>10000</v>
      </c>
      <c r="J506" s="17" t="s">
        <v>9</v>
      </c>
      <c r="K506" s="6"/>
      <c r="M506" s="10" t="s">
        <v>140</v>
      </c>
      <c r="N506" s="10" t="s">
        <v>37</v>
      </c>
      <c r="O506" s="10" t="s">
        <v>140</v>
      </c>
      <c r="P506" s="3" t="s">
        <v>136</v>
      </c>
      <c r="Q506" s="28">
        <v>50</v>
      </c>
      <c r="R506" s="28">
        <v>50</v>
      </c>
      <c r="S506" s="28">
        <v>50</v>
      </c>
      <c r="U506" s="17" t="s">
        <v>156</v>
      </c>
    </row>
    <row r="507" spans="1:21" hidden="1" outlineLevel="1" x14ac:dyDescent="0.25">
      <c r="B507" s="10" t="s">
        <v>140</v>
      </c>
      <c r="C507" s="10" t="s">
        <v>38</v>
      </c>
      <c r="D507" s="10" t="s">
        <v>140</v>
      </c>
      <c r="E507" s="3" t="s">
        <v>136</v>
      </c>
      <c r="F507" s="28">
        <f t="shared" si="38"/>
        <v>25000</v>
      </c>
      <c r="G507" s="28">
        <f t="shared" si="39"/>
        <v>25000</v>
      </c>
      <c r="H507" s="28">
        <f t="shared" si="40"/>
        <v>25000</v>
      </c>
      <c r="J507" s="17" t="s">
        <v>9</v>
      </c>
      <c r="K507" s="6"/>
      <c r="M507" s="10" t="s">
        <v>140</v>
      </c>
      <c r="N507" s="10" t="s">
        <v>38</v>
      </c>
      <c r="O507" s="10" t="s">
        <v>140</v>
      </c>
      <c r="P507" s="3" t="s">
        <v>136</v>
      </c>
      <c r="Q507" s="28">
        <v>125</v>
      </c>
      <c r="R507" s="28">
        <v>125</v>
      </c>
      <c r="S507" s="28">
        <v>125</v>
      </c>
      <c r="U507" s="17" t="s">
        <v>156</v>
      </c>
    </row>
    <row r="508" spans="1:21" hidden="1" outlineLevel="1" x14ac:dyDescent="0.25">
      <c r="J508" s="17"/>
      <c r="K508" s="2"/>
    </row>
    <row r="509" spans="1:21" hidden="1" outlineLevel="1" x14ac:dyDescent="0.25">
      <c r="J509" s="17"/>
      <c r="K509" s="2"/>
    </row>
    <row r="510" spans="1:21" collapsed="1" x14ac:dyDescent="0.25"/>
    <row r="511" spans="1:21" x14ac:dyDescent="0.25">
      <c r="A511" s="22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4" spans="1:17" x14ac:dyDescent="0.25">
      <c r="A514" s="12">
        <v>2</v>
      </c>
      <c r="B514" s="12" t="s">
        <v>168</v>
      </c>
      <c r="C514" s="12"/>
      <c r="D514" s="12"/>
      <c r="E514" s="7"/>
      <c r="F514" s="7"/>
      <c r="G514" s="7"/>
      <c r="H514" s="7"/>
      <c r="I514" s="7"/>
      <c r="J514" s="7"/>
      <c r="K514" s="7"/>
      <c r="L514" s="21"/>
      <c r="M514" s="21"/>
      <c r="N514" s="21"/>
      <c r="O514" s="21"/>
      <c r="P514" s="21"/>
      <c r="Q514" s="21"/>
    </row>
    <row r="516" spans="1:17" ht="16.5" hidden="1" outlineLevel="1" thickBot="1" x14ac:dyDescent="0.3">
      <c r="B516" s="8" t="s">
        <v>161</v>
      </c>
      <c r="C516" s="9"/>
      <c r="D516" s="10"/>
      <c r="E516" s="35"/>
      <c r="F516" s="35"/>
      <c r="G516" s="35"/>
      <c r="H516" s="10"/>
      <c r="I516" s="17"/>
      <c r="J516" s="10" t="s">
        <v>4</v>
      </c>
    </row>
    <row r="517" spans="1:17" hidden="1" outlineLevel="1" x14ac:dyDescent="0.25">
      <c r="B517" s="9"/>
      <c r="C517" s="9"/>
      <c r="D517" s="10"/>
      <c r="E517" s="35"/>
      <c r="F517" s="35"/>
      <c r="G517" s="35"/>
      <c r="H517" s="10"/>
      <c r="I517" s="17"/>
      <c r="J517" s="10"/>
    </row>
    <row r="518" spans="1:17" hidden="1" outlineLevel="1" x14ac:dyDescent="0.25">
      <c r="B518" s="10" t="s">
        <v>162</v>
      </c>
      <c r="C518" s="10" t="s">
        <v>163</v>
      </c>
      <c r="D518" s="10"/>
      <c r="E518" s="35"/>
      <c r="F518" s="35"/>
      <c r="G518" s="35"/>
      <c r="H518" s="10"/>
      <c r="I518" s="17"/>
      <c r="J518" s="10"/>
    </row>
    <row r="519" spans="1:17" hidden="1" outlineLevel="1" x14ac:dyDescent="0.25">
      <c r="B519" s="10"/>
      <c r="C519" s="10" t="s">
        <v>164</v>
      </c>
      <c r="D519" s="10"/>
      <c r="E519" s="35"/>
      <c r="F519" s="35"/>
      <c r="G519" s="35"/>
      <c r="H519" s="10"/>
      <c r="I519" s="17"/>
      <c r="J519" s="10"/>
    </row>
    <row r="520" spans="1:17" hidden="1" outlineLevel="1" x14ac:dyDescent="0.25">
      <c r="B520" s="10"/>
      <c r="C520" s="10" t="s">
        <v>165</v>
      </c>
      <c r="D520" s="10"/>
      <c r="E520" s="35"/>
      <c r="F520" s="35"/>
      <c r="G520" s="35"/>
      <c r="H520" s="10"/>
      <c r="I520" s="17"/>
      <c r="J520" s="10"/>
    </row>
    <row r="521" spans="1:17" hidden="1" outlineLevel="1" x14ac:dyDescent="0.25">
      <c r="B521" s="10"/>
      <c r="C521" s="10" t="s">
        <v>166</v>
      </c>
      <c r="D521" s="10"/>
      <c r="E521" s="35"/>
      <c r="F521" s="35"/>
      <c r="G521" s="35"/>
      <c r="H521" s="10"/>
      <c r="I521" s="17"/>
      <c r="J521" s="10"/>
    </row>
    <row r="522" spans="1:17" hidden="1" outlineLevel="1" x14ac:dyDescent="0.25">
      <c r="B522" s="9"/>
      <c r="C522" s="9"/>
      <c r="D522" s="10"/>
      <c r="E522" s="35"/>
      <c r="F522" s="35"/>
      <c r="G522" s="35"/>
      <c r="H522" s="10"/>
      <c r="I522" s="17"/>
      <c r="J522" s="10"/>
    </row>
    <row r="523" spans="1:17" hidden="1" outlineLevel="1" x14ac:dyDescent="0.25">
      <c r="B523" s="9"/>
      <c r="C523" s="9"/>
      <c r="D523" s="10"/>
      <c r="E523" s="35">
        <v>2025</v>
      </c>
      <c r="F523" s="35">
        <v>2030</v>
      </c>
      <c r="G523" s="35">
        <v>2040</v>
      </c>
      <c r="H523" s="37" t="s">
        <v>115</v>
      </c>
      <c r="I523" s="17"/>
      <c r="J523" s="10"/>
    </row>
    <row r="524" spans="1:17" hidden="1" outlineLevel="1" x14ac:dyDescent="0.25">
      <c r="B524" s="9" t="s">
        <v>25</v>
      </c>
      <c r="C524" s="9" t="s">
        <v>32</v>
      </c>
      <c r="D524" s="4" t="s">
        <v>49</v>
      </c>
      <c r="E524" s="36"/>
      <c r="F524" s="36"/>
      <c r="G524" s="36"/>
      <c r="H524" s="3"/>
      <c r="I524" s="17"/>
      <c r="J524" s="24" t="s">
        <v>139</v>
      </c>
    </row>
    <row r="525" spans="1:17" hidden="1" outlineLevel="1" x14ac:dyDescent="0.25">
      <c r="B525" s="10" t="s">
        <v>101</v>
      </c>
      <c r="C525" s="10" t="s">
        <v>39</v>
      </c>
      <c r="D525" s="3" t="s">
        <v>46</v>
      </c>
      <c r="E525" s="54">
        <v>0.14150850569610435</v>
      </c>
      <c r="F525" s="54">
        <v>0.14150850569610435</v>
      </c>
      <c r="G525" s="54">
        <v>0.14150850569610435</v>
      </c>
      <c r="I525" s="17" t="s">
        <v>167</v>
      </c>
      <c r="J525" s="3"/>
    </row>
    <row r="526" spans="1:17" hidden="1" outlineLevel="1" x14ac:dyDescent="0.25">
      <c r="B526" s="10" t="s">
        <v>55</v>
      </c>
      <c r="C526" s="10" t="s">
        <v>39</v>
      </c>
      <c r="D526" s="3" t="s">
        <v>46</v>
      </c>
      <c r="E526" s="54">
        <v>0.13350000000000001</v>
      </c>
      <c r="F526" s="54">
        <v>0.13350000000000001</v>
      </c>
      <c r="G526" s="54">
        <v>0.13350000000000001</v>
      </c>
      <c r="I526" s="17" t="s">
        <v>167</v>
      </c>
      <c r="J526" s="6"/>
    </row>
    <row r="527" spans="1:17" hidden="1" outlineLevel="1" x14ac:dyDescent="0.25">
      <c r="B527" s="10" t="s">
        <v>56</v>
      </c>
      <c r="C527" s="10" t="s">
        <v>39</v>
      </c>
      <c r="D527" s="3" t="s">
        <v>46</v>
      </c>
      <c r="E527" s="54">
        <v>0.13</v>
      </c>
      <c r="F527" s="54">
        <v>0.13</v>
      </c>
      <c r="G527" s="54">
        <v>0.13</v>
      </c>
      <c r="I527" s="17" t="s">
        <v>167</v>
      </c>
      <c r="J527" s="6"/>
    </row>
    <row r="528" spans="1:17" hidden="1" outlineLevel="1" x14ac:dyDescent="0.25">
      <c r="B528" s="10" t="s">
        <v>57</v>
      </c>
      <c r="C528" s="10" t="s">
        <v>39</v>
      </c>
      <c r="D528" s="3" t="s">
        <v>46</v>
      </c>
      <c r="E528" s="54">
        <v>7.85E-2</v>
      </c>
      <c r="F528" s="54">
        <v>7.85E-2</v>
      </c>
      <c r="G528" s="54">
        <v>7.85E-2</v>
      </c>
      <c r="I528" s="17" t="s">
        <v>167</v>
      </c>
      <c r="J528" s="6"/>
    </row>
    <row r="529" spans="2:10" hidden="1" outlineLevel="1" x14ac:dyDescent="0.25">
      <c r="B529" s="10" t="s">
        <v>58</v>
      </c>
      <c r="C529" s="10" t="s">
        <v>39</v>
      </c>
      <c r="D529" s="3" t="s">
        <v>46</v>
      </c>
      <c r="E529" s="54">
        <v>0.153</v>
      </c>
      <c r="F529" s="54">
        <v>0.153</v>
      </c>
      <c r="G529" s="54">
        <v>0.153</v>
      </c>
      <c r="I529" s="17" t="s">
        <v>167</v>
      </c>
      <c r="J529" s="6"/>
    </row>
    <row r="530" spans="2:10" hidden="1" outlineLevel="1" x14ac:dyDescent="0.25">
      <c r="B530" s="10" t="s">
        <v>59</v>
      </c>
      <c r="C530" s="10" t="s">
        <v>39</v>
      </c>
      <c r="D530" s="3" t="s">
        <v>46</v>
      </c>
      <c r="E530" s="54">
        <v>0.185</v>
      </c>
      <c r="F530" s="54">
        <v>0.185</v>
      </c>
      <c r="G530" s="54">
        <v>0.185</v>
      </c>
      <c r="I530" s="17" t="s">
        <v>167</v>
      </c>
      <c r="J530" s="6"/>
    </row>
    <row r="531" spans="2:10" hidden="1" outlineLevel="1" x14ac:dyDescent="0.25">
      <c r="B531" s="10" t="s">
        <v>102</v>
      </c>
      <c r="C531" s="10" t="s">
        <v>39</v>
      </c>
      <c r="D531" s="3" t="s">
        <v>46</v>
      </c>
      <c r="E531" s="54">
        <v>0.14411575213355879</v>
      </c>
      <c r="F531" s="54">
        <v>0.14411575213355879</v>
      </c>
      <c r="G531" s="54">
        <v>0.14411575213355879</v>
      </c>
      <c r="I531" s="17" t="s">
        <v>167</v>
      </c>
      <c r="J531" s="6"/>
    </row>
    <row r="532" spans="2:10" hidden="1" outlineLevel="1" x14ac:dyDescent="0.25">
      <c r="B532" s="10" t="s">
        <v>60</v>
      </c>
      <c r="C532" s="10" t="s">
        <v>39</v>
      </c>
      <c r="D532" s="3" t="s">
        <v>46</v>
      </c>
      <c r="E532" s="54">
        <v>0.14400000000000002</v>
      </c>
      <c r="F532" s="54">
        <v>0.14400000000000002</v>
      </c>
      <c r="G532" s="54">
        <v>0.14400000000000002</v>
      </c>
      <c r="I532" s="17" t="s">
        <v>167</v>
      </c>
      <c r="J532" s="6"/>
    </row>
    <row r="533" spans="2:10" hidden="1" outlineLevel="1" x14ac:dyDescent="0.25">
      <c r="B533" s="10" t="s">
        <v>61</v>
      </c>
      <c r="C533" s="10" t="s">
        <v>39</v>
      </c>
      <c r="D533" s="3" t="s">
        <v>46</v>
      </c>
      <c r="E533" s="54">
        <v>0.17150000000000001</v>
      </c>
      <c r="F533" s="54">
        <v>0.17150000000000001</v>
      </c>
      <c r="G533" s="54">
        <v>0.17150000000000001</v>
      </c>
      <c r="I533" s="17" t="s">
        <v>167</v>
      </c>
      <c r="J533" s="6"/>
    </row>
    <row r="534" spans="2:10" hidden="1" outlineLevel="1" x14ac:dyDescent="0.25">
      <c r="B534" s="10" t="s">
        <v>62</v>
      </c>
      <c r="C534" s="10" t="s">
        <v>39</v>
      </c>
      <c r="D534" s="3" t="s">
        <v>46</v>
      </c>
      <c r="E534" s="54">
        <v>0.16450000000000001</v>
      </c>
      <c r="F534" s="54">
        <v>0.16450000000000001</v>
      </c>
      <c r="G534" s="54">
        <v>0.16450000000000001</v>
      </c>
      <c r="I534" s="17" t="s">
        <v>167</v>
      </c>
      <c r="J534" s="6"/>
    </row>
    <row r="535" spans="2:10" hidden="1" outlineLevel="1" x14ac:dyDescent="0.25">
      <c r="B535" s="10" t="s">
        <v>63</v>
      </c>
      <c r="C535" s="10" t="s">
        <v>39</v>
      </c>
      <c r="D535" s="3" t="s">
        <v>46</v>
      </c>
      <c r="E535" s="54">
        <v>0.13400000000000001</v>
      </c>
      <c r="F535" s="54">
        <v>0.13400000000000001</v>
      </c>
      <c r="G535" s="54">
        <v>0.13400000000000001</v>
      </c>
      <c r="I535" s="17" t="s">
        <v>167</v>
      </c>
      <c r="J535" s="6"/>
    </row>
    <row r="536" spans="2:10" hidden="1" outlineLevel="1" x14ac:dyDescent="0.25">
      <c r="B536" s="10" t="s">
        <v>64</v>
      </c>
      <c r="C536" s="10" t="s">
        <v>39</v>
      </c>
      <c r="D536" s="3" t="s">
        <v>46</v>
      </c>
      <c r="E536" s="54">
        <v>0.158</v>
      </c>
      <c r="F536" s="54">
        <v>0.158</v>
      </c>
      <c r="G536" s="54">
        <v>0.158</v>
      </c>
      <c r="I536" s="17" t="s">
        <v>167</v>
      </c>
      <c r="J536" s="6"/>
    </row>
    <row r="537" spans="2:10" hidden="1" outlineLevel="1" x14ac:dyDescent="0.25">
      <c r="B537" s="10" t="s">
        <v>65</v>
      </c>
      <c r="C537" s="10" t="s">
        <v>39</v>
      </c>
      <c r="D537" s="3" t="s">
        <v>46</v>
      </c>
      <c r="E537" s="54">
        <v>0.159</v>
      </c>
      <c r="F537" s="54">
        <v>0.159</v>
      </c>
      <c r="G537" s="54">
        <v>0.159</v>
      </c>
      <c r="I537" s="17" t="s">
        <v>167</v>
      </c>
      <c r="J537" s="6"/>
    </row>
    <row r="538" spans="2:10" hidden="1" outlineLevel="1" x14ac:dyDescent="0.25">
      <c r="B538" s="10" t="s">
        <v>66</v>
      </c>
      <c r="C538" s="10" t="s">
        <v>39</v>
      </c>
      <c r="D538" s="3" t="s">
        <v>46</v>
      </c>
      <c r="E538" s="54">
        <v>0.12</v>
      </c>
      <c r="F538" s="54">
        <v>0.12</v>
      </c>
      <c r="G538" s="54">
        <v>0.12</v>
      </c>
      <c r="I538" s="17" t="s">
        <v>167</v>
      </c>
      <c r="J538" s="6"/>
    </row>
    <row r="539" spans="2:10" hidden="1" outlineLevel="1" x14ac:dyDescent="0.25">
      <c r="B539" s="10" t="s">
        <v>103</v>
      </c>
      <c r="C539" s="10" t="s">
        <v>39</v>
      </c>
      <c r="D539" s="3" t="s">
        <v>46</v>
      </c>
      <c r="E539" s="54">
        <v>0.21050000000000002</v>
      </c>
      <c r="F539" s="54">
        <v>0.21050000000000002</v>
      </c>
      <c r="G539" s="54">
        <v>0.21050000000000002</v>
      </c>
      <c r="I539" s="17" t="s">
        <v>167</v>
      </c>
      <c r="J539" s="6"/>
    </row>
    <row r="540" spans="2:10" hidden="1" outlineLevel="1" x14ac:dyDescent="0.25">
      <c r="B540" s="10" t="s">
        <v>104</v>
      </c>
      <c r="C540" s="10" t="s">
        <v>39</v>
      </c>
      <c r="D540" s="3" t="s">
        <v>46</v>
      </c>
      <c r="E540" s="54">
        <v>0.16118729719392766</v>
      </c>
      <c r="F540" s="54">
        <v>0.16118729719392766</v>
      </c>
      <c r="G540" s="54">
        <v>0.16118729719392766</v>
      </c>
      <c r="I540" s="17" t="s">
        <v>167</v>
      </c>
      <c r="J540" s="6"/>
    </row>
    <row r="541" spans="2:10" hidden="1" outlineLevel="1" x14ac:dyDescent="0.25">
      <c r="B541" s="10" t="s">
        <v>67</v>
      </c>
      <c r="C541" s="10" t="s">
        <v>39</v>
      </c>
      <c r="D541" s="3" t="s">
        <v>46</v>
      </c>
      <c r="E541" s="54">
        <v>0.152</v>
      </c>
      <c r="F541" s="54">
        <v>0.152</v>
      </c>
      <c r="G541" s="54">
        <v>0.152</v>
      </c>
      <c r="I541" s="17" t="s">
        <v>167</v>
      </c>
      <c r="J541" s="6"/>
    </row>
    <row r="542" spans="2:10" hidden="1" outlineLevel="1" x14ac:dyDescent="0.25">
      <c r="B542" s="10" t="s">
        <v>68</v>
      </c>
      <c r="C542" s="10" t="s">
        <v>39</v>
      </c>
      <c r="D542" s="3" t="s">
        <v>46</v>
      </c>
      <c r="E542" s="54">
        <v>0.2</v>
      </c>
      <c r="F542" s="54">
        <v>0.2</v>
      </c>
      <c r="G542" s="54">
        <v>0.2</v>
      </c>
      <c r="I542" s="17" t="s">
        <v>167</v>
      </c>
      <c r="J542" s="6"/>
    </row>
    <row r="543" spans="2:10" hidden="1" outlineLevel="1" x14ac:dyDescent="0.25">
      <c r="B543" s="10" t="s">
        <v>69</v>
      </c>
      <c r="C543" s="10" t="s">
        <v>39</v>
      </c>
      <c r="D543" s="3" t="s">
        <v>46</v>
      </c>
      <c r="E543" s="54">
        <v>0.13550000000000001</v>
      </c>
      <c r="F543" s="54">
        <v>0.13550000000000001</v>
      </c>
      <c r="G543" s="54">
        <v>0.13550000000000001</v>
      </c>
      <c r="I543" s="17" t="s">
        <v>167</v>
      </c>
      <c r="J543" s="6"/>
    </row>
    <row r="544" spans="2:10" hidden="1" outlineLevel="1" x14ac:dyDescent="0.25">
      <c r="B544" s="10" t="s">
        <v>70</v>
      </c>
      <c r="C544" s="10" t="s">
        <v>39</v>
      </c>
      <c r="D544" s="3" t="s">
        <v>46</v>
      </c>
      <c r="E544" s="54">
        <v>0.13</v>
      </c>
      <c r="F544" s="54">
        <v>0.13</v>
      </c>
      <c r="G544" s="54">
        <v>0.13</v>
      </c>
      <c r="I544" s="17" t="s">
        <v>167</v>
      </c>
      <c r="J544" s="6"/>
    </row>
    <row r="545" spans="2:66" hidden="1" outlineLevel="1" x14ac:dyDescent="0.25">
      <c r="B545" s="10" t="s">
        <v>71</v>
      </c>
      <c r="C545" s="10" t="s">
        <v>39</v>
      </c>
      <c r="D545" s="3" t="s">
        <v>46</v>
      </c>
      <c r="E545" s="54">
        <v>0.14050000000000001</v>
      </c>
      <c r="F545" s="54">
        <v>0.14050000000000001</v>
      </c>
      <c r="G545" s="54">
        <v>0.14050000000000001</v>
      </c>
      <c r="I545" s="17" t="s">
        <v>167</v>
      </c>
      <c r="J545" s="6"/>
    </row>
    <row r="546" spans="2:66" hidden="1" outlineLevel="1" x14ac:dyDescent="0.25">
      <c r="B546" s="10" t="s">
        <v>72</v>
      </c>
      <c r="C546" s="10" t="s">
        <v>39</v>
      </c>
      <c r="D546" s="3" t="s">
        <v>46</v>
      </c>
      <c r="E546" s="54">
        <v>0.1525</v>
      </c>
      <c r="F546" s="54">
        <v>0.1525</v>
      </c>
      <c r="G546" s="54">
        <v>0.1525</v>
      </c>
      <c r="I546" s="17" t="s">
        <v>167</v>
      </c>
      <c r="J546" s="6"/>
    </row>
    <row r="547" spans="2:66" hidden="1" outlineLevel="1" x14ac:dyDescent="0.25">
      <c r="B547" s="10" t="s">
        <v>73</v>
      </c>
      <c r="C547" s="10" t="s">
        <v>39</v>
      </c>
      <c r="D547" s="3" t="s">
        <v>46</v>
      </c>
      <c r="E547" s="54">
        <v>0.155</v>
      </c>
      <c r="F547" s="54">
        <v>0.155</v>
      </c>
      <c r="G547" s="54">
        <v>0.155</v>
      </c>
      <c r="I547" s="17" t="s">
        <v>167</v>
      </c>
      <c r="J547" s="6"/>
    </row>
    <row r="548" spans="2:66" hidden="1" outlineLevel="1" x14ac:dyDescent="0.25">
      <c r="B548" s="10" t="s">
        <v>74</v>
      </c>
      <c r="C548" s="10" t="s">
        <v>39</v>
      </c>
      <c r="D548" s="3" t="s">
        <v>46</v>
      </c>
      <c r="E548" s="54">
        <v>0.20150000000000001</v>
      </c>
      <c r="F548" s="54">
        <v>0.20150000000000001</v>
      </c>
      <c r="G548" s="54">
        <v>0.20150000000000001</v>
      </c>
      <c r="I548" s="17" t="s">
        <v>167</v>
      </c>
      <c r="J548" s="6"/>
    </row>
    <row r="549" spans="2:66" hidden="1" outlineLevel="1" x14ac:dyDescent="0.25">
      <c r="B549" s="10" t="s">
        <v>75</v>
      </c>
      <c r="C549" s="10" t="s">
        <v>39</v>
      </c>
      <c r="D549" s="3" t="s">
        <v>46</v>
      </c>
      <c r="E549" s="54">
        <v>0.14250000000000002</v>
      </c>
      <c r="F549" s="54">
        <v>0.14250000000000002</v>
      </c>
      <c r="G549" s="54">
        <v>0.14250000000000002</v>
      </c>
      <c r="I549" s="17" t="s">
        <v>167</v>
      </c>
      <c r="J549" s="6"/>
    </row>
    <row r="550" spans="2:66" hidden="1" outlineLevel="1" x14ac:dyDescent="0.25">
      <c r="B550" s="10" t="s">
        <v>76</v>
      </c>
      <c r="C550" s="10" t="s">
        <v>39</v>
      </c>
      <c r="D550" s="3" t="s">
        <v>46</v>
      </c>
      <c r="E550" s="54">
        <v>0.13300000000000001</v>
      </c>
      <c r="F550" s="54">
        <v>0.13300000000000001</v>
      </c>
      <c r="G550" s="54">
        <v>0.13300000000000001</v>
      </c>
      <c r="I550" s="17" t="s">
        <v>167</v>
      </c>
      <c r="J550" s="6"/>
    </row>
    <row r="551" spans="2:66" hidden="1" outlineLevel="1" x14ac:dyDescent="0.25">
      <c r="B551" s="10" t="s">
        <v>77</v>
      </c>
      <c r="C551" s="10" t="s">
        <v>39</v>
      </c>
      <c r="D551" s="3" t="s">
        <v>46</v>
      </c>
      <c r="E551" s="54">
        <v>0.16</v>
      </c>
      <c r="F551" s="54">
        <v>0.16</v>
      </c>
      <c r="G551" s="54">
        <v>0.16</v>
      </c>
      <c r="I551" s="17" t="s">
        <v>167</v>
      </c>
      <c r="J551" s="6"/>
    </row>
    <row r="552" spans="2:66" hidden="1" outlineLevel="1" x14ac:dyDescent="0.25">
      <c r="B552" s="10" t="s">
        <v>78</v>
      </c>
      <c r="C552" s="10" t="s">
        <v>39</v>
      </c>
      <c r="D552" s="3" t="s">
        <v>46</v>
      </c>
      <c r="E552" s="54">
        <v>0.19700000000000001</v>
      </c>
      <c r="F552" s="54">
        <v>0.19700000000000001</v>
      </c>
      <c r="G552" s="54">
        <v>0.19700000000000001</v>
      </c>
      <c r="I552" s="17" t="s">
        <v>167</v>
      </c>
      <c r="J552" s="6"/>
    </row>
    <row r="553" spans="2:66" hidden="1" outlineLevel="1" x14ac:dyDescent="0.25">
      <c r="B553" s="10" t="s">
        <v>105</v>
      </c>
      <c r="C553" s="10" t="s">
        <v>39</v>
      </c>
      <c r="D553" s="3" t="s">
        <v>46</v>
      </c>
      <c r="E553" s="54">
        <v>0.17132939313499229</v>
      </c>
      <c r="F553" s="54">
        <v>0.17132939313499229</v>
      </c>
      <c r="G553" s="54">
        <v>0.17132939313499229</v>
      </c>
      <c r="I553" s="17" t="s">
        <v>167</v>
      </c>
      <c r="J553" s="6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</row>
    <row r="554" spans="2:66" hidden="1" outlineLevel="1" x14ac:dyDescent="0.25">
      <c r="B554" s="10" t="s">
        <v>79</v>
      </c>
      <c r="C554" s="10" t="s">
        <v>39</v>
      </c>
      <c r="D554" s="3" t="s">
        <v>46</v>
      </c>
      <c r="E554" s="54">
        <v>0.13600000000000001</v>
      </c>
      <c r="F554" s="54">
        <v>0.13600000000000001</v>
      </c>
      <c r="G554" s="54">
        <v>0.13600000000000001</v>
      </c>
      <c r="I554" s="17" t="s">
        <v>167</v>
      </c>
      <c r="J554" s="6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</row>
    <row r="555" spans="2:66" hidden="1" outlineLevel="1" x14ac:dyDescent="0.25">
      <c r="B555" s="10" t="s">
        <v>80</v>
      </c>
      <c r="C555" s="10" t="s">
        <v>39</v>
      </c>
      <c r="D555" s="3" t="s">
        <v>46</v>
      </c>
      <c r="E555" s="54">
        <v>0.16800000000000001</v>
      </c>
      <c r="F555" s="54">
        <v>0.16800000000000001</v>
      </c>
      <c r="G555" s="54">
        <v>0.16800000000000001</v>
      </c>
      <c r="I555" s="17" t="s">
        <v>167</v>
      </c>
      <c r="J555" s="6"/>
    </row>
    <row r="556" spans="2:66" hidden="1" outlineLevel="1" x14ac:dyDescent="0.25">
      <c r="B556" s="10" t="s">
        <v>81</v>
      </c>
      <c r="C556" s="10" t="s">
        <v>39</v>
      </c>
      <c r="D556" s="3" t="s">
        <v>46</v>
      </c>
      <c r="E556" s="54">
        <v>0.1525</v>
      </c>
      <c r="F556" s="54">
        <v>0.1525</v>
      </c>
      <c r="G556" s="54">
        <v>0.1525</v>
      </c>
      <c r="I556" s="17" t="s">
        <v>167</v>
      </c>
      <c r="J556" s="6"/>
    </row>
    <row r="557" spans="2:66" hidden="1" outlineLevel="1" x14ac:dyDescent="0.25">
      <c r="B557" s="10" t="s">
        <v>82</v>
      </c>
      <c r="C557" s="10" t="s">
        <v>39</v>
      </c>
      <c r="D557" s="3" t="s">
        <v>46</v>
      </c>
      <c r="E557" s="54">
        <v>0.20500000000000002</v>
      </c>
      <c r="F557" s="54">
        <v>0.20500000000000002</v>
      </c>
      <c r="G557" s="54">
        <v>0.20500000000000002</v>
      </c>
      <c r="I557" s="17" t="s">
        <v>167</v>
      </c>
      <c r="J557" s="6"/>
    </row>
    <row r="558" spans="2:66" hidden="1" outlineLevel="1" x14ac:dyDescent="0.25">
      <c r="B558" s="10" t="s">
        <v>83</v>
      </c>
      <c r="C558" s="10" t="s">
        <v>39</v>
      </c>
      <c r="D558" s="3" t="s">
        <v>46</v>
      </c>
      <c r="E558" s="54">
        <v>8.8999999999999996E-2</v>
      </c>
      <c r="F558" s="54">
        <v>8.8999999999999996E-2</v>
      </c>
      <c r="G558" s="54">
        <v>8.8999999999999996E-2</v>
      </c>
      <c r="I558" s="17" t="s">
        <v>167</v>
      </c>
      <c r="J558" s="6"/>
    </row>
    <row r="559" spans="2:66" hidden="1" outlineLevel="1" x14ac:dyDescent="0.25">
      <c r="B559" s="10" t="s">
        <v>106</v>
      </c>
      <c r="C559" s="10" t="s">
        <v>39</v>
      </c>
      <c r="D559" s="3" t="s">
        <v>46</v>
      </c>
      <c r="E559" s="54">
        <v>0.1018731169524521</v>
      </c>
      <c r="F559" s="54">
        <v>0.1018731169524521</v>
      </c>
      <c r="G559" s="54">
        <v>0.1018731169524521</v>
      </c>
      <c r="I559" s="17" t="s">
        <v>167</v>
      </c>
      <c r="J559" s="6"/>
    </row>
    <row r="560" spans="2:66" hidden="1" outlineLevel="1" x14ac:dyDescent="0.25">
      <c r="B560" s="10" t="s">
        <v>84</v>
      </c>
      <c r="C560" s="10" t="s">
        <v>39</v>
      </c>
      <c r="D560" s="3" t="s">
        <v>46</v>
      </c>
      <c r="E560" s="54">
        <v>0.183</v>
      </c>
      <c r="F560" s="54">
        <v>0.183</v>
      </c>
      <c r="G560" s="54">
        <v>0.183</v>
      </c>
      <c r="I560" s="17" t="s">
        <v>167</v>
      </c>
      <c r="J560" s="6"/>
    </row>
    <row r="561" spans="2:10" hidden="1" outlineLevel="1" x14ac:dyDescent="0.25">
      <c r="B561" s="10" t="s">
        <v>85</v>
      </c>
      <c r="C561" s="10" t="s">
        <v>39</v>
      </c>
      <c r="D561" s="3" t="s">
        <v>46</v>
      </c>
      <c r="E561" s="54">
        <v>9.8999999999999991E-2</v>
      </c>
      <c r="F561" s="54">
        <v>9.8999999999999991E-2</v>
      </c>
      <c r="G561" s="54">
        <v>9.8999999999999991E-2</v>
      </c>
      <c r="I561" s="17" t="s">
        <v>167</v>
      </c>
      <c r="J561" s="6"/>
    </row>
    <row r="562" spans="2:10" hidden="1" outlineLevel="1" x14ac:dyDescent="0.25">
      <c r="B562" s="10" t="s">
        <v>86</v>
      </c>
      <c r="C562" s="10" t="s">
        <v>39</v>
      </c>
      <c r="D562" s="3" t="s">
        <v>46</v>
      </c>
      <c r="E562" s="54">
        <v>0.19700000000000001</v>
      </c>
      <c r="F562" s="54">
        <v>0.19700000000000001</v>
      </c>
      <c r="G562" s="54">
        <v>0.19700000000000001</v>
      </c>
      <c r="I562" s="17" t="s">
        <v>167</v>
      </c>
      <c r="J562" s="6"/>
    </row>
    <row r="563" spans="2:10" hidden="1" outlineLevel="1" x14ac:dyDescent="0.25">
      <c r="B563" s="10" t="s">
        <v>87</v>
      </c>
      <c r="C563" s="10" t="s">
        <v>39</v>
      </c>
      <c r="D563" s="3" t="s">
        <v>46</v>
      </c>
      <c r="E563" s="54">
        <v>0.13250000000000001</v>
      </c>
      <c r="F563" s="54">
        <v>0.13250000000000001</v>
      </c>
      <c r="G563" s="54">
        <v>0.13250000000000001</v>
      </c>
      <c r="I563" s="17" t="s">
        <v>167</v>
      </c>
      <c r="J563" s="6"/>
    </row>
    <row r="564" spans="2:10" hidden="1" outlineLevel="1" x14ac:dyDescent="0.25">
      <c r="B564" s="10" t="s">
        <v>88</v>
      </c>
      <c r="C564" s="10" t="s">
        <v>39</v>
      </c>
      <c r="D564" s="3" t="s">
        <v>46</v>
      </c>
      <c r="E564" s="54">
        <v>0.14100000000000001</v>
      </c>
      <c r="F564" s="54">
        <v>0.14100000000000001</v>
      </c>
      <c r="G564" s="54">
        <v>0.14100000000000001</v>
      </c>
      <c r="I564" s="17" t="s">
        <v>167</v>
      </c>
      <c r="J564" s="6"/>
    </row>
    <row r="565" spans="2:10" hidden="1" outlineLevel="1" x14ac:dyDescent="0.25">
      <c r="B565" s="10" t="s">
        <v>89</v>
      </c>
      <c r="C565" s="10" t="s">
        <v>39</v>
      </c>
      <c r="D565" s="3" t="s">
        <v>46</v>
      </c>
      <c r="E565" s="54">
        <v>0.14300000000000002</v>
      </c>
      <c r="F565" s="54">
        <v>0.14300000000000002</v>
      </c>
      <c r="G565" s="54">
        <v>0.14300000000000002</v>
      </c>
      <c r="I565" s="17" t="s">
        <v>167</v>
      </c>
      <c r="J565" s="6"/>
    </row>
    <row r="566" spans="2:10" hidden="1" outlineLevel="1" x14ac:dyDescent="0.25">
      <c r="B566" s="10" t="s">
        <v>90</v>
      </c>
      <c r="C566" s="10" t="s">
        <v>39</v>
      </c>
      <c r="D566" s="3" t="s">
        <v>46</v>
      </c>
      <c r="E566" s="54">
        <v>0.1255</v>
      </c>
      <c r="F566" s="54">
        <v>0.1255</v>
      </c>
      <c r="G566" s="54">
        <v>0.1255</v>
      </c>
      <c r="I566" s="17" t="s">
        <v>167</v>
      </c>
      <c r="J566" s="6"/>
    </row>
    <row r="567" spans="2:10" hidden="1" outlineLevel="1" x14ac:dyDescent="0.25">
      <c r="B567" s="10" t="s">
        <v>107</v>
      </c>
      <c r="C567" s="10" t="s">
        <v>39</v>
      </c>
      <c r="D567" s="3" t="s">
        <v>46</v>
      </c>
      <c r="E567" s="54">
        <v>0.14300000000000002</v>
      </c>
      <c r="F567" s="54">
        <v>0.14300000000000002</v>
      </c>
      <c r="G567" s="54">
        <v>0.14300000000000002</v>
      </c>
      <c r="I567" s="17" t="s">
        <v>167</v>
      </c>
      <c r="J567" s="6"/>
    </row>
    <row r="568" spans="2:10" hidden="1" outlineLevel="1" x14ac:dyDescent="0.25">
      <c r="B568" s="10" t="s">
        <v>91</v>
      </c>
      <c r="C568" s="10" t="s">
        <v>39</v>
      </c>
      <c r="D568" s="3" t="s">
        <v>46</v>
      </c>
      <c r="E568" s="54">
        <v>0.19400000000000001</v>
      </c>
      <c r="F568" s="54">
        <v>0.19400000000000001</v>
      </c>
      <c r="G568" s="54">
        <v>0.19400000000000001</v>
      </c>
      <c r="I568" s="17" t="s">
        <v>167</v>
      </c>
      <c r="J568" s="6"/>
    </row>
    <row r="569" spans="2:10" hidden="1" outlineLevel="1" x14ac:dyDescent="0.25">
      <c r="B569" s="10" t="s">
        <v>92</v>
      </c>
      <c r="C569" s="10" t="s">
        <v>39</v>
      </c>
      <c r="D569" s="3" t="s">
        <v>46</v>
      </c>
      <c r="E569" s="54">
        <v>0.21050000000000002</v>
      </c>
      <c r="F569" s="54">
        <v>0.21050000000000002</v>
      </c>
      <c r="G569" s="54">
        <v>0.21050000000000002</v>
      </c>
      <c r="I569" s="17" t="s">
        <v>167</v>
      </c>
      <c r="J569" s="6"/>
    </row>
    <row r="570" spans="2:10" hidden="1" outlineLevel="1" x14ac:dyDescent="0.25">
      <c r="B570" s="10" t="s">
        <v>93</v>
      </c>
      <c r="C570" s="10" t="s">
        <v>39</v>
      </c>
      <c r="D570" s="3" t="s">
        <v>46</v>
      </c>
      <c r="E570" s="54">
        <v>9.5000000000000001E-2</v>
      </c>
      <c r="F570" s="54">
        <v>9.5000000000000001E-2</v>
      </c>
      <c r="G570" s="54">
        <v>9.5000000000000001E-2</v>
      </c>
      <c r="I570" s="17" t="s">
        <v>167</v>
      </c>
      <c r="J570" s="6"/>
    </row>
    <row r="571" spans="2:10" hidden="1" outlineLevel="1" x14ac:dyDescent="0.25">
      <c r="B571" s="10" t="s">
        <v>94</v>
      </c>
      <c r="C571" s="10" t="s">
        <v>39</v>
      </c>
      <c r="D571" s="3" t="s">
        <v>46</v>
      </c>
      <c r="E571" s="54">
        <v>0.1605</v>
      </c>
      <c r="F571" s="54">
        <v>0.1605</v>
      </c>
      <c r="G571" s="54">
        <v>0.1605</v>
      </c>
      <c r="I571" s="17" t="s">
        <v>167</v>
      </c>
      <c r="J571" s="6"/>
    </row>
    <row r="572" spans="2:10" hidden="1" outlineLevel="1" x14ac:dyDescent="0.25">
      <c r="B572" s="10" t="s">
        <v>95</v>
      </c>
      <c r="C572" s="10" t="s">
        <v>39</v>
      </c>
      <c r="D572" s="3" t="s">
        <v>46</v>
      </c>
      <c r="E572" s="54">
        <v>0.24050000000000002</v>
      </c>
      <c r="F572" s="54">
        <v>0.24050000000000002</v>
      </c>
      <c r="G572" s="54">
        <v>0.24050000000000002</v>
      </c>
      <c r="I572" s="17" t="s">
        <v>167</v>
      </c>
      <c r="J572" s="6"/>
    </row>
    <row r="573" spans="2:10" hidden="1" outlineLevel="1" x14ac:dyDescent="0.25">
      <c r="B573" s="10" t="s">
        <v>96</v>
      </c>
      <c r="C573" s="10" t="s">
        <v>39</v>
      </c>
      <c r="D573" s="3" t="s">
        <v>46</v>
      </c>
      <c r="E573" s="54">
        <v>0.13850000000000001</v>
      </c>
      <c r="F573" s="54">
        <v>0.13850000000000001</v>
      </c>
      <c r="G573" s="54">
        <v>0.13850000000000001</v>
      </c>
      <c r="I573" s="17" t="s">
        <v>167</v>
      </c>
      <c r="J573" s="6"/>
    </row>
    <row r="574" spans="2:10" hidden="1" outlineLevel="1" x14ac:dyDescent="0.25">
      <c r="B574" s="10" t="s">
        <v>97</v>
      </c>
      <c r="C574" s="10" t="s">
        <v>39</v>
      </c>
      <c r="D574" s="3" t="s">
        <v>46</v>
      </c>
      <c r="E574" s="54">
        <v>0.1515</v>
      </c>
      <c r="F574" s="54">
        <v>0.1515</v>
      </c>
      <c r="G574" s="54">
        <v>0.1515</v>
      </c>
      <c r="I574" s="17" t="s">
        <v>167</v>
      </c>
      <c r="J574" s="6"/>
    </row>
    <row r="575" spans="2:10" hidden="1" outlineLevel="1" x14ac:dyDescent="0.25">
      <c r="B575" s="10" t="s">
        <v>108</v>
      </c>
      <c r="C575" s="10" t="s">
        <v>39</v>
      </c>
      <c r="D575" s="3" t="s">
        <v>46</v>
      </c>
      <c r="E575" s="54">
        <v>0.12473121956721422</v>
      </c>
      <c r="F575" s="54">
        <v>0.12473121956721422</v>
      </c>
      <c r="G575" s="54">
        <v>0.12473121956721422</v>
      </c>
      <c r="I575" s="17" t="s">
        <v>167</v>
      </c>
      <c r="J575" s="6"/>
    </row>
    <row r="576" spans="2:10" hidden="1" outlineLevel="1" x14ac:dyDescent="0.25">
      <c r="B576" s="10" t="s">
        <v>98</v>
      </c>
      <c r="C576" s="10" t="s">
        <v>39</v>
      </c>
      <c r="D576" s="3" t="s">
        <v>46</v>
      </c>
      <c r="E576" s="54">
        <v>0.13800000000000001</v>
      </c>
      <c r="F576" s="54">
        <v>0.13800000000000001</v>
      </c>
      <c r="G576" s="54">
        <v>0.13800000000000001</v>
      </c>
      <c r="I576" s="17" t="s">
        <v>167</v>
      </c>
      <c r="J576" s="6"/>
    </row>
    <row r="577" spans="2:10" hidden="1" outlineLevel="1" x14ac:dyDescent="0.25">
      <c r="B577" s="10" t="s">
        <v>99</v>
      </c>
      <c r="C577" s="10" t="s">
        <v>39</v>
      </c>
      <c r="D577" s="3" t="s">
        <v>46</v>
      </c>
      <c r="E577" s="54">
        <v>0.155</v>
      </c>
      <c r="F577" s="54">
        <v>0.155</v>
      </c>
      <c r="G577" s="54">
        <v>0.155</v>
      </c>
      <c r="I577" s="17" t="s">
        <v>167</v>
      </c>
      <c r="J577" s="6"/>
    </row>
    <row r="578" spans="2:10" hidden="1" outlineLevel="1" x14ac:dyDescent="0.25">
      <c r="B578" s="10" t="s">
        <v>100</v>
      </c>
      <c r="C578" s="10" t="s">
        <v>39</v>
      </c>
      <c r="D578" s="3" t="s">
        <v>46</v>
      </c>
      <c r="E578" s="54">
        <v>0.17800000000000002</v>
      </c>
      <c r="F578" s="54">
        <v>0.17800000000000002</v>
      </c>
      <c r="G578" s="54">
        <v>0.17800000000000002</v>
      </c>
      <c r="I578" s="17" t="s">
        <v>167</v>
      </c>
      <c r="J578" s="6"/>
    </row>
    <row r="579" spans="2:10" hidden="1" outlineLevel="1" x14ac:dyDescent="0.25">
      <c r="B579" s="10" t="s">
        <v>101</v>
      </c>
      <c r="C579" s="55" t="s">
        <v>40</v>
      </c>
      <c r="D579" s="3" t="s">
        <v>46</v>
      </c>
      <c r="E579" s="54">
        <f t="shared" ref="E579:G580" si="41">E525</f>
        <v>0.14150850569610435</v>
      </c>
      <c r="F579" s="54">
        <f t="shared" si="41"/>
        <v>0.14150850569610435</v>
      </c>
      <c r="G579" s="54">
        <f t="shared" si="41"/>
        <v>0.14150850569610435</v>
      </c>
      <c r="I579" s="17" t="s">
        <v>167</v>
      </c>
      <c r="J579" s="3"/>
    </row>
    <row r="580" spans="2:10" hidden="1" outlineLevel="1" x14ac:dyDescent="0.25">
      <c r="B580" s="10" t="s">
        <v>55</v>
      </c>
      <c r="C580" s="55" t="s">
        <v>40</v>
      </c>
      <c r="D580" s="3" t="s">
        <v>46</v>
      </c>
      <c r="E580" s="54">
        <f t="shared" si="41"/>
        <v>0.13350000000000001</v>
      </c>
      <c r="F580" s="54">
        <f t="shared" si="41"/>
        <v>0.13350000000000001</v>
      </c>
      <c r="G580" s="54">
        <f t="shared" si="41"/>
        <v>0.13350000000000001</v>
      </c>
      <c r="I580" s="17" t="s">
        <v>167</v>
      </c>
      <c r="J580" s="6"/>
    </row>
    <row r="581" spans="2:10" hidden="1" outlineLevel="1" x14ac:dyDescent="0.25">
      <c r="B581" s="10" t="s">
        <v>56</v>
      </c>
      <c r="C581" s="55" t="s">
        <v>40</v>
      </c>
      <c r="D581" s="3" t="s">
        <v>46</v>
      </c>
      <c r="E581" s="54">
        <f t="shared" ref="E581:G595" si="42">E527</f>
        <v>0.13</v>
      </c>
      <c r="F581" s="54">
        <f>F527</f>
        <v>0.13</v>
      </c>
      <c r="G581" s="54">
        <f>G527</f>
        <v>0.13</v>
      </c>
      <c r="I581" s="17" t="s">
        <v>167</v>
      </c>
      <c r="J581" s="6"/>
    </row>
    <row r="582" spans="2:10" hidden="1" outlineLevel="1" x14ac:dyDescent="0.25">
      <c r="B582" s="10" t="s">
        <v>57</v>
      </c>
      <c r="C582" s="55" t="s">
        <v>40</v>
      </c>
      <c r="D582" s="3" t="s">
        <v>46</v>
      </c>
      <c r="E582" s="54">
        <f t="shared" si="42"/>
        <v>7.85E-2</v>
      </c>
      <c r="F582" s="54">
        <f t="shared" si="42"/>
        <v>7.85E-2</v>
      </c>
      <c r="G582" s="54">
        <f t="shared" si="42"/>
        <v>7.85E-2</v>
      </c>
      <c r="I582" s="17" t="s">
        <v>167</v>
      </c>
      <c r="J582" s="6"/>
    </row>
    <row r="583" spans="2:10" hidden="1" outlineLevel="1" x14ac:dyDescent="0.25">
      <c r="B583" s="10" t="s">
        <v>58</v>
      </c>
      <c r="C583" s="55" t="s">
        <v>40</v>
      </c>
      <c r="D583" s="3" t="s">
        <v>46</v>
      </c>
      <c r="E583" s="54">
        <f t="shared" si="42"/>
        <v>0.153</v>
      </c>
      <c r="F583" s="54">
        <f t="shared" si="42"/>
        <v>0.153</v>
      </c>
      <c r="G583" s="54">
        <f t="shared" si="42"/>
        <v>0.153</v>
      </c>
      <c r="I583" s="17" t="s">
        <v>167</v>
      </c>
      <c r="J583" s="6"/>
    </row>
    <row r="584" spans="2:10" hidden="1" outlineLevel="1" x14ac:dyDescent="0.25">
      <c r="B584" s="10" t="s">
        <v>59</v>
      </c>
      <c r="C584" s="55" t="s">
        <v>40</v>
      </c>
      <c r="D584" s="3" t="s">
        <v>46</v>
      </c>
      <c r="E584" s="54">
        <f t="shared" si="42"/>
        <v>0.185</v>
      </c>
      <c r="F584" s="54">
        <f t="shared" si="42"/>
        <v>0.185</v>
      </c>
      <c r="G584" s="54">
        <f t="shared" si="42"/>
        <v>0.185</v>
      </c>
      <c r="I584" s="17" t="s">
        <v>167</v>
      </c>
      <c r="J584" s="6"/>
    </row>
    <row r="585" spans="2:10" hidden="1" outlineLevel="1" x14ac:dyDescent="0.25">
      <c r="B585" s="10" t="s">
        <v>102</v>
      </c>
      <c r="C585" s="55" t="s">
        <v>40</v>
      </c>
      <c r="D585" s="3" t="s">
        <v>46</v>
      </c>
      <c r="E585" s="54">
        <f t="shared" si="42"/>
        <v>0.14411575213355879</v>
      </c>
      <c r="F585" s="54">
        <f t="shared" si="42"/>
        <v>0.14411575213355879</v>
      </c>
      <c r="G585" s="54">
        <f t="shared" si="42"/>
        <v>0.14411575213355879</v>
      </c>
      <c r="I585" s="17" t="s">
        <v>167</v>
      </c>
      <c r="J585" s="6"/>
    </row>
    <row r="586" spans="2:10" hidden="1" outlineLevel="1" x14ac:dyDescent="0.25">
      <c r="B586" s="10" t="s">
        <v>60</v>
      </c>
      <c r="C586" s="55" t="s">
        <v>40</v>
      </c>
      <c r="D586" s="3" t="s">
        <v>46</v>
      </c>
      <c r="E586" s="54">
        <f t="shared" si="42"/>
        <v>0.14400000000000002</v>
      </c>
      <c r="F586" s="54">
        <f t="shared" si="42"/>
        <v>0.14400000000000002</v>
      </c>
      <c r="G586" s="54">
        <f t="shared" si="42"/>
        <v>0.14400000000000002</v>
      </c>
      <c r="I586" s="17" t="s">
        <v>167</v>
      </c>
      <c r="J586" s="6"/>
    </row>
    <row r="587" spans="2:10" hidden="1" outlineLevel="1" x14ac:dyDescent="0.25">
      <c r="B587" s="10" t="s">
        <v>61</v>
      </c>
      <c r="C587" s="55" t="s">
        <v>40</v>
      </c>
      <c r="D587" s="3" t="s">
        <v>46</v>
      </c>
      <c r="E587" s="54">
        <f t="shared" si="42"/>
        <v>0.17150000000000001</v>
      </c>
      <c r="F587" s="54">
        <f t="shared" si="42"/>
        <v>0.17150000000000001</v>
      </c>
      <c r="G587" s="54">
        <f t="shared" si="42"/>
        <v>0.17150000000000001</v>
      </c>
      <c r="I587" s="17" t="s">
        <v>167</v>
      </c>
      <c r="J587" s="6"/>
    </row>
    <row r="588" spans="2:10" hidden="1" outlineLevel="1" x14ac:dyDescent="0.25">
      <c r="B588" s="10" t="s">
        <v>62</v>
      </c>
      <c r="C588" s="55" t="s">
        <v>40</v>
      </c>
      <c r="D588" s="3" t="s">
        <v>46</v>
      </c>
      <c r="E588" s="54">
        <f t="shared" si="42"/>
        <v>0.16450000000000001</v>
      </c>
      <c r="F588" s="54">
        <f t="shared" si="42"/>
        <v>0.16450000000000001</v>
      </c>
      <c r="G588" s="54">
        <f t="shared" si="42"/>
        <v>0.16450000000000001</v>
      </c>
      <c r="I588" s="17" t="s">
        <v>167</v>
      </c>
      <c r="J588" s="6"/>
    </row>
    <row r="589" spans="2:10" hidden="1" outlineLevel="1" x14ac:dyDescent="0.25">
      <c r="B589" s="10" t="s">
        <v>63</v>
      </c>
      <c r="C589" s="55" t="s">
        <v>40</v>
      </c>
      <c r="D589" s="3" t="s">
        <v>46</v>
      </c>
      <c r="E589" s="54">
        <f t="shared" si="42"/>
        <v>0.13400000000000001</v>
      </c>
      <c r="F589" s="54">
        <f t="shared" si="42"/>
        <v>0.13400000000000001</v>
      </c>
      <c r="G589" s="54">
        <f t="shared" si="42"/>
        <v>0.13400000000000001</v>
      </c>
      <c r="I589" s="17" t="s">
        <v>167</v>
      </c>
      <c r="J589" s="6"/>
    </row>
    <row r="590" spans="2:10" hidden="1" outlineLevel="1" x14ac:dyDescent="0.25">
      <c r="B590" s="10" t="s">
        <v>64</v>
      </c>
      <c r="C590" s="55" t="s">
        <v>40</v>
      </c>
      <c r="D590" s="3" t="s">
        <v>46</v>
      </c>
      <c r="E590" s="54">
        <f t="shared" si="42"/>
        <v>0.158</v>
      </c>
      <c r="F590" s="54">
        <f t="shared" si="42"/>
        <v>0.158</v>
      </c>
      <c r="G590" s="54">
        <f t="shared" si="42"/>
        <v>0.158</v>
      </c>
      <c r="I590" s="17" t="s">
        <v>167</v>
      </c>
      <c r="J590" s="6"/>
    </row>
    <row r="591" spans="2:10" hidden="1" outlineLevel="1" x14ac:dyDescent="0.25">
      <c r="B591" s="10" t="s">
        <v>65</v>
      </c>
      <c r="C591" s="55" t="s">
        <v>40</v>
      </c>
      <c r="D591" s="3" t="s">
        <v>46</v>
      </c>
      <c r="E591" s="54">
        <f t="shared" si="42"/>
        <v>0.159</v>
      </c>
      <c r="F591" s="54">
        <f t="shared" si="42"/>
        <v>0.159</v>
      </c>
      <c r="G591" s="54">
        <f t="shared" si="42"/>
        <v>0.159</v>
      </c>
      <c r="I591" s="17" t="s">
        <v>167</v>
      </c>
      <c r="J591" s="6"/>
    </row>
    <row r="592" spans="2:10" hidden="1" outlineLevel="1" x14ac:dyDescent="0.25">
      <c r="B592" s="10" t="s">
        <v>66</v>
      </c>
      <c r="C592" s="55" t="s">
        <v>40</v>
      </c>
      <c r="D592" s="3" t="s">
        <v>46</v>
      </c>
      <c r="E592" s="54">
        <f t="shared" si="42"/>
        <v>0.12</v>
      </c>
      <c r="F592" s="54">
        <f t="shared" si="42"/>
        <v>0.12</v>
      </c>
      <c r="G592" s="54">
        <f t="shared" si="42"/>
        <v>0.12</v>
      </c>
      <c r="I592" s="17" t="s">
        <v>167</v>
      </c>
      <c r="J592" s="6"/>
    </row>
    <row r="593" spans="2:10" hidden="1" outlineLevel="1" x14ac:dyDescent="0.25">
      <c r="B593" s="10" t="s">
        <v>103</v>
      </c>
      <c r="C593" s="55" t="s">
        <v>40</v>
      </c>
      <c r="D593" s="3" t="s">
        <v>46</v>
      </c>
      <c r="E593" s="54">
        <f t="shared" si="42"/>
        <v>0.21050000000000002</v>
      </c>
      <c r="F593" s="54">
        <f t="shared" si="42"/>
        <v>0.21050000000000002</v>
      </c>
      <c r="G593" s="54">
        <f t="shared" si="42"/>
        <v>0.21050000000000002</v>
      </c>
      <c r="I593" s="17" t="s">
        <v>167</v>
      </c>
      <c r="J593" s="6"/>
    </row>
    <row r="594" spans="2:10" hidden="1" outlineLevel="1" x14ac:dyDescent="0.25">
      <c r="B594" s="10" t="s">
        <v>104</v>
      </c>
      <c r="C594" s="55" t="s">
        <v>40</v>
      </c>
      <c r="D594" s="3" t="s">
        <v>46</v>
      </c>
      <c r="E594" s="54">
        <f t="shared" si="42"/>
        <v>0.16118729719392766</v>
      </c>
      <c r="F594" s="54">
        <f t="shared" si="42"/>
        <v>0.16118729719392766</v>
      </c>
      <c r="G594" s="54">
        <f t="shared" si="42"/>
        <v>0.16118729719392766</v>
      </c>
      <c r="I594" s="17" t="s">
        <v>167</v>
      </c>
      <c r="J594" s="6"/>
    </row>
    <row r="595" spans="2:10" hidden="1" outlineLevel="1" x14ac:dyDescent="0.25">
      <c r="B595" s="10" t="s">
        <v>67</v>
      </c>
      <c r="C595" s="55" t="s">
        <v>40</v>
      </c>
      <c r="D595" s="3" t="s">
        <v>46</v>
      </c>
      <c r="E595" s="54">
        <f t="shared" si="42"/>
        <v>0.152</v>
      </c>
      <c r="F595" s="54">
        <f t="shared" si="42"/>
        <v>0.152</v>
      </c>
      <c r="G595" s="54">
        <f t="shared" si="42"/>
        <v>0.152</v>
      </c>
      <c r="I595" s="17" t="s">
        <v>167</v>
      </c>
      <c r="J595" s="6"/>
    </row>
    <row r="596" spans="2:10" hidden="1" outlineLevel="1" x14ac:dyDescent="0.25">
      <c r="B596" s="10" t="s">
        <v>68</v>
      </c>
      <c r="C596" s="55" t="s">
        <v>40</v>
      </c>
      <c r="D596" s="3" t="s">
        <v>46</v>
      </c>
      <c r="E596" s="54">
        <f t="shared" ref="E596:G611" si="43">E542</f>
        <v>0.2</v>
      </c>
      <c r="F596" s="54">
        <f t="shared" si="43"/>
        <v>0.2</v>
      </c>
      <c r="G596" s="54">
        <f t="shared" si="43"/>
        <v>0.2</v>
      </c>
      <c r="I596" s="17" t="s">
        <v>167</v>
      </c>
      <c r="J596" s="6"/>
    </row>
    <row r="597" spans="2:10" hidden="1" outlineLevel="1" x14ac:dyDescent="0.25">
      <c r="B597" s="10" t="s">
        <v>69</v>
      </c>
      <c r="C597" s="55" t="s">
        <v>40</v>
      </c>
      <c r="D597" s="3" t="s">
        <v>46</v>
      </c>
      <c r="E597" s="54">
        <f t="shared" si="43"/>
        <v>0.13550000000000001</v>
      </c>
      <c r="F597" s="54">
        <f t="shared" si="43"/>
        <v>0.13550000000000001</v>
      </c>
      <c r="G597" s="54">
        <f t="shared" si="43"/>
        <v>0.13550000000000001</v>
      </c>
      <c r="I597" s="17" t="s">
        <v>167</v>
      </c>
      <c r="J597" s="6"/>
    </row>
    <row r="598" spans="2:10" hidden="1" outlineLevel="1" x14ac:dyDescent="0.25">
      <c r="B598" s="10" t="s">
        <v>70</v>
      </c>
      <c r="C598" s="55" t="s">
        <v>40</v>
      </c>
      <c r="D598" s="3" t="s">
        <v>46</v>
      </c>
      <c r="E598" s="54">
        <f t="shared" si="43"/>
        <v>0.13</v>
      </c>
      <c r="F598" s="54">
        <f t="shared" si="43"/>
        <v>0.13</v>
      </c>
      <c r="G598" s="54">
        <f t="shared" si="43"/>
        <v>0.13</v>
      </c>
      <c r="I598" s="17" t="s">
        <v>167</v>
      </c>
      <c r="J598" s="6"/>
    </row>
    <row r="599" spans="2:10" hidden="1" outlineLevel="1" x14ac:dyDescent="0.25">
      <c r="B599" s="10" t="s">
        <v>71</v>
      </c>
      <c r="C599" s="55" t="s">
        <v>40</v>
      </c>
      <c r="D599" s="3" t="s">
        <v>46</v>
      </c>
      <c r="E599" s="54">
        <f t="shared" si="43"/>
        <v>0.14050000000000001</v>
      </c>
      <c r="F599" s="54">
        <f t="shared" si="43"/>
        <v>0.14050000000000001</v>
      </c>
      <c r="G599" s="54">
        <f t="shared" si="43"/>
        <v>0.14050000000000001</v>
      </c>
      <c r="I599" s="17" t="s">
        <v>167</v>
      </c>
      <c r="J599" s="6"/>
    </row>
    <row r="600" spans="2:10" hidden="1" outlineLevel="1" x14ac:dyDescent="0.25">
      <c r="B600" s="10" t="s">
        <v>72</v>
      </c>
      <c r="C600" s="55" t="s">
        <v>40</v>
      </c>
      <c r="D600" s="3" t="s">
        <v>46</v>
      </c>
      <c r="E600" s="54">
        <f t="shared" si="43"/>
        <v>0.1525</v>
      </c>
      <c r="F600" s="54">
        <f t="shared" si="43"/>
        <v>0.1525</v>
      </c>
      <c r="G600" s="54">
        <f t="shared" si="43"/>
        <v>0.1525</v>
      </c>
      <c r="I600" s="17" t="s">
        <v>167</v>
      </c>
      <c r="J600" s="6"/>
    </row>
    <row r="601" spans="2:10" hidden="1" outlineLevel="1" x14ac:dyDescent="0.25">
      <c r="B601" s="10" t="s">
        <v>73</v>
      </c>
      <c r="C601" s="55" t="s">
        <v>40</v>
      </c>
      <c r="D601" s="3" t="s">
        <v>46</v>
      </c>
      <c r="E601" s="54">
        <f t="shared" si="43"/>
        <v>0.155</v>
      </c>
      <c r="F601" s="54">
        <f t="shared" si="43"/>
        <v>0.155</v>
      </c>
      <c r="G601" s="54">
        <f t="shared" si="43"/>
        <v>0.155</v>
      </c>
      <c r="I601" s="17" t="s">
        <v>167</v>
      </c>
      <c r="J601" s="6"/>
    </row>
    <row r="602" spans="2:10" hidden="1" outlineLevel="1" x14ac:dyDescent="0.25">
      <c r="B602" s="10" t="s">
        <v>74</v>
      </c>
      <c r="C602" s="55" t="s">
        <v>40</v>
      </c>
      <c r="D602" s="3" t="s">
        <v>46</v>
      </c>
      <c r="E602" s="54">
        <f t="shared" si="43"/>
        <v>0.20150000000000001</v>
      </c>
      <c r="F602" s="54">
        <f t="shared" si="43"/>
        <v>0.20150000000000001</v>
      </c>
      <c r="G602" s="54">
        <f t="shared" si="43"/>
        <v>0.20150000000000001</v>
      </c>
      <c r="I602" s="17" t="s">
        <v>167</v>
      </c>
      <c r="J602" s="6"/>
    </row>
    <row r="603" spans="2:10" hidden="1" outlineLevel="1" x14ac:dyDescent="0.25">
      <c r="B603" s="10" t="s">
        <v>75</v>
      </c>
      <c r="C603" s="55" t="s">
        <v>40</v>
      </c>
      <c r="D603" s="3" t="s">
        <v>46</v>
      </c>
      <c r="E603" s="54">
        <f t="shared" si="43"/>
        <v>0.14250000000000002</v>
      </c>
      <c r="F603" s="54">
        <f t="shared" si="43"/>
        <v>0.14250000000000002</v>
      </c>
      <c r="G603" s="54">
        <f t="shared" si="43"/>
        <v>0.14250000000000002</v>
      </c>
      <c r="I603" s="17" t="s">
        <v>167</v>
      </c>
      <c r="J603" s="6"/>
    </row>
    <row r="604" spans="2:10" hidden="1" outlineLevel="1" x14ac:dyDescent="0.25">
      <c r="B604" s="10" t="s">
        <v>76</v>
      </c>
      <c r="C604" s="55" t="s">
        <v>40</v>
      </c>
      <c r="D604" s="3" t="s">
        <v>46</v>
      </c>
      <c r="E604" s="54">
        <f t="shared" si="43"/>
        <v>0.13300000000000001</v>
      </c>
      <c r="F604" s="54">
        <f t="shared" si="43"/>
        <v>0.13300000000000001</v>
      </c>
      <c r="G604" s="54">
        <f t="shared" si="43"/>
        <v>0.13300000000000001</v>
      </c>
      <c r="I604" s="17" t="s">
        <v>167</v>
      </c>
      <c r="J604" s="6"/>
    </row>
    <row r="605" spans="2:10" hidden="1" outlineLevel="1" x14ac:dyDescent="0.25">
      <c r="B605" s="10" t="s">
        <v>77</v>
      </c>
      <c r="C605" s="55" t="s">
        <v>40</v>
      </c>
      <c r="D605" s="3" t="s">
        <v>46</v>
      </c>
      <c r="E605" s="54">
        <f t="shared" si="43"/>
        <v>0.16</v>
      </c>
      <c r="F605" s="54">
        <f t="shared" si="43"/>
        <v>0.16</v>
      </c>
      <c r="G605" s="54">
        <f t="shared" si="43"/>
        <v>0.16</v>
      </c>
      <c r="I605" s="17" t="s">
        <v>167</v>
      </c>
      <c r="J605" s="6"/>
    </row>
    <row r="606" spans="2:10" hidden="1" outlineLevel="1" x14ac:dyDescent="0.25">
      <c r="B606" s="10" t="s">
        <v>78</v>
      </c>
      <c r="C606" s="55" t="s">
        <v>40</v>
      </c>
      <c r="D606" s="3" t="s">
        <v>46</v>
      </c>
      <c r="E606" s="54">
        <f t="shared" si="43"/>
        <v>0.19700000000000001</v>
      </c>
      <c r="F606" s="54">
        <f t="shared" si="43"/>
        <v>0.19700000000000001</v>
      </c>
      <c r="G606" s="54">
        <f t="shared" si="43"/>
        <v>0.19700000000000001</v>
      </c>
      <c r="I606" s="17" t="s">
        <v>167</v>
      </c>
      <c r="J606" s="6"/>
    </row>
    <row r="607" spans="2:10" hidden="1" outlineLevel="1" x14ac:dyDescent="0.25">
      <c r="B607" s="10" t="s">
        <v>105</v>
      </c>
      <c r="C607" s="55" t="s">
        <v>40</v>
      </c>
      <c r="D607" s="3" t="s">
        <v>46</v>
      </c>
      <c r="E607" s="54">
        <f t="shared" si="43"/>
        <v>0.17132939313499229</v>
      </c>
      <c r="F607" s="54">
        <f t="shared" si="43"/>
        <v>0.17132939313499229</v>
      </c>
      <c r="G607" s="54">
        <f t="shared" si="43"/>
        <v>0.17132939313499229</v>
      </c>
      <c r="I607" s="17" t="s">
        <v>167</v>
      </c>
      <c r="J607" s="6"/>
    </row>
    <row r="608" spans="2:10" hidden="1" outlineLevel="1" x14ac:dyDescent="0.25">
      <c r="B608" s="10" t="s">
        <v>79</v>
      </c>
      <c r="C608" s="55" t="s">
        <v>40</v>
      </c>
      <c r="D608" s="3" t="s">
        <v>46</v>
      </c>
      <c r="E608" s="54">
        <f t="shared" si="43"/>
        <v>0.13600000000000001</v>
      </c>
      <c r="F608" s="54">
        <f t="shared" si="43"/>
        <v>0.13600000000000001</v>
      </c>
      <c r="G608" s="54">
        <f t="shared" si="43"/>
        <v>0.13600000000000001</v>
      </c>
      <c r="I608" s="17" t="s">
        <v>167</v>
      </c>
      <c r="J608" s="6"/>
    </row>
    <row r="609" spans="2:10" hidden="1" outlineLevel="1" x14ac:dyDescent="0.25">
      <c r="B609" s="10" t="s">
        <v>80</v>
      </c>
      <c r="C609" s="55" t="s">
        <v>40</v>
      </c>
      <c r="D609" s="3" t="s">
        <v>46</v>
      </c>
      <c r="E609" s="54">
        <f t="shared" si="43"/>
        <v>0.16800000000000001</v>
      </c>
      <c r="F609" s="54">
        <f t="shared" si="43"/>
        <v>0.16800000000000001</v>
      </c>
      <c r="G609" s="54">
        <f t="shared" si="43"/>
        <v>0.16800000000000001</v>
      </c>
      <c r="I609" s="17" t="s">
        <v>167</v>
      </c>
      <c r="J609" s="6"/>
    </row>
    <row r="610" spans="2:10" hidden="1" outlineLevel="1" x14ac:dyDescent="0.25">
      <c r="B610" s="10" t="s">
        <v>81</v>
      </c>
      <c r="C610" s="55" t="s">
        <v>40</v>
      </c>
      <c r="D610" s="3" t="s">
        <v>46</v>
      </c>
      <c r="E610" s="54">
        <f t="shared" si="43"/>
        <v>0.1525</v>
      </c>
      <c r="F610" s="54">
        <f t="shared" si="43"/>
        <v>0.1525</v>
      </c>
      <c r="G610" s="54">
        <f t="shared" si="43"/>
        <v>0.1525</v>
      </c>
      <c r="I610" s="17" t="s">
        <v>167</v>
      </c>
      <c r="J610" s="6"/>
    </row>
    <row r="611" spans="2:10" hidden="1" outlineLevel="1" x14ac:dyDescent="0.25">
      <c r="B611" s="10" t="s">
        <v>82</v>
      </c>
      <c r="C611" s="55" t="s">
        <v>40</v>
      </c>
      <c r="D611" s="3" t="s">
        <v>46</v>
      </c>
      <c r="E611" s="54">
        <f t="shared" si="43"/>
        <v>0.20500000000000002</v>
      </c>
      <c r="F611" s="54">
        <f t="shared" si="43"/>
        <v>0.20500000000000002</v>
      </c>
      <c r="G611" s="54">
        <f t="shared" si="43"/>
        <v>0.20500000000000002</v>
      </c>
      <c r="I611" s="17" t="s">
        <v>167</v>
      </c>
      <c r="J611" s="6"/>
    </row>
    <row r="612" spans="2:10" hidden="1" outlineLevel="1" x14ac:dyDescent="0.25">
      <c r="B612" s="10" t="s">
        <v>83</v>
      </c>
      <c r="C612" s="55" t="s">
        <v>40</v>
      </c>
      <c r="D612" s="3" t="s">
        <v>46</v>
      </c>
      <c r="E612" s="54">
        <f t="shared" ref="E612:G627" si="44">E558</f>
        <v>8.8999999999999996E-2</v>
      </c>
      <c r="F612" s="54">
        <f t="shared" si="44"/>
        <v>8.8999999999999996E-2</v>
      </c>
      <c r="G612" s="54">
        <f t="shared" si="44"/>
        <v>8.8999999999999996E-2</v>
      </c>
      <c r="I612" s="17" t="s">
        <v>167</v>
      </c>
      <c r="J612" s="6"/>
    </row>
    <row r="613" spans="2:10" hidden="1" outlineLevel="1" x14ac:dyDescent="0.25">
      <c r="B613" s="10" t="s">
        <v>106</v>
      </c>
      <c r="C613" s="55" t="s">
        <v>40</v>
      </c>
      <c r="D613" s="3" t="s">
        <v>46</v>
      </c>
      <c r="E613" s="54">
        <f t="shared" si="44"/>
        <v>0.1018731169524521</v>
      </c>
      <c r="F613" s="54">
        <f t="shared" si="44"/>
        <v>0.1018731169524521</v>
      </c>
      <c r="G613" s="54">
        <f t="shared" si="44"/>
        <v>0.1018731169524521</v>
      </c>
      <c r="I613" s="17" t="s">
        <v>167</v>
      </c>
      <c r="J613" s="6"/>
    </row>
    <row r="614" spans="2:10" hidden="1" outlineLevel="1" x14ac:dyDescent="0.25">
      <c r="B614" s="10" t="s">
        <v>84</v>
      </c>
      <c r="C614" s="55" t="s">
        <v>40</v>
      </c>
      <c r="D614" s="3" t="s">
        <v>46</v>
      </c>
      <c r="E614" s="54">
        <f t="shared" si="44"/>
        <v>0.183</v>
      </c>
      <c r="F614" s="54">
        <f t="shared" si="44"/>
        <v>0.183</v>
      </c>
      <c r="G614" s="54">
        <f t="shared" si="44"/>
        <v>0.183</v>
      </c>
      <c r="I614" s="17" t="s">
        <v>167</v>
      </c>
      <c r="J614" s="6"/>
    </row>
    <row r="615" spans="2:10" hidden="1" outlineLevel="1" x14ac:dyDescent="0.25">
      <c r="B615" s="10" t="s">
        <v>85</v>
      </c>
      <c r="C615" s="55" t="s">
        <v>40</v>
      </c>
      <c r="D615" s="3" t="s">
        <v>46</v>
      </c>
      <c r="E615" s="54">
        <f t="shared" si="44"/>
        <v>9.8999999999999991E-2</v>
      </c>
      <c r="F615" s="54">
        <f t="shared" si="44"/>
        <v>9.8999999999999991E-2</v>
      </c>
      <c r="G615" s="54">
        <f t="shared" si="44"/>
        <v>9.8999999999999991E-2</v>
      </c>
      <c r="I615" s="17" t="s">
        <v>167</v>
      </c>
      <c r="J615" s="6"/>
    </row>
    <row r="616" spans="2:10" hidden="1" outlineLevel="1" x14ac:dyDescent="0.25">
      <c r="B616" s="10" t="s">
        <v>86</v>
      </c>
      <c r="C616" s="55" t="s">
        <v>40</v>
      </c>
      <c r="D616" s="3" t="s">
        <v>46</v>
      </c>
      <c r="E616" s="54">
        <f t="shared" si="44"/>
        <v>0.19700000000000001</v>
      </c>
      <c r="F616" s="54">
        <f t="shared" si="44"/>
        <v>0.19700000000000001</v>
      </c>
      <c r="G616" s="54">
        <f t="shared" si="44"/>
        <v>0.19700000000000001</v>
      </c>
      <c r="I616" s="17" t="s">
        <v>167</v>
      </c>
      <c r="J616" s="6"/>
    </row>
    <row r="617" spans="2:10" hidden="1" outlineLevel="1" x14ac:dyDescent="0.25">
      <c r="B617" s="10" t="s">
        <v>87</v>
      </c>
      <c r="C617" s="55" t="s">
        <v>40</v>
      </c>
      <c r="D617" s="3" t="s">
        <v>46</v>
      </c>
      <c r="E617" s="54">
        <f t="shared" si="44"/>
        <v>0.13250000000000001</v>
      </c>
      <c r="F617" s="54">
        <f t="shared" si="44"/>
        <v>0.13250000000000001</v>
      </c>
      <c r="G617" s="54">
        <f t="shared" si="44"/>
        <v>0.13250000000000001</v>
      </c>
      <c r="I617" s="17" t="s">
        <v>167</v>
      </c>
      <c r="J617" s="6"/>
    </row>
    <row r="618" spans="2:10" hidden="1" outlineLevel="1" x14ac:dyDescent="0.25">
      <c r="B618" s="10" t="s">
        <v>88</v>
      </c>
      <c r="C618" s="55" t="s">
        <v>40</v>
      </c>
      <c r="D618" s="3" t="s">
        <v>46</v>
      </c>
      <c r="E618" s="54">
        <f t="shared" si="44"/>
        <v>0.14100000000000001</v>
      </c>
      <c r="F618" s="54">
        <f t="shared" si="44"/>
        <v>0.14100000000000001</v>
      </c>
      <c r="G618" s="54">
        <f t="shared" si="44"/>
        <v>0.14100000000000001</v>
      </c>
      <c r="I618" s="17" t="s">
        <v>167</v>
      </c>
      <c r="J618" s="6"/>
    </row>
    <row r="619" spans="2:10" hidden="1" outlineLevel="1" x14ac:dyDescent="0.25">
      <c r="B619" s="10" t="s">
        <v>89</v>
      </c>
      <c r="C619" s="55" t="s">
        <v>40</v>
      </c>
      <c r="D619" s="3" t="s">
        <v>46</v>
      </c>
      <c r="E619" s="54">
        <f t="shared" si="44"/>
        <v>0.14300000000000002</v>
      </c>
      <c r="F619" s="54">
        <f t="shared" si="44"/>
        <v>0.14300000000000002</v>
      </c>
      <c r="G619" s="54">
        <f t="shared" si="44"/>
        <v>0.14300000000000002</v>
      </c>
      <c r="I619" s="17" t="s">
        <v>167</v>
      </c>
      <c r="J619" s="6"/>
    </row>
    <row r="620" spans="2:10" hidden="1" outlineLevel="1" x14ac:dyDescent="0.25">
      <c r="B620" s="10" t="s">
        <v>90</v>
      </c>
      <c r="C620" s="55" t="s">
        <v>40</v>
      </c>
      <c r="D620" s="3" t="s">
        <v>46</v>
      </c>
      <c r="E620" s="54">
        <f t="shared" si="44"/>
        <v>0.1255</v>
      </c>
      <c r="F620" s="54">
        <f t="shared" si="44"/>
        <v>0.1255</v>
      </c>
      <c r="G620" s="54">
        <f t="shared" si="44"/>
        <v>0.1255</v>
      </c>
      <c r="I620" s="17" t="s">
        <v>167</v>
      </c>
      <c r="J620" s="6"/>
    </row>
    <row r="621" spans="2:10" hidden="1" outlineLevel="1" x14ac:dyDescent="0.25">
      <c r="B621" s="10" t="s">
        <v>107</v>
      </c>
      <c r="C621" s="55" t="s">
        <v>40</v>
      </c>
      <c r="D621" s="3" t="s">
        <v>46</v>
      </c>
      <c r="E621" s="54">
        <f t="shared" si="44"/>
        <v>0.14300000000000002</v>
      </c>
      <c r="F621" s="54">
        <f t="shared" si="44"/>
        <v>0.14300000000000002</v>
      </c>
      <c r="G621" s="54">
        <f t="shared" si="44"/>
        <v>0.14300000000000002</v>
      </c>
      <c r="I621" s="17" t="s">
        <v>167</v>
      </c>
      <c r="J621" s="6"/>
    </row>
    <row r="622" spans="2:10" hidden="1" outlineLevel="1" x14ac:dyDescent="0.25">
      <c r="B622" s="10" t="s">
        <v>91</v>
      </c>
      <c r="C622" s="55" t="s">
        <v>40</v>
      </c>
      <c r="D622" s="3" t="s">
        <v>46</v>
      </c>
      <c r="E622" s="54">
        <f t="shared" si="44"/>
        <v>0.19400000000000001</v>
      </c>
      <c r="F622" s="54">
        <f t="shared" si="44"/>
        <v>0.19400000000000001</v>
      </c>
      <c r="G622" s="54">
        <f t="shared" si="44"/>
        <v>0.19400000000000001</v>
      </c>
      <c r="I622" s="17" t="s">
        <v>167</v>
      </c>
      <c r="J622" s="6"/>
    </row>
    <row r="623" spans="2:10" hidden="1" outlineLevel="1" x14ac:dyDescent="0.25">
      <c r="B623" s="10" t="s">
        <v>92</v>
      </c>
      <c r="C623" s="55" t="s">
        <v>40</v>
      </c>
      <c r="D623" s="3" t="s">
        <v>46</v>
      </c>
      <c r="E623" s="54">
        <f t="shared" si="44"/>
        <v>0.21050000000000002</v>
      </c>
      <c r="F623" s="54">
        <f t="shared" si="44"/>
        <v>0.21050000000000002</v>
      </c>
      <c r="G623" s="54">
        <f t="shared" si="44"/>
        <v>0.21050000000000002</v>
      </c>
      <c r="I623" s="17" t="s">
        <v>167</v>
      </c>
      <c r="J623" s="6"/>
    </row>
    <row r="624" spans="2:10" hidden="1" outlineLevel="1" x14ac:dyDescent="0.25">
      <c r="B624" s="10" t="s">
        <v>93</v>
      </c>
      <c r="C624" s="55" t="s">
        <v>40</v>
      </c>
      <c r="D624" s="3" t="s">
        <v>46</v>
      </c>
      <c r="E624" s="54">
        <f t="shared" si="44"/>
        <v>9.5000000000000001E-2</v>
      </c>
      <c r="F624" s="54">
        <f t="shared" si="44"/>
        <v>9.5000000000000001E-2</v>
      </c>
      <c r="G624" s="54">
        <f t="shared" si="44"/>
        <v>9.5000000000000001E-2</v>
      </c>
      <c r="I624" s="17" t="s">
        <v>167</v>
      </c>
      <c r="J624" s="6"/>
    </row>
    <row r="625" spans="2:10" hidden="1" outlineLevel="1" x14ac:dyDescent="0.25">
      <c r="B625" s="10" t="s">
        <v>94</v>
      </c>
      <c r="C625" s="55" t="s">
        <v>40</v>
      </c>
      <c r="D625" s="3" t="s">
        <v>46</v>
      </c>
      <c r="E625" s="54">
        <f t="shared" si="44"/>
        <v>0.1605</v>
      </c>
      <c r="F625" s="54">
        <f t="shared" si="44"/>
        <v>0.1605</v>
      </c>
      <c r="G625" s="54">
        <f t="shared" si="44"/>
        <v>0.1605</v>
      </c>
      <c r="I625" s="17" t="s">
        <v>167</v>
      </c>
      <c r="J625" s="6"/>
    </row>
    <row r="626" spans="2:10" hidden="1" outlineLevel="1" x14ac:dyDescent="0.25">
      <c r="B626" s="10" t="s">
        <v>95</v>
      </c>
      <c r="C626" s="55" t="s">
        <v>40</v>
      </c>
      <c r="D626" s="3" t="s">
        <v>46</v>
      </c>
      <c r="E626" s="54">
        <f t="shared" si="44"/>
        <v>0.24050000000000002</v>
      </c>
      <c r="F626" s="54">
        <f t="shared" si="44"/>
        <v>0.24050000000000002</v>
      </c>
      <c r="G626" s="54">
        <f t="shared" si="44"/>
        <v>0.24050000000000002</v>
      </c>
      <c r="I626" s="17" t="s">
        <v>167</v>
      </c>
      <c r="J626" s="6"/>
    </row>
    <row r="627" spans="2:10" hidden="1" outlineLevel="1" x14ac:dyDescent="0.25">
      <c r="B627" s="10" t="s">
        <v>96</v>
      </c>
      <c r="C627" s="55" t="s">
        <v>40</v>
      </c>
      <c r="D627" s="3" t="s">
        <v>46</v>
      </c>
      <c r="E627" s="54">
        <f t="shared" si="44"/>
        <v>0.13850000000000001</v>
      </c>
      <c r="F627" s="54">
        <f t="shared" si="44"/>
        <v>0.13850000000000001</v>
      </c>
      <c r="G627" s="54">
        <f t="shared" si="44"/>
        <v>0.13850000000000001</v>
      </c>
      <c r="I627" s="17" t="s">
        <v>167</v>
      </c>
      <c r="J627" s="6"/>
    </row>
    <row r="628" spans="2:10" hidden="1" outlineLevel="1" x14ac:dyDescent="0.25">
      <c r="B628" s="10" t="s">
        <v>97</v>
      </c>
      <c r="C628" s="55" t="s">
        <v>40</v>
      </c>
      <c r="D628" s="3" t="s">
        <v>46</v>
      </c>
      <c r="E628" s="54">
        <f t="shared" ref="E628:G632" si="45">E574</f>
        <v>0.1515</v>
      </c>
      <c r="F628" s="54">
        <f t="shared" si="45"/>
        <v>0.1515</v>
      </c>
      <c r="G628" s="54">
        <f t="shared" si="45"/>
        <v>0.1515</v>
      </c>
      <c r="I628" s="17" t="s">
        <v>167</v>
      </c>
      <c r="J628" s="6"/>
    </row>
    <row r="629" spans="2:10" hidden="1" outlineLevel="1" x14ac:dyDescent="0.25">
      <c r="B629" s="10" t="s">
        <v>108</v>
      </c>
      <c r="C629" s="55" t="s">
        <v>40</v>
      </c>
      <c r="D629" s="3" t="s">
        <v>46</v>
      </c>
      <c r="E629" s="54">
        <f t="shared" si="45"/>
        <v>0.12473121956721422</v>
      </c>
      <c r="F629" s="54">
        <f t="shared" si="45"/>
        <v>0.12473121956721422</v>
      </c>
      <c r="G629" s="54">
        <f t="shared" si="45"/>
        <v>0.12473121956721422</v>
      </c>
      <c r="I629" s="17" t="s">
        <v>167</v>
      </c>
      <c r="J629" s="6"/>
    </row>
    <row r="630" spans="2:10" hidden="1" outlineLevel="1" x14ac:dyDescent="0.25">
      <c r="B630" s="10" t="s">
        <v>98</v>
      </c>
      <c r="C630" s="55" t="s">
        <v>40</v>
      </c>
      <c r="D630" s="3" t="s">
        <v>46</v>
      </c>
      <c r="E630" s="54">
        <f t="shared" si="45"/>
        <v>0.13800000000000001</v>
      </c>
      <c r="F630" s="54">
        <f t="shared" si="45"/>
        <v>0.13800000000000001</v>
      </c>
      <c r="G630" s="54">
        <f t="shared" si="45"/>
        <v>0.13800000000000001</v>
      </c>
      <c r="I630" s="17" t="s">
        <v>167</v>
      </c>
      <c r="J630" s="6"/>
    </row>
    <row r="631" spans="2:10" hidden="1" outlineLevel="1" x14ac:dyDescent="0.25">
      <c r="B631" s="10" t="s">
        <v>99</v>
      </c>
      <c r="C631" s="55" t="s">
        <v>40</v>
      </c>
      <c r="D631" s="3" t="s">
        <v>46</v>
      </c>
      <c r="E631" s="54">
        <f t="shared" si="45"/>
        <v>0.155</v>
      </c>
      <c r="F631" s="54">
        <f t="shared" si="45"/>
        <v>0.155</v>
      </c>
      <c r="G631" s="54">
        <f t="shared" si="45"/>
        <v>0.155</v>
      </c>
      <c r="I631" s="17" t="s">
        <v>167</v>
      </c>
      <c r="J631" s="6"/>
    </row>
    <row r="632" spans="2:10" hidden="1" outlineLevel="1" x14ac:dyDescent="0.25">
      <c r="B632" s="10" t="s">
        <v>100</v>
      </c>
      <c r="C632" s="55" t="s">
        <v>40</v>
      </c>
      <c r="D632" s="3" t="s">
        <v>46</v>
      </c>
      <c r="E632" s="54">
        <f t="shared" si="45"/>
        <v>0.17800000000000002</v>
      </c>
      <c r="F632" s="54">
        <f t="shared" si="45"/>
        <v>0.17800000000000002</v>
      </c>
      <c r="G632" s="54">
        <f t="shared" si="45"/>
        <v>0.17800000000000002</v>
      </c>
      <c r="I632" s="17" t="s">
        <v>167</v>
      </c>
      <c r="J632" s="6"/>
    </row>
    <row r="633" spans="2:10" hidden="1" outlineLevel="1" x14ac:dyDescent="0.25">
      <c r="B633" s="10" t="s">
        <v>101</v>
      </c>
      <c r="C633" s="56" t="s">
        <v>41</v>
      </c>
      <c r="D633" s="3" t="s">
        <v>46</v>
      </c>
      <c r="E633" s="54">
        <v>0.16050850569610434</v>
      </c>
      <c r="F633" s="54">
        <v>0.15100850569610433</v>
      </c>
      <c r="G633" s="54">
        <v>0.14199999999999999</v>
      </c>
      <c r="I633" s="17" t="s">
        <v>167</v>
      </c>
      <c r="J633" s="3"/>
    </row>
    <row r="634" spans="2:10" hidden="1" outlineLevel="1" x14ac:dyDescent="0.25">
      <c r="B634" s="10" t="s">
        <v>55</v>
      </c>
      <c r="C634" s="56" t="s">
        <v>41</v>
      </c>
      <c r="D634" s="3" t="s">
        <v>46</v>
      </c>
      <c r="E634" s="54">
        <v>0.15250000000000002</v>
      </c>
      <c r="F634" s="54">
        <v>0.14300000000000002</v>
      </c>
      <c r="G634" s="54">
        <v>0.13400000000000001</v>
      </c>
      <c r="I634" s="17" t="s">
        <v>167</v>
      </c>
      <c r="J634" s="6"/>
    </row>
    <row r="635" spans="2:10" hidden="1" outlineLevel="1" x14ac:dyDescent="0.25">
      <c r="B635" s="10" t="s">
        <v>56</v>
      </c>
      <c r="C635" s="56" t="s">
        <v>41</v>
      </c>
      <c r="D635" s="3" t="s">
        <v>46</v>
      </c>
      <c r="E635" s="54">
        <v>0.14900000000000002</v>
      </c>
      <c r="F635" s="54">
        <v>0.13950000000000001</v>
      </c>
      <c r="G635" s="54">
        <v>0.13</v>
      </c>
      <c r="I635" s="17" t="s">
        <v>167</v>
      </c>
      <c r="J635" s="6"/>
    </row>
    <row r="636" spans="2:10" hidden="1" outlineLevel="1" x14ac:dyDescent="0.25">
      <c r="B636" s="10" t="s">
        <v>57</v>
      </c>
      <c r="C636" s="56" t="s">
        <v>41</v>
      </c>
      <c r="D636" s="3" t="s">
        <v>46</v>
      </c>
      <c r="E636" s="54">
        <v>9.7500000000000003E-2</v>
      </c>
      <c r="F636" s="54">
        <v>8.8000000000000009E-2</v>
      </c>
      <c r="G636" s="54">
        <v>7.85E-2</v>
      </c>
      <c r="I636" s="17" t="s">
        <v>167</v>
      </c>
      <c r="J636" s="6"/>
    </row>
    <row r="637" spans="2:10" hidden="1" outlineLevel="1" x14ac:dyDescent="0.25">
      <c r="B637" s="10" t="s">
        <v>58</v>
      </c>
      <c r="C637" s="56" t="s">
        <v>41</v>
      </c>
      <c r="D637" s="3" t="s">
        <v>46</v>
      </c>
      <c r="E637" s="54">
        <v>0.17200000000000001</v>
      </c>
      <c r="F637" s="54">
        <v>0.16250000000000001</v>
      </c>
      <c r="G637" s="54">
        <v>0.153</v>
      </c>
      <c r="I637" s="17" t="s">
        <v>167</v>
      </c>
      <c r="J637" s="6"/>
    </row>
    <row r="638" spans="2:10" hidden="1" outlineLevel="1" x14ac:dyDescent="0.25">
      <c r="B638" s="10" t="s">
        <v>59</v>
      </c>
      <c r="C638" s="56" t="s">
        <v>41</v>
      </c>
      <c r="D638" s="3" t="s">
        <v>46</v>
      </c>
      <c r="E638" s="54">
        <v>0.20400000000000001</v>
      </c>
      <c r="F638" s="54">
        <v>0.19450000000000001</v>
      </c>
      <c r="G638" s="54">
        <v>0.185</v>
      </c>
      <c r="I638" s="17" t="s">
        <v>167</v>
      </c>
      <c r="J638" s="6"/>
    </row>
    <row r="639" spans="2:10" hidden="1" outlineLevel="1" x14ac:dyDescent="0.25">
      <c r="B639" s="10" t="s">
        <v>102</v>
      </c>
      <c r="C639" s="56" t="s">
        <v>41</v>
      </c>
      <c r="D639" s="3" t="s">
        <v>46</v>
      </c>
      <c r="E639" s="54">
        <v>0.16311575213355878</v>
      </c>
      <c r="F639" s="54">
        <v>0.15361575213355877</v>
      </c>
      <c r="G639" s="54">
        <v>0.14411575213355879</v>
      </c>
      <c r="I639" s="17" t="s">
        <v>167</v>
      </c>
      <c r="J639" s="6"/>
    </row>
    <row r="640" spans="2:10" hidden="1" outlineLevel="1" x14ac:dyDescent="0.25">
      <c r="B640" s="10" t="s">
        <v>60</v>
      </c>
      <c r="C640" s="56" t="s">
        <v>41</v>
      </c>
      <c r="D640" s="3" t="s">
        <v>46</v>
      </c>
      <c r="E640" s="54">
        <v>0.16300000000000001</v>
      </c>
      <c r="F640" s="54">
        <v>0.1535</v>
      </c>
      <c r="G640" s="54">
        <v>0.14400000000000002</v>
      </c>
      <c r="I640" s="17" t="s">
        <v>167</v>
      </c>
      <c r="J640" s="6"/>
    </row>
    <row r="641" spans="2:10" hidden="1" outlineLevel="1" x14ac:dyDescent="0.25">
      <c r="B641" s="10" t="s">
        <v>61</v>
      </c>
      <c r="C641" s="56" t="s">
        <v>41</v>
      </c>
      <c r="D641" s="3" t="s">
        <v>46</v>
      </c>
      <c r="E641" s="54">
        <v>0.1905</v>
      </c>
      <c r="F641" s="54">
        <v>0.18099999999999999</v>
      </c>
      <c r="G641" s="54">
        <v>0.17150000000000001</v>
      </c>
      <c r="I641" s="17" t="s">
        <v>167</v>
      </c>
      <c r="J641" s="6"/>
    </row>
    <row r="642" spans="2:10" hidden="1" outlineLevel="1" x14ac:dyDescent="0.25">
      <c r="B642" s="10" t="s">
        <v>62</v>
      </c>
      <c r="C642" s="56" t="s">
        <v>41</v>
      </c>
      <c r="D642" s="3" t="s">
        <v>46</v>
      </c>
      <c r="E642" s="54">
        <v>0.1835</v>
      </c>
      <c r="F642" s="54">
        <v>0.17399999999999999</v>
      </c>
      <c r="G642" s="54">
        <v>0.16450000000000001</v>
      </c>
      <c r="I642" s="17" t="s">
        <v>167</v>
      </c>
      <c r="J642" s="6"/>
    </row>
    <row r="643" spans="2:10" hidden="1" outlineLevel="1" x14ac:dyDescent="0.25">
      <c r="B643" s="10" t="s">
        <v>63</v>
      </c>
      <c r="C643" s="56" t="s">
        <v>41</v>
      </c>
      <c r="D643" s="3" t="s">
        <v>46</v>
      </c>
      <c r="E643" s="54">
        <v>0.15300000000000002</v>
      </c>
      <c r="F643" s="54">
        <v>0.14350000000000002</v>
      </c>
      <c r="G643" s="54">
        <v>0.13400000000000001</v>
      </c>
      <c r="I643" s="17" t="s">
        <v>167</v>
      </c>
      <c r="J643" s="6"/>
    </row>
    <row r="644" spans="2:10" hidden="1" outlineLevel="1" x14ac:dyDescent="0.25">
      <c r="B644" s="10" t="s">
        <v>64</v>
      </c>
      <c r="C644" s="56" t="s">
        <v>41</v>
      </c>
      <c r="D644" s="3" t="s">
        <v>46</v>
      </c>
      <c r="E644" s="54">
        <v>0.17699999999999999</v>
      </c>
      <c r="F644" s="54">
        <v>0.16749999999999998</v>
      </c>
      <c r="G644" s="54">
        <v>0.158</v>
      </c>
      <c r="I644" s="17" t="s">
        <v>167</v>
      </c>
      <c r="J644" s="6"/>
    </row>
    <row r="645" spans="2:10" hidden="1" outlineLevel="1" x14ac:dyDescent="0.25">
      <c r="B645" s="10" t="s">
        <v>65</v>
      </c>
      <c r="C645" s="56" t="s">
        <v>41</v>
      </c>
      <c r="D645" s="3" t="s">
        <v>46</v>
      </c>
      <c r="E645" s="54">
        <v>0.17799999999999999</v>
      </c>
      <c r="F645" s="54">
        <v>0.16849999999999998</v>
      </c>
      <c r="G645" s="54">
        <v>0.159</v>
      </c>
      <c r="I645" s="17" t="s">
        <v>167</v>
      </c>
      <c r="J645" s="6"/>
    </row>
    <row r="646" spans="2:10" hidden="1" outlineLevel="1" x14ac:dyDescent="0.25">
      <c r="B646" s="10" t="s">
        <v>66</v>
      </c>
      <c r="C646" s="56" t="s">
        <v>41</v>
      </c>
      <c r="D646" s="3" t="s">
        <v>46</v>
      </c>
      <c r="E646" s="54">
        <v>0.13900000000000001</v>
      </c>
      <c r="F646" s="54">
        <v>0.1295</v>
      </c>
      <c r="G646" s="54">
        <v>0.12</v>
      </c>
      <c r="I646" s="17" t="s">
        <v>167</v>
      </c>
      <c r="J646" s="6"/>
    </row>
    <row r="647" spans="2:10" hidden="1" outlineLevel="1" x14ac:dyDescent="0.25">
      <c r="B647" s="10" t="s">
        <v>103</v>
      </c>
      <c r="C647" s="56" t="s">
        <v>41</v>
      </c>
      <c r="D647" s="3" t="s">
        <v>46</v>
      </c>
      <c r="E647" s="54">
        <v>0.22949999999999998</v>
      </c>
      <c r="F647" s="54">
        <v>0.21999999999999997</v>
      </c>
      <c r="G647" s="54">
        <v>0.21050000000000002</v>
      </c>
      <c r="I647" s="17" t="s">
        <v>167</v>
      </c>
      <c r="J647" s="6"/>
    </row>
    <row r="648" spans="2:10" hidden="1" outlineLevel="1" x14ac:dyDescent="0.25">
      <c r="B648" s="10" t="s">
        <v>104</v>
      </c>
      <c r="C648" s="56" t="s">
        <v>41</v>
      </c>
      <c r="D648" s="3" t="s">
        <v>46</v>
      </c>
      <c r="E648" s="54">
        <v>0.18018729719392768</v>
      </c>
      <c r="F648" s="54">
        <v>0.17068729719392767</v>
      </c>
      <c r="G648" s="54">
        <v>0.16118729719392766</v>
      </c>
      <c r="I648" s="17" t="s">
        <v>167</v>
      </c>
      <c r="J648" s="6"/>
    </row>
    <row r="649" spans="2:10" hidden="1" outlineLevel="1" x14ac:dyDescent="0.25">
      <c r="B649" s="10" t="s">
        <v>67</v>
      </c>
      <c r="C649" s="56" t="s">
        <v>41</v>
      </c>
      <c r="D649" s="3" t="s">
        <v>46</v>
      </c>
      <c r="E649" s="54">
        <v>0.17100000000000001</v>
      </c>
      <c r="F649" s="54">
        <v>0.1615</v>
      </c>
      <c r="G649" s="54">
        <v>0.152</v>
      </c>
      <c r="I649" s="17" t="s">
        <v>167</v>
      </c>
      <c r="J649" s="6"/>
    </row>
    <row r="650" spans="2:10" hidden="1" outlineLevel="1" x14ac:dyDescent="0.25">
      <c r="B650" s="10" t="s">
        <v>68</v>
      </c>
      <c r="C650" s="56" t="s">
        <v>41</v>
      </c>
      <c r="D650" s="3" t="s">
        <v>46</v>
      </c>
      <c r="E650" s="54">
        <v>0.21900000000000003</v>
      </c>
      <c r="F650" s="54">
        <v>0.20950000000000002</v>
      </c>
      <c r="G650" s="54">
        <v>0.2</v>
      </c>
      <c r="I650" s="17" t="s">
        <v>167</v>
      </c>
      <c r="J650" s="6"/>
    </row>
    <row r="651" spans="2:10" hidden="1" outlineLevel="1" x14ac:dyDescent="0.25">
      <c r="B651" s="10" t="s">
        <v>69</v>
      </c>
      <c r="C651" s="56" t="s">
        <v>41</v>
      </c>
      <c r="D651" s="3" t="s">
        <v>46</v>
      </c>
      <c r="E651" s="54">
        <v>0.15450000000000003</v>
      </c>
      <c r="F651" s="54">
        <v>0.14500000000000002</v>
      </c>
      <c r="G651" s="54">
        <v>0.13550000000000001</v>
      </c>
      <c r="I651" s="17" t="s">
        <v>167</v>
      </c>
      <c r="J651" s="6"/>
    </row>
    <row r="652" spans="2:10" hidden="1" outlineLevel="1" x14ac:dyDescent="0.25">
      <c r="B652" s="10" t="s">
        <v>70</v>
      </c>
      <c r="C652" s="56" t="s">
        <v>41</v>
      </c>
      <c r="D652" s="3" t="s">
        <v>46</v>
      </c>
      <c r="E652" s="54">
        <v>0.14900000000000002</v>
      </c>
      <c r="F652" s="54">
        <v>0.13950000000000001</v>
      </c>
      <c r="G652" s="54">
        <v>0.13</v>
      </c>
      <c r="I652" s="17" t="s">
        <v>167</v>
      </c>
      <c r="J652" s="6"/>
    </row>
    <row r="653" spans="2:10" hidden="1" outlineLevel="1" x14ac:dyDescent="0.25">
      <c r="B653" s="10" t="s">
        <v>71</v>
      </c>
      <c r="C653" s="56" t="s">
        <v>41</v>
      </c>
      <c r="D653" s="3" t="s">
        <v>46</v>
      </c>
      <c r="E653" s="54">
        <v>0.1595</v>
      </c>
      <c r="F653" s="54">
        <v>0.15</v>
      </c>
      <c r="G653" s="54">
        <v>0.14050000000000001</v>
      </c>
      <c r="I653" s="17" t="s">
        <v>167</v>
      </c>
      <c r="J653" s="6"/>
    </row>
    <row r="654" spans="2:10" hidden="1" outlineLevel="1" x14ac:dyDescent="0.25">
      <c r="B654" s="10" t="s">
        <v>72</v>
      </c>
      <c r="C654" s="56" t="s">
        <v>41</v>
      </c>
      <c r="D654" s="3" t="s">
        <v>46</v>
      </c>
      <c r="E654" s="54">
        <v>0.17150000000000001</v>
      </c>
      <c r="F654" s="54">
        <v>0.16200000000000001</v>
      </c>
      <c r="G654" s="54">
        <v>0.1525</v>
      </c>
      <c r="I654" s="17" t="s">
        <v>167</v>
      </c>
      <c r="J654" s="6"/>
    </row>
    <row r="655" spans="2:10" hidden="1" outlineLevel="1" x14ac:dyDescent="0.25">
      <c r="B655" s="10" t="s">
        <v>73</v>
      </c>
      <c r="C655" s="56" t="s">
        <v>41</v>
      </c>
      <c r="D655" s="3" t="s">
        <v>46</v>
      </c>
      <c r="E655" s="54">
        <v>0.17399999999999999</v>
      </c>
      <c r="F655" s="54">
        <v>0.16449999999999998</v>
      </c>
      <c r="G655" s="54">
        <v>0.155</v>
      </c>
      <c r="I655" s="17" t="s">
        <v>167</v>
      </c>
      <c r="J655" s="6"/>
    </row>
    <row r="656" spans="2:10" hidden="1" outlineLevel="1" x14ac:dyDescent="0.25">
      <c r="B656" s="10" t="s">
        <v>74</v>
      </c>
      <c r="C656" s="56" t="s">
        <v>41</v>
      </c>
      <c r="D656" s="3" t="s">
        <v>46</v>
      </c>
      <c r="E656" s="54">
        <v>0.22050000000000003</v>
      </c>
      <c r="F656" s="54">
        <v>0.21100000000000002</v>
      </c>
      <c r="G656" s="54">
        <v>0.20150000000000001</v>
      </c>
      <c r="I656" s="17" t="s">
        <v>167</v>
      </c>
      <c r="J656" s="6"/>
    </row>
    <row r="657" spans="2:10" hidden="1" outlineLevel="1" x14ac:dyDescent="0.25">
      <c r="B657" s="10" t="s">
        <v>75</v>
      </c>
      <c r="C657" s="56" t="s">
        <v>41</v>
      </c>
      <c r="D657" s="3" t="s">
        <v>46</v>
      </c>
      <c r="E657" s="54">
        <v>0.1615</v>
      </c>
      <c r="F657" s="54">
        <v>0.152</v>
      </c>
      <c r="G657" s="54">
        <v>0.14250000000000002</v>
      </c>
      <c r="I657" s="17" t="s">
        <v>167</v>
      </c>
      <c r="J657" s="6"/>
    </row>
    <row r="658" spans="2:10" hidden="1" outlineLevel="1" x14ac:dyDescent="0.25">
      <c r="B658" s="10" t="s">
        <v>76</v>
      </c>
      <c r="C658" s="56" t="s">
        <v>41</v>
      </c>
      <c r="D658" s="3" t="s">
        <v>46</v>
      </c>
      <c r="E658" s="54">
        <v>0.15200000000000002</v>
      </c>
      <c r="F658" s="54">
        <v>0.14250000000000002</v>
      </c>
      <c r="G658" s="54">
        <v>0.13300000000000001</v>
      </c>
      <c r="I658" s="17" t="s">
        <v>167</v>
      </c>
      <c r="J658" s="6"/>
    </row>
    <row r="659" spans="2:10" hidden="1" outlineLevel="1" x14ac:dyDescent="0.25">
      <c r="B659" s="10" t="s">
        <v>77</v>
      </c>
      <c r="C659" s="56" t="s">
        <v>41</v>
      </c>
      <c r="D659" s="3" t="s">
        <v>46</v>
      </c>
      <c r="E659" s="54">
        <v>0.17899999999999999</v>
      </c>
      <c r="F659" s="54">
        <v>0.16949999999999998</v>
      </c>
      <c r="G659" s="54">
        <v>0.16</v>
      </c>
      <c r="I659" s="17" t="s">
        <v>167</v>
      </c>
      <c r="J659" s="6"/>
    </row>
    <row r="660" spans="2:10" hidden="1" outlineLevel="1" x14ac:dyDescent="0.25">
      <c r="B660" s="10" t="s">
        <v>78</v>
      </c>
      <c r="C660" s="56" t="s">
        <v>41</v>
      </c>
      <c r="D660" s="3" t="s">
        <v>46</v>
      </c>
      <c r="E660" s="54">
        <v>0.21600000000000003</v>
      </c>
      <c r="F660" s="54">
        <v>0.20650000000000002</v>
      </c>
      <c r="G660" s="54">
        <v>0.19700000000000001</v>
      </c>
      <c r="I660" s="17" t="s">
        <v>167</v>
      </c>
      <c r="J660" s="6"/>
    </row>
    <row r="661" spans="2:10" hidden="1" outlineLevel="1" x14ac:dyDescent="0.25">
      <c r="B661" s="10" t="s">
        <v>105</v>
      </c>
      <c r="C661" s="56" t="s">
        <v>41</v>
      </c>
      <c r="D661" s="3" t="s">
        <v>46</v>
      </c>
      <c r="E661" s="54">
        <v>0.19032939313499231</v>
      </c>
      <c r="F661" s="54">
        <v>0.1808293931349923</v>
      </c>
      <c r="G661" s="54">
        <v>0.17132939313499229</v>
      </c>
      <c r="I661" s="17" t="s">
        <v>167</v>
      </c>
      <c r="J661" s="6"/>
    </row>
    <row r="662" spans="2:10" hidden="1" outlineLevel="1" x14ac:dyDescent="0.25">
      <c r="B662" s="10" t="s">
        <v>79</v>
      </c>
      <c r="C662" s="56" t="s">
        <v>41</v>
      </c>
      <c r="D662" s="3" t="s">
        <v>46</v>
      </c>
      <c r="E662" s="54">
        <v>0.15500000000000003</v>
      </c>
      <c r="F662" s="54">
        <v>0.14550000000000002</v>
      </c>
      <c r="G662" s="54">
        <v>0.13600000000000001</v>
      </c>
      <c r="I662" s="17" t="s">
        <v>167</v>
      </c>
      <c r="J662" s="6"/>
    </row>
    <row r="663" spans="2:10" hidden="1" outlineLevel="1" x14ac:dyDescent="0.25">
      <c r="B663" s="10" t="s">
        <v>80</v>
      </c>
      <c r="C663" s="56" t="s">
        <v>41</v>
      </c>
      <c r="D663" s="3" t="s">
        <v>46</v>
      </c>
      <c r="E663" s="54">
        <v>0.187</v>
      </c>
      <c r="F663" s="54">
        <v>0.17749999999999999</v>
      </c>
      <c r="G663" s="54">
        <v>0.16800000000000001</v>
      </c>
      <c r="I663" s="17" t="s">
        <v>167</v>
      </c>
      <c r="J663" s="6"/>
    </row>
    <row r="664" spans="2:10" hidden="1" outlineLevel="1" x14ac:dyDescent="0.25">
      <c r="B664" s="10" t="s">
        <v>81</v>
      </c>
      <c r="C664" s="56" t="s">
        <v>41</v>
      </c>
      <c r="D664" s="3" t="s">
        <v>46</v>
      </c>
      <c r="E664" s="54">
        <v>0.17150000000000001</v>
      </c>
      <c r="F664" s="54">
        <v>0.16200000000000001</v>
      </c>
      <c r="G664" s="54">
        <v>0.1525</v>
      </c>
      <c r="I664" s="17" t="s">
        <v>167</v>
      </c>
      <c r="J664" s="6"/>
    </row>
    <row r="665" spans="2:10" hidden="1" outlineLevel="1" x14ac:dyDescent="0.25">
      <c r="B665" s="10" t="s">
        <v>82</v>
      </c>
      <c r="C665" s="56" t="s">
        <v>41</v>
      </c>
      <c r="D665" s="3" t="s">
        <v>46</v>
      </c>
      <c r="E665" s="54">
        <v>0.22400000000000003</v>
      </c>
      <c r="F665" s="54">
        <v>0.21450000000000002</v>
      </c>
      <c r="G665" s="54">
        <v>0.20500000000000002</v>
      </c>
      <c r="I665" s="17" t="s">
        <v>167</v>
      </c>
      <c r="J665" s="6"/>
    </row>
    <row r="666" spans="2:10" hidden="1" outlineLevel="1" x14ac:dyDescent="0.25">
      <c r="B666" s="10" t="s">
        <v>83</v>
      </c>
      <c r="C666" s="56" t="s">
        <v>41</v>
      </c>
      <c r="D666" s="3" t="s">
        <v>46</v>
      </c>
      <c r="E666" s="54">
        <v>0.10800000000000001</v>
      </c>
      <c r="F666" s="54">
        <v>9.8500000000000004E-2</v>
      </c>
      <c r="G666" s="54">
        <v>8.8999999999999996E-2</v>
      </c>
      <c r="I666" s="17" t="s">
        <v>167</v>
      </c>
      <c r="J666" s="6"/>
    </row>
    <row r="667" spans="2:10" hidden="1" outlineLevel="1" x14ac:dyDescent="0.25">
      <c r="B667" s="10" t="s">
        <v>106</v>
      </c>
      <c r="C667" s="56" t="s">
        <v>41</v>
      </c>
      <c r="D667" s="3" t="s">
        <v>46</v>
      </c>
      <c r="E667" s="54">
        <v>0.12087311695245209</v>
      </c>
      <c r="F667" s="54">
        <v>0.11137311695245208</v>
      </c>
      <c r="G667" s="54">
        <v>0.1018731169524521</v>
      </c>
      <c r="I667" s="17" t="s">
        <v>167</v>
      </c>
      <c r="J667" s="6"/>
    </row>
    <row r="668" spans="2:10" hidden="1" outlineLevel="1" x14ac:dyDescent="0.25">
      <c r="B668" s="10" t="s">
        <v>84</v>
      </c>
      <c r="C668" s="56" t="s">
        <v>41</v>
      </c>
      <c r="D668" s="3" t="s">
        <v>46</v>
      </c>
      <c r="E668" s="54">
        <v>0.20200000000000001</v>
      </c>
      <c r="F668" s="54">
        <v>0.1925</v>
      </c>
      <c r="G668" s="54">
        <v>0.183</v>
      </c>
      <c r="I668" s="17" t="s">
        <v>167</v>
      </c>
      <c r="J668" s="6"/>
    </row>
    <row r="669" spans="2:10" hidden="1" outlineLevel="1" x14ac:dyDescent="0.25">
      <c r="B669" s="10" t="s">
        <v>85</v>
      </c>
      <c r="C669" s="56" t="s">
        <v>41</v>
      </c>
      <c r="D669" s="3" t="s">
        <v>46</v>
      </c>
      <c r="E669" s="54">
        <v>0.11799999999999999</v>
      </c>
      <c r="F669" s="54">
        <v>0.1085</v>
      </c>
      <c r="G669" s="54">
        <v>9.8999999999999991E-2</v>
      </c>
      <c r="I669" s="17" t="s">
        <v>167</v>
      </c>
      <c r="J669" s="6"/>
    </row>
    <row r="670" spans="2:10" hidden="1" outlineLevel="1" x14ac:dyDescent="0.25">
      <c r="B670" s="10" t="s">
        <v>86</v>
      </c>
      <c r="C670" s="56" t="s">
        <v>41</v>
      </c>
      <c r="D670" s="3" t="s">
        <v>46</v>
      </c>
      <c r="E670" s="54">
        <v>0.21600000000000003</v>
      </c>
      <c r="F670" s="54">
        <v>0.20650000000000002</v>
      </c>
      <c r="G670" s="54">
        <v>0.19700000000000001</v>
      </c>
      <c r="I670" s="17" t="s">
        <v>167</v>
      </c>
      <c r="J670" s="6"/>
    </row>
    <row r="671" spans="2:10" hidden="1" outlineLevel="1" x14ac:dyDescent="0.25">
      <c r="B671" s="10" t="s">
        <v>87</v>
      </c>
      <c r="C671" s="56" t="s">
        <v>41</v>
      </c>
      <c r="D671" s="3" t="s">
        <v>46</v>
      </c>
      <c r="E671" s="54">
        <v>0.15150000000000002</v>
      </c>
      <c r="F671" s="54">
        <v>0.14200000000000002</v>
      </c>
      <c r="G671" s="54">
        <v>0.13250000000000001</v>
      </c>
      <c r="I671" s="17" t="s">
        <v>167</v>
      </c>
      <c r="J671" s="6"/>
    </row>
    <row r="672" spans="2:10" hidden="1" outlineLevel="1" x14ac:dyDescent="0.25">
      <c r="B672" s="10" t="s">
        <v>88</v>
      </c>
      <c r="C672" s="56" t="s">
        <v>41</v>
      </c>
      <c r="D672" s="3" t="s">
        <v>46</v>
      </c>
      <c r="E672" s="54">
        <v>0.16</v>
      </c>
      <c r="F672" s="54">
        <v>0.15049999999999999</v>
      </c>
      <c r="G672" s="54">
        <v>0.14100000000000001</v>
      </c>
      <c r="I672" s="17" t="s">
        <v>167</v>
      </c>
      <c r="J672" s="6"/>
    </row>
    <row r="673" spans="2:10" hidden="1" outlineLevel="1" x14ac:dyDescent="0.25">
      <c r="B673" s="10" t="s">
        <v>89</v>
      </c>
      <c r="C673" s="56" t="s">
        <v>41</v>
      </c>
      <c r="D673" s="3" t="s">
        <v>46</v>
      </c>
      <c r="E673" s="54">
        <v>0.16200000000000001</v>
      </c>
      <c r="F673" s="54">
        <v>0.1525</v>
      </c>
      <c r="G673" s="54">
        <v>0.14300000000000002</v>
      </c>
      <c r="I673" s="17" t="s">
        <v>167</v>
      </c>
      <c r="J673" s="6"/>
    </row>
    <row r="674" spans="2:10" hidden="1" outlineLevel="1" x14ac:dyDescent="0.25">
      <c r="B674" s="10" t="s">
        <v>90</v>
      </c>
      <c r="C674" s="56" t="s">
        <v>41</v>
      </c>
      <c r="D674" s="3" t="s">
        <v>46</v>
      </c>
      <c r="E674" s="54">
        <v>0.14450000000000002</v>
      </c>
      <c r="F674" s="54">
        <v>0.13500000000000001</v>
      </c>
      <c r="G674" s="54">
        <v>0.1255</v>
      </c>
      <c r="I674" s="17" t="s">
        <v>167</v>
      </c>
      <c r="J674" s="6"/>
    </row>
    <row r="675" spans="2:10" hidden="1" outlineLevel="1" x14ac:dyDescent="0.25">
      <c r="B675" s="10" t="s">
        <v>107</v>
      </c>
      <c r="C675" s="56" t="s">
        <v>41</v>
      </c>
      <c r="D675" s="3" t="s">
        <v>46</v>
      </c>
      <c r="E675" s="54">
        <v>0.16200000000000001</v>
      </c>
      <c r="F675" s="54">
        <v>0.1525</v>
      </c>
      <c r="G675" s="54">
        <v>0.14300000000000002</v>
      </c>
      <c r="I675" s="17" t="s">
        <v>167</v>
      </c>
      <c r="J675" s="6"/>
    </row>
    <row r="676" spans="2:10" hidden="1" outlineLevel="1" x14ac:dyDescent="0.25">
      <c r="B676" s="10" t="s">
        <v>91</v>
      </c>
      <c r="C676" s="56" t="s">
        <v>41</v>
      </c>
      <c r="D676" s="3" t="s">
        <v>46</v>
      </c>
      <c r="E676" s="54">
        <v>0.21300000000000002</v>
      </c>
      <c r="F676" s="54">
        <v>0.20350000000000001</v>
      </c>
      <c r="G676" s="54">
        <v>0.19400000000000001</v>
      </c>
      <c r="I676" s="17" t="s">
        <v>167</v>
      </c>
      <c r="J676" s="6"/>
    </row>
    <row r="677" spans="2:10" hidden="1" outlineLevel="1" x14ac:dyDescent="0.25">
      <c r="B677" s="10" t="s">
        <v>92</v>
      </c>
      <c r="C677" s="56" t="s">
        <v>41</v>
      </c>
      <c r="D677" s="3" t="s">
        <v>46</v>
      </c>
      <c r="E677" s="54">
        <v>0.22949999999999998</v>
      </c>
      <c r="F677" s="54">
        <v>0.21999999999999997</v>
      </c>
      <c r="G677" s="54">
        <v>0.21050000000000002</v>
      </c>
      <c r="I677" s="17" t="s">
        <v>167</v>
      </c>
      <c r="J677" s="6"/>
    </row>
    <row r="678" spans="2:10" hidden="1" outlineLevel="1" x14ac:dyDescent="0.25">
      <c r="B678" s="10" t="s">
        <v>93</v>
      </c>
      <c r="C678" s="56" t="s">
        <v>41</v>
      </c>
      <c r="D678" s="3" t="s">
        <v>46</v>
      </c>
      <c r="E678" s="54">
        <v>0.11399999999999999</v>
      </c>
      <c r="F678" s="54">
        <v>0.10450000000000001</v>
      </c>
      <c r="G678" s="54">
        <v>9.5000000000000001E-2</v>
      </c>
      <c r="I678" s="17" t="s">
        <v>167</v>
      </c>
      <c r="J678" s="6"/>
    </row>
    <row r="679" spans="2:10" hidden="1" outlineLevel="1" x14ac:dyDescent="0.25">
      <c r="B679" s="10" t="s">
        <v>94</v>
      </c>
      <c r="C679" s="56" t="s">
        <v>41</v>
      </c>
      <c r="D679" s="3" t="s">
        <v>46</v>
      </c>
      <c r="E679" s="54">
        <v>0.17949999999999999</v>
      </c>
      <c r="F679" s="54">
        <v>0.16999999999999998</v>
      </c>
      <c r="G679" s="54">
        <v>0.1605</v>
      </c>
      <c r="I679" s="17" t="s">
        <v>167</v>
      </c>
      <c r="J679" s="6"/>
    </row>
    <row r="680" spans="2:10" hidden="1" outlineLevel="1" x14ac:dyDescent="0.25">
      <c r="B680" s="10" t="s">
        <v>95</v>
      </c>
      <c r="C680" s="56" t="s">
        <v>41</v>
      </c>
      <c r="D680" s="3" t="s">
        <v>46</v>
      </c>
      <c r="E680" s="54">
        <v>0.25950000000000001</v>
      </c>
      <c r="F680" s="54">
        <v>0.25</v>
      </c>
      <c r="G680" s="54">
        <v>0.24050000000000002</v>
      </c>
      <c r="I680" s="17" t="s">
        <v>167</v>
      </c>
      <c r="J680" s="6"/>
    </row>
    <row r="681" spans="2:10" hidden="1" outlineLevel="1" x14ac:dyDescent="0.25">
      <c r="B681" s="10" t="s">
        <v>96</v>
      </c>
      <c r="C681" s="56" t="s">
        <v>41</v>
      </c>
      <c r="D681" s="3" t="s">
        <v>46</v>
      </c>
      <c r="E681" s="54">
        <v>0.15750000000000003</v>
      </c>
      <c r="F681" s="54">
        <v>0.14800000000000002</v>
      </c>
      <c r="G681" s="54">
        <v>0.13850000000000001</v>
      </c>
      <c r="I681" s="17" t="s">
        <v>167</v>
      </c>
      <c r="J681" s="6"/>
    </row>
    <row r="682" spans="2:10" hidden="1" outlineLevel="1" x14ac:dyDescent="0.25">
      <c r="B682" s="10" t="s">
        <v>97</v>
      </c>
      <c r="C682" s="56" t="s">
        <v>41</v>
      </c>
      <c r="D682" s="3" t="s">
        <v>46</v>
      </c>
      <c r="E682" s="54">
        <v>0.17050000000000001</v>
      </c>
      <c r="F682" s="54">
        <v>0.161</v>
      </c>
      <c r="G682" s="54">
        <v>0.1515</v>
      </c>
      <c r="I682" s="17" t="s">
        <v>167</v>
      </c>
      <c r="J682" s="6"/>
    </row>
    <row r="683" spans="2:10" hidden="1" outlineLevel="1" x14ac:dyDescent="0.25">
      <c r="B683" s="10" t="s">
        <v>108</v>
      </c>
      <c r="C683" s="56" t="s">
        <v>41</v>
      </c>
      <c r="D683" s="3" t="s">
        <v>46</v>
      </c>
      <c r="E683" s="54">
        <v>0.14373121956721424</v>
      </c>
      <c r="F683" s="54">
        <v>0.13423121956721423</v>
      </c>
      <c r="G683" s="54">
        <v>0.12473121956721422</v>
      </c>
      <c r="I683" s="17" t="s">
        <v>167</v>
      </c>
      <c r="J683" s="6"/>
    </row>
    <row r="684" spans="2:10" hidden="1" outlineLevel="1" x14ac:dyDescent="0.25">
      <c r="B684" s="10" t="s">
        <v>98</v>
      </c>
      <c r="C684" s="56" t="s">
        <v>41</v>
      </c>
      <c r="D684" s="3" t="s">
        <v>46</v>
      </c>
      <c r="E684" s="54">
        <v>0.15700000000000003</v>
      </c>
      <c r="F684" s="54">
        <v>0.14750000000000002</v>
      </c>
      <c r="G684" s="54">
        <v>0.13800000000000001</v>
      </c>
      <c r="I684" s="17" t="s">
        <v>167</v>
      </c>
      <c r="J684" s="6"/>
    </row>
    <row r="685" spans="2:10" hidden="1" outlineLevel="1" x14ac:dyDescent="0.25">
      <c r="B685" s="10" t="s">
        <v>99</v>
      </c>
      <c r="C685" s="56" t="s">
        <v>41</v>
      </c>
      <c r="D685" s="3" t="s">
        <v>46</v>
      </c>
      <c r="E685" s="54">
        <v>0.17399999999999999</v>
      </c>
      <c r="F685" s="54">
        <v>0.16449999999999998</v>
      </c>
      <c r="G685" s="54">
        <v>0.155</v>
      </c>
      <c r="I685" s="17" t="s">
        <v>167</v>
      </c>
      <c r="J685" s="6"/>
    </row>
    <row r="686" spans="2:10" hidden="1" outlineLevel="1" x14ac:dyDescent="0.25">
      <c r="B686" s="10" t="s">
        <v>100</v>
      </c>
      <c r="C686" s="56" t="s">
        <v>41</v>
      </c>
      <c r="D686" s="3" t="s">
        <v>46</v>
      </c>
      <c r="E686" s="54">
        <v>0.19700000000000001</v>
      </c>
      <c r="F686" s="54">
        <v>0.1875</v>
      </c>
      <c r="G686" s="54">
        <v>0.17800000000000002</v>
      </c>
      <c r="I686" s="17" t="s">
        <v>167</v>
      </c>
      <c r="J686" s="6"/>
    </row>
    <row r="687" spans="2:10" hidden="1" outlineLevel="1" x14ac:dyDescent="0.25">
      <c r="B687" s="1"/>
      <c r="C687" s="1"/>
      <c r="I687" s="17"/>
      <c r="J687" s="2"/>
    </row>
    <row r="688" spans="2:10" hidden="1" outlineLevel="1" x14ac:dyDescent="0.25">
      <c r="B688" s="10" t="s">
        <v>55</v>
      </c>
      <c r="C688" s="10" t="s">
        <v>39</v>
      </c>
      <c r="D688" s="3" t="s">
        <v>47</v>
      </c>
      <c r="E688" s="54">
        <v>1E-3</v>
      </c>
      <c r="F688" s="54">
        <v>1E-3</v>
      </c>
      <c r="G688" s="54">
        <v>1E-3</v>
      </c>
      <c r="I688" s="17" t="s">
        <v>167</v>
      </c>
      <c r="J688" s="3"/>
    </row>
    <row r="689" spans="2:10" hidden="1" outlineLevel="1" x14ac:dyDescent="0.25">
      <c r="B689" s="10" t="s">
        <v>101</v>
      </c>
      <c r="C689" s="10" t="s">
        <v>39</v>
      </c>
      <c r="D689" s="3" t="s">
        <v>47</v>
      </c>
      <c r="E689" s="54">
        <v>1E-3</v>
      </c>
      <c r="F689" s="54">
        <v>1E-3</v>
      </c>
      <c r="G689" s="54">
        <v>1E-3</v>
      </c>
      <c r="I689" s="17" t="s">
        <v>167</v>
      </c>
      <c r="J689" s="6"/>
    </row>
    <row r="690" spans="2:10" hidden="1" outlineLevel="1" x14ac:dyDescent="0.25">
      <c r="B690" s="10" t="s">
        <v>56</v>
      </c>
      <c r="C690" s="10" t="s">
        <v>39</v>
      </c>
      <c r="D690" s="3" t="s">
        <v>47</v>
      </c>
      <c r="E690" s="54">
        <v>1E-3</v>
      </c>
      <c r="F690" s="54">
        <v>1E-3</v>
      </c>
      <c r="G690" s="54">
        <v>1E-3</v>
      </c>
      <c r="I690" s="17" t="s">
        <v>167</v>
      </c>
      <c r="J690" s="6"/>
    </row>
    <row r="691" spans="2:10" hidden="1" outlineLevel="1" x14ac:dyDescent="0.25">
      <c r="B691" s="10" t="s">
        <v>57</v>
      </c>
      <c r="C691" s="10" t="s">
        <v>39</v>
      </c>
      <c r="D691" s="3" t="s">
        <v>47</v>
      </c>
      <c r="E691" s="54">
        <v>1E-3</v>
      </c>
      <c r="F691" s="54">
        <v>1E-3</v>
      </c>
      <c r="G691" s="54">
        <v>1E-3</v>
      </c>
      <c r="I691" s="17" t="s">
        <v>167</v>
      </c>
      <c r="J691" s="6"/>
    </row>
    <row r="692" spans="2:10" hidden="1" outlineLevel="1" x14ac:dyDescent="0.25">
      <c r="B692" s="10" t="s">
        <v>58</v>
      </c>
      <c r="C692" s="10" t="s">
        <v>39</v>
      </c>
      <c r="D692" s="3" t="s">
        <v>47</v>
      </c>
      <c r="E692" s="54">
        <v>1E-3</v>
      </c>
      <c r="F692" s="54">
        <v>1E-3</v>
      </c>
      <c r="G692" s="54">
        <v>1E-3</v>
      </c>
      <c r="I692" s="17" t="s">
        <v>167</v>
      </c>
      <c r="J692" s="6"/>
    </row>
    <row r="693" spans="2:10" hidden="1" outlineLevel="1" x14ac:dyDescent="0.25">
      <c r="B693" s="10" t="s">
        <v>59</v>
      </c>
      <c r="C693" s="10" t="s">
        <v>39</v>
      </c>
      <c r="D693" s="3" t="s">
        <v>47</v>
      </c>
      <c r="E693" s="54">
        <v>1E-3</v>
      </c>
      <c r="F693" s="54">
        <v>1E-3</v>
      </c>
      <c r="G693" s="54">
        <v>1E-3</v>
      </c>
      <c r="I693" s="17" t="s">
        <v>167</v>
      </c>
      <c r="J693" s="6"/>
    </row>
    <row r="694" spans="2:10" hidden="1" outlineLevel="1" x14ac:dyDescent="0.25">
      <c r="B694" s="10" t="s">
        <v>102</v>
      </c>
      <c r="C694" s="10" t="s">
        <v>39</v>
      </c>
      <c r="D694" s="3" t="s">
        <v>47</v>
      </c>
      <c r="E694" s="54">
        <v>1E-3</v>
      </c>
      <c r="F694" s="54">
        <v>1E-3</v>
      </c>
      <c r="G694" s="54">
        <v>1E-3</v>
      </c>
      <c r="I694" s="17" t="s">
        <v>167</v>
      </c>
      <c r="J694" s="6"/>
    </row>
    <row r="695" spans="2:10" hidden="1" outlineLevel="1" x14ac:dyDescent="0.25">
      <c r="B695" s="10" t="s">
        <v>60</v>
      </c>
      <c r="C695" s="10" t="s">
        <v>39</v>
      </c>
      <c r="D695" s="3" t="s">
        <v>47</v>
      </c>
      <c r="E695" s="54">
        <v>1E-3</v>
      </c>
      <c r="F695" s="54">
        <v>1E-3</v>
      </c>
      <c r="G695" s="54">
        <v>1E-3</v>
      </c>
      <c r="I695" s="17" t="s">
        <v>167</v>
      </c>
      <c r="J695" s="6"/>
    </row>
    <row r="696" spans="2:10" hidden="1" outlineLevel="1" x14ac:dyDescent="0.25">
      <c r="B696" s="10" t="s">
        <v>61</v>
      </c>
      <c r="C696" s="10" t="s">
        <v>39</v>
      </c>
      <c r="D696" s="3" t="s">
        <v>47</v>
      </c>
      <c r="E696" s="54">
        <v>1E-3</v>
      </c>
      <c r="F696" s="54">
        <v>1E-3</v>
      </c>
      <c r="G696" s="54">
        <v>1E-3</v>
      </c>
      <c r="I696" s="17" t="s">
        <v>167</v>
      </c>
      <c r="J696" s="6"/>
    </row>
    <row r="697" spans="2:10" hidden="1" outlineLevel="1" x14ac:dyDescent="0.25">
      <c r="B697" s="10" t="s">
        <v>62</v>
      </c>
      <c r="C697" s="10" t="s">
        <v>39</v>
      </c>
      <c r="D697" s="3" t="s">
        <v>47</v>
      </c>
      <c r="E697" s="54">
        <v>1E-3</v>
      </c>
      <c r="F697" s="54">
        <v>1E-3</v>
      </c>
      <c r="G697" s="54">
        <v>1E-3</v>
      </c>
      <c r="I697" s="17" t="s">
        <v>167</v>
      </c>
      <c r="J697" s="6"/>
    </row>
    <row r="698" spans="2:10" hidden="1" outlineLevel="1" x14ac:dyDescent="0.25">
      <c r="B698" s="10" t="s">
        <v>63</v>
      </c>
      <c r="C698" s="10" t="s">
        <v>39</v>
      </c>
      <c r="D698" s="3" t="s">
        <v>47</v>
      </c>
      <c r="E698" s="54">
        <v>1E-3</v>
      </c>
      <c r="F698" s="54">
        <v>1E-3</v>
      </c>
      <c r="G698" s="54">
        <v>1E-3</v>
      </c>
      <c r="I698" s="17" t="s">
        <v>167</v>
      </c>
      <c r="J698" s="6"/>
    </row>
    <row r="699" spans="2:10" hidden="1" outlineLevel="1" x14ac:dyDescent="0.25">
      <c r="B699" s="10" t="s">
        <v>64</v>
      </c>
      <c r="C699" s="10" t="s">
        <v>39</v>
      </c>
      <c r="D699" s="3" t="s">
        <v>47</v>
      </c>
      <c r="E699" s="54">
        <v>1E-3</v>
      </c>
      <c r="F699" s="54">
        <v>1E-3</v>
      </c>
      <c r="G699" s="54">
        <v>1E-3</v>
      </c>
      <c r="I699" s="17" t="s">
        <v>167</v>
      </c>
      <c r="J699" s="6"/>
    </row>
    <row r="700" spans="2:10" hidden="1" outlineLevel="1" x14ac:dyDescent="0.25">
      <c r="B700" s="10" t="s">
        <v>65</v>
      </c>
      <c r="C700" s="10" t="s">
        <v>39</v>
      </c>
      <c r="D700" s="3" t="s">
        <v>47</v>
      </c>
      <c r="E700" s="54">
        <v>1E-3</v>
      </c>
      <c r="F700" s="54">
        <v>1E-3</v>
      </c>
      <c r="G700" s="54">
        <v>1E-3</v>
      </c>
      <c r="I700" s="17" t="s">
        <v>167</v>
      </c>
      <c r="J700" s="6"/>
    </row>
    <row r="701" spans="2:10" hidden="1" outlineLevel="1" x14ac:dyDescent="0.25">
      <c r="B701" s="10" t="s">
        <v>66</v>
      </c>
      <c r="C701" s="10" t="s">
        <v>39</v>
      </c>
      <c r="D701" s="3" t="s">
        <v>47</v>
      </c>
      <c r="E701" s="54">
        <v>1E-3</v>
      </c>
      <c r="F701" s="54">
        <v>1E-3</v>
      </c>
      <c r="G701" s="54">
        <v>1E-3</v>
      </c>
      <c r="I701" s="17" t="s">
        <v>167</v>
      </c>
      <c r="J701" s="6"/>
    </row>
    <row r="702" spans="2:10" hidden="1" outlineLevel="1" x14ac:dyDescent="0.25">
      <c r="B702" s="10" t="s">
        <v>103</v>
      </c>
      <c r="C702" s="10" t="s">
        <v>39</v>
      </c>
      <c r="D702" s="3" t="s">
        <v>47</v>
      </c>
      <c r="E702" s="54">
        <v>1E-3</v>
      </c>
      <c r="F702" s="54">
        <v>1E-3</v>
      </c>
      <c r="G702" s="54">
        <v>1E-3</v>
      </c>
      <c r="I702" s="17" t="s">
        <v>167</v>
      </c>
      <c r="J702" s="6"/>
    </row>
    <row r="703" spans="2:10" hidden="1" outlineLevel="1" x14ac:dyDescent="0.25">
      <c r="B703" s="10" t="s">
        <v>104</v>
      </c>
      <c r="C703" s="10" t="s">
        <v>39</v>
      </c>
      <c r="D703" s="3" t="s">
        <v>47</v>
      </c>
      <c r="E703" s="54">
        <v>1E-3</v>
      </c>
      <c r="F703" s="54">
        <v>1E-3</v>
      </c>
      <c r="G703" s="54">
        <v>1E-3</v>
      </c>
      <c r="I703" s="17" t="s">
        <v>167</v>
      </c>
      <c r="J703" s="6"/>
    </row>
    <row r="704" spans="2:10" hidden="1" outlineLevel="1" x14ac:dyDescent="0.25">
      <c r="B704" s="10" t="s">
        <v>67</v>
      </c>
      <c r="C704" s="10" t="s">
        <v>39</v>
      </c>
      <c r="D704" s="3" t="s">
        <v>47</v>
      </c>
      <c r="E704" s="54">
        <v>1E-3</v>
      </c>
      <c r="F704" s="54">
        <v>1E-3</v>
      </c>
      <c r="G704" s="54">
        <v>1E-3</v>
      </c>
      <c r="I704" s="17" t="s">
        <v>167</v>
      </c>
      <c r="J704" s="6"/>
    </row>
    <row r="705" spans="2:10" hidden="1" outlineLevel="1" x14ac:dyDescent="0.25">
      <c r="B705" s="10" t="s">
        <v>68</v>
      </c>
      <c r="C705" s="10" t="s">
        <v>39</v>
      </c>
      <c r="D705" s="3" t="s">
        <v>47</v>
      </c>
      <c r="E705" s="54">
        <v>1E-3</v>
      </c>
      <c r="F705" s="54">
        <v>1E-3</v>
      </c>
      <c r="G705" s="54">
        <v>1E-3</v>
      </c>
      <c r="I705" s="17" t="s">
        <v>167</v>
      </c>
      <c r="J705" s="6"/>
    </row>
    <row r="706" spans="2:10" hidden="1" outlineLevel="1" x14ac:dyDescent="0.25">
      <c r="B706" s="10" t="s">
        <v>69</v>
      </c>
      <c r="C706" s="10" t="s">
        <v>39</v>
      </c>
      <c r="D706" s="3" t="s">
        <v>47</v>
      </c>
      <c r="E706" s="54">
        <v>1E-3</v>
      </c>
      <c r="F706" s="54">
        <v>1E-3</v>
      </c>
      <c r="G706" s="54">
        <v>1E-3</v>
      </c>
      <c r="I706" s="17" t="s">
        <v>167</v>
      </c>
      <c r="J706" s="6"/>
    </row>
    <row r="707" spans="2:10" hidden="1" outlineLevel="1" x14ac:dyDescent="0.25">
      <c r="B707" s="10" t="s">
        <v>70</v>
      </c>
      <c r="C707" s="10" t="s">
        <v>39</v>
      </c>
      <c r="D707" s="3" t="s">
        <v>47</v>
      </c>
      <c r="E707" s="54">
        <v>1E-3</v>
      </c>
      <c r="F707" s="54">
        <v>1E-3</v>
      </c>
      <c r="G707" s="54">
        <v>1E-3</v>
      </c>
      <c r="I707" s="17" t="s">
        <v>167</v>
      </c>
      <c r="J707" s="6"/>
    </row>
    <row r="708" spans="2:10" hidden="1" outlineLevel="1" x14ac:dyDescent="0.25">
      <c r="B708" s="10" t="s">
        <v>71</v>
      </c>
      <c r="C708" s="10" t="s">
        <v>39</v>
      </c>
      <c r="D708" s="3" t="s">
        <v>47</v>
      </c>
      <c r="E708" s="54">
        <v>1E-3</v>
      </c>
      <c r="F708" s="54">
        <v>1E-3</v>
      </c>
      <c r="G708" s="54">
        <v>1E-3</v>
      </c>
      <c r="I708" s="17" t="s">
        <v>167</v>
      </c>
      <c r="J708" s="6"/>
    </row>
    <row r="709" spans="2:10" hidden="1" outlineLevel="1" x14ac:dyDescent="0.25">
      <c r="B709" s="10" t="s">
        <v>72</v>
      </c>
      <c r="C709" s="10" t="s">
        <v>39</v>
      </c>
      <c r="D709" s="3" t="s">
        <v>47</v>
      </c>
      <c r="E709" s="54">
        <v>1E-3</v>
      </c>
      <c r="F709" s="54">
        <v>1E-3</v>
      </c>
      <c r="G709" s="54">
        <v>1E-3</v>
      </c>
      <c r="I709" s="17" t="s">
        <v>167</v>
      </c>
      <c r="J709" s="6"/>
    </row>
    <row r="710" spans="2:10" hidden="1" outlineLevel="1" x14ac:dyDescent="0.25">
      <c r="B710" s="10" t="s">
        <v>73</v>
      </c>
      <c r="C710" s="10" t="s">
        <v>39</v>
      </c>
      <c r="D710" s="3" t="s">
        <v>47</v>
      </c>
      <c r="E710" s="54">
        <v>1E-3</v>
      </c>
      <c r="F710" s="54">
        <v>1E-3</v>
      </c>
      <c r="G710" s="54">
        <v>1E-3</v>
      </c>
      <c r="I710" s="17" t="s">
        <v>167</v>
      </c>
      <c r="J710" s="6"/>
    </row>
    <row r="711" spans="2:10" hidden="1" outlineLevel="1" x14ac:dyDescent="0.25">
      <c r="B711" s="10" t="s">
        <v>74</v>
      </c>
      <c r="C711" s="10" t="s">
        <v>39</v>
      </c>
      <c r="D711" s="3" t="s">
        <v>47</v>
      </c>
      <c r="E711" s="54">
        <v>1E-3</v>
      </c>
      <c r="F711" s="54">
        <v>1E-3</v>
      </c>
      <c r="G711" s="54">
        <v>1E-3</v>
      </c>
      <c r="I711" s="17" t="s">
        <v>167</v>
      </c>
      <c r="J711" s="6"/>
    </row>
    <row r="712" spans="2:10" hidden="1" outlineLevel="1" x14ac:dyDescent="0.25">
      <c r="B712" s="10" t="s">
        <v>75</v>
      </c>
      <c r="C712" s="10" t="s">
        <v>39</v>
      </c>
      <c r="D712" s="3" t="s">
        <v>47</v>
      </c>
      <c r="E712" s="54">
        <v>1E-3</v>
      </c>
      <c r="F712" s="54">
        <v>1E-3</v>
      </c>
      <c r="G712" s="54">
        <v>1E-3</v>
      </c>
      <c r="I712" s="17" t="s">
        <v>167</v>
      </c>
      <c r="J712" s="6"/>
    </row>
    <row r="713" spans="2:10" hidden="1" outlineLevel="1" x14ac:dyDescent="0.25">
      <c r="B713" s="10" t="s">
        <v>76</v>
      </c>
      <c r="C713" s="10" t="s">
        <v>39</v>
      </c>
      <c r="D713" s="3" t="s">
        <v>47</v>
      </c>
      <c r="E713" s="54">
        <v>1E-3</v>
      </c>
      <c r="F713" s="54">
        <v>1E-3</v>
      </c>
      <c r="G713" s="54">
        <v>1E-3</v>
      </c>
      <c r="I713" s="17" t="s">
        <v>167</v>
      </c>
      <c r="J713" s="6"/>
    </row>
    <row r="714" spans="2:10" hidden="1" outlineLevel="1" x14ac:dyDescent="0.25">
      <c r="B714" s="10" t="s">
        <v>77</v>
      </c>
      <c r="C714" s="10" t="s">
        <v>39</v>
      </c>
      <c r="D714" s="3" t="s">
        <v>47</v>
      </c>
      <c r="E714" s="54">
        <v>1E-3</v>
      </c>
      <c r="F714" s="54">
        <v>1E-3</v>
      </c>
      <c r="G714" s="54">
        <v>1E-3</v>
      </c>
      <c r="I714" s="17" t="s">
        <v>167</v>
      </c>
      <c r="J714" s="6"/>
    </row>
    <row r="715" spans="2:10" hidden="1" outlineLevel="1" x14ac:dyDescent="0.25">
      <c r="B715" s="10" t="s">
        <v>78</v>
      </c>
      <c r="C715" s="10" t="s">
        <v>39</v>
      </c>
      <c r="D715" s="3" t="s">
        <v>47</v>
      </c>
      <c r="E715" s="54">
        <v>1E-3</v>
      </c>
      <c r="F715" s="54">
        <v>1E-3</v>
      </c>
      <c r="G715" s="54">
        <v>1E-3</v>
      </c>
      <c r="I715" s="17" t="s">
        <v>167</v>
      </c>
      <c r="J715" s="6"/>
    </row>
    <row r="716" spans="2:10" hidden="1" outlineLevel="1" x14ac:dyDescent="0.25">
      <c r="B716" s="10" t="s">
        <v>105</v>
      </c>
      <c r="C716" s="10" t="s">
        <v>39</v>
      </c>
      <c r="D716" s="3" t="s">
        <v>47</v>
      </c>
      <c r="E716" s="54">
        <v>1E-3</v>
      </c>
      <c r="F716" s="54">
        <v>1E-3</v>
      </c>
      <c r="G716" s="54">
        <v>1E-3</v>
      </c>
      <c r="I716" s="17" t="s">
        <v>167</v>
      </c>
      <c r="J716" s="6"/>
    </row>
    <row r="717" spans="2:10" hidden="1" outlineLevel="1" x14ac:dyDescent="0.25">
      <c r="B717" s="10" t="s">
        <v>79</v>
      </c>
      <c r="C717" s="10" t="s">
        <v>39</v>
      </c>
      <c r="D717" s="3" t="s">
        <v>47</v>
      </c>
      <c r="E717" s="54">
        <v>1E-3</v>
      </c>
      <c r="F717" s="54">
        <v>1E-3</v>
      </c>
      <c r="G717" s="54">
        <v>1E-3</v>
      </c>
      <c r="I717" s="17" t="s">
        <v>167</v>
      </c>
      <c r="J717" s="6"/>
    </row>
    <row r="718" spans="2:10" hidden="1" outlineLevel="1" x14ac:dyDescent="0.25">
      <c r="B718" s="10" t="s">
        <v>80</v>
      </c>
      <c r="C718" s="10" t="s">
        <v>39</v>
      </c>
      <c r="D718" s="3" t="s">
        <v>47</v>
      </c>
      <c r="E718" s="54">
        <v>1E-3</v>
      </c>
      <c r="F718" s="54">
        <v>1E-3</v>
      </c>
      <c r="G718" s="54">
        <v>1E-3</v>
      </c>
      <c r="I718" s="17" t="s">
        <v>167</v>
      </c>
      <c r="J718" s="6"/>
    </row>
    <row r="719" spans="2:10" hidden="1" outlineLevel="1" x14ac:dyDescent="0.25">
      <c r="B719" s="10" t="s">
        <v>81</v>
      </c>
      <c r="C719" s="10" t="s">
        <v>39</v>
      </c>
      <c r="D719" s="3" t="s">
        <v>47</v>
      </c>
      <c r="E719" s="54">
        <v>1E-3</v>
      </c>
      <c r="F719" s="54">
        <v>1E-3</v>
      </c>
      <c r="G719" s="54">
        <v>1E-3</v>
      </c>
      <c r="I719" s="17" t="s">
        <v>167</v>
      </c>
      <c r="J719" s="6"/>
    </row>
    <row r="720" spans="2:10" hidden="1" outlineLevel="1" x14ac:dyDescent="0.25">
      <c r="B720" s="10" t="s">
        <v>82</v>
      </c>
      <c r="C720" s="10" t="s">
        <v>39</v>
      </c>
      <c r="D720" s="3" t="s">
        <v>47</v>
      </c>
      <c r="E720" s="54">
        <v>1E-3</v>
      </c>
      <c r="F720" s="54">
        <v>1E-3</v>
      </c>
      <c r="G720" s="54">
        <v>1E-3</v>
      </c>
      <c r="I720" s="17" t="s">
        <v>167</v>
      </c>
      <c r="J720" s="6"/>
    </row>
    <row r="721" spans="2:10" hidden="1" outlineLevel="1" x14ac:dyDescent="0.25">
      <c r="B721" s="10" t="s">
        <v>83</v>
      </c>
      <c r="C721" s="10" t="s">
        <v>39</v>
      </c>
      <c r="D721" s="3" t="s">
        <v>47</v>
      </c>
      <c r="E721" s="54">
        <v>1E-3</v>
      </c>
      <c r="F721" s="54">
        <v>1E-3</v>
      </c>
      <c r="G721" s="54">
        <v>1E-3</v>
      </c>
      <c r="I721" s="17" t="s">
        <v>167</v>
      </c>
      <c r="J721" s="6"/>
    </row>
    <row r="722" spans="2:10" hidden="1" outlineLevel="1" x14ac:dyDescent="0.25">
      <c r="B722" s="10" t="s">
        <v>106</v>
      </c>
      <c r="C722" s="10" t="s">
        <v>39</v>
      </c>
      <c r="D722" s="3" t="s">
        <v>47</v>
      </c>
      <c r="E722" s="54">
        <v>1E-3</v>
      </c>
      <c r="F722" s="54">
        <v>1E-3</v>
      </c>
      <c r="G722" s="54">
        <v>1E-3</v>
      </c>
      <c r="I722" s="17" t="s">
        <v>167</v>
      </c>
      <c r="J722" s="6"/>
    </row>
    <row r="723" spans="2:10" hidden="1" outlineLevel="1" x14ac:dyDescent="0.25">
      <c r="B723" s="10" t="s">
        <v>84</v>
      </c>
      <c r="C723" s="10" t="s">
        <v>39</v>
      </c>
      <c r="D723" s="3" t="s">
        <v>47</v>
      </c>
      <c r="E723" s="54">
        <v>1E-3</v>
      </c>
      <c r="F723" s="54">
        <v>1E-3</v>
      </c>
      <c r="G723" s="54">
        <v>1E-3</v>
      </c>
      <c r="I723" s="17" t="s">
        <v>167</v>
      </c>
      <c r="J723" s="6"/>
    </row>
    <row r="724" spans="2:10" hidden="1" outlineLevel="1" x14ac:dyDescent="0.25">
      <c r="B724" s="10" t="s">
        <v>85</v>
      </c>
      <c r="C724" s="10" t="s">
        <v>39</v>
      </c>
      <c r="D724" s="3" t="s">
        <v>47</v>
      </c>
      <c r="E724" s="54">
        <v>1E-3</v>
      </c>
      <c r="F724" s="54">
        <v>1E-3</v>
      </c>
      <c r="G724" s="54">
        <v>1E-3</v>
      </c>
      <c r="I724" s="17" t="s">
        <v>167</v>
      </c>
      <c r="J724" s="6"/>
    </row>
    <row r="725" spans="2:10" hidden="1" outlineLevel="1" x14ac:dyDescent="0.25">
      <c r="B725" s="10" t="s">
        <v>86</v>
      </c>
      <c r="C725" s="10" t="s">
        <v>39</v>
      </c>
      <c r="D725" s="3" t="s">
        <v>47</v>
      </c>
      <c r="E725" s="54">
        <v>1E-3</v>
      </c>
      <c r="F725" s="54">
        <v>1E-3</v>
      </c>
      <c r="G725" s="54">
        <v>1E-3</v>
      </c>
      <c r="I725" s="17" t="s">
        <v>167</v>
      </c>
      <c r="J725" s="6"/>
    </row>
    <row r="726" spans="2:10" hidden="1" outlineLevel="1" x14ac:dyDescent="0.25">
      <c r="B726" s="10" t="s">
        <v>87</v>
      </c>
      <c r="C726" s="10" t="s">
        <v>39</v>
      </c>
      <c r="D726" s="3" t="s">
        <v>47</v>
      </c>
      <c r="E726" s="54">
        <v>1E-3</v>
      </c>
      <c r="F726" s="54">
        <v>1E-3</v>
      </c>
      <c r="G726" s="54">
        <v>1E-3</v>
      </c>
      <c r="I726" s="17" t="s">
        <v>167</v>
      </c>
      <c r="J726" s="6"/>
    </row>
    <row r="727" spans="2:10" hidden="1" outlineLevel="1" x14ac:dyDescent="0.25">
      <c r="B727" s="10" t="s">
        <v>88</v>
      </c>
      <c r="C727" s="10" t="s">
        <v>39</v>
      </c>
      <c r="D727" s="3" t="s">
        <v>47</v>
      </c>
      <c r="E727" s="54">
        <v>1E-3</v>
      </c>
      <c r="F727" s="54">
        <v>1E-3</v>
      </c>
      <c r="G727" s="54">
        <v>1E-3</v>
      </c>
      <c r="I727" s="17" t="s">
        <v>167</v>
      </c>
      <c r="J727" s="6"/>
    </row>
    <row r="728" spans="2:10" hidden="1" outlineLevel="1" x14ac:dyDescent="0.25">
      <c r="B728" s="10" t="s">
        <v>89</v>
      </c>
      <c r="C728" s="10" t="s">
        <v>39</v>
      </c>
      <c r="D728" s="3" t="s">
        <v>47</v>
      </c>
      <c r="E728" s="54">
        <v>1E-3</v>
      </c>
      <c r="F728" s="54">
        <v>1E-3</v>
      </c>
      <c r="G728" s="54">
        <v>1E-3</v>
      </c>
      <c r="I728" s="17" t="s">
        <v>167</v>
      </c>
      <c r="J728" s="6"/>
    </row>
    <row r="729" spans="2:10" hidden="1" outlineLevel="1" x14ac:dyDescent="0.25">
      <c r="B729" s="10" t="s">
        <v>90</v>
      </c>
      <c r="C729" s="10" t="s">
        <v>39</v>
      </c>
      <c r="D729" s="3" t="s">
        <v>47</v>
      </c>
      <c r="E729" s="54">
        <v>1E-3</v>
      </c>
      <c r="F729" s="54">
        <v>1E-3</v>
      </c>
      <c r="G729" s="54">
        <v>1E-3</v>
      </c>
      <c r="I729" s="17" t="s">
        <v>167</v>
      </c>
      <c r="J729" s="6"/>
    </row>
    <row r="730" spans="2:10" hidden="1" outlineLevel="1" x14ac:dyDescent="0.25">
      <c r="B730" s="10" t="s">
        <v>107</v>
      </c>
      <c r="C730" s="10" t="s">
        <v>39</v>
      </c>
      <c r="D730" s="3" t="s">
        <v>47</v>
      </c>
      <c r="E730" s="54">
        <v>1E-3</v>
      </c>
      <c r="F730" s="54">
        <v>1E-3</v>
      </c>
      <c r="G730" s="54">
        <v>1E-3</v>
      </c>
      <c r="I730" s="17" t="s">
        <v>167</v>
      </c>
      <c r="J730" s="6"/>
    </row>
    <row r="731" spans="2:10" hidden="1" outlineLevel="1" x14ac:dyDescent="0.25">
      <c r="B731" s="10" t="s">
        <v>91</v>
      </c>
      <c r="C731" s="10" t="s">
        <v>39</v>
      </c>
      <c r="D731" s="3" t="s">
        <v>47</v>
      </c>
      <c r="E731" s="54">
        <v>1E-3</v>
      </c>
      <c r="F731" s="54">
        <v>1E-3</v>
      </c>
      <c r="G731" s="54">
        <v>1E-3</v>
      </c>
      <c r="I731" s="17" t="s">
        <v>167</v>
      </c>
      <c r="J731" s="6"/>
    </row>
    <row r="732" spans="2:10" hidden="1" outlineLevel="1" x14ac:dyDescent="0.25">
      <c r="B732" s="10" t="s">
        <v>92</v>
      </c>
      <c r="C732" s="10" t="s">
        <v>39</v>
      </c>
      <c r="D732" s="3" t="s">
        <v>47</v>
      </c>
      <c r="E732" s="54">
        <v>1E-3</v>
      </c>
      <c r="F732" s="54">
        <v>1E-3</v>
      </c>
      <c r="G732" s="54">
        <v>1E-3</v>
      </c>
      <c r="I732" s="17" t="s">
        <v>167</v>
      </c>
      <c r="J732" s="6"/>
    </row>
    <row r="733" spans="2:10" hidden="1" outlineLevel="1" x14ac:dyDescent="0.25">
      <c r="B733" s="10" t="s">
        <v>93</v>
      </c>
      <c r="C733" s="10" t="s">
        <v>39</v>
      </c>
      <c r="D733" s="3" t="s">
        <v>47</v>
      </c>
      <c r="E733" s="54">
        <v>1E-3</v>
      </c>
      <c r="F733" s="54">
        <v>1E-3</v>
      </c>
      <c r="G733" s="54">
        <v>1E-3</v>
      </c>
      <c r="I733" s="17" t="s">
        <v>167</v>
      </c>
      <c r="J733" s="6"/>
    </row>
    <row r="734" spans="2:10" hidden="1" outlineLevel="1" x14ac:dyDescent="0.25">
      <c r="B734" s="10" t="s">
        <v>94</v>
      </c>
      <c r="C734" s="10" t="s">
        <v>39</v>
      </c>
      <c r="D734" s="3" t="s">
        <v>47</v>
      </c>
      <c r="E734" s="54">
        <v>1E-3</v>
      </c>
      <c r="F734" s="54">
        <v>1E-3</v>
      </c>
      <c r="G734" s="54">
        <v>1E-3</v>
      </c>
      <c r="I734" s="17" t="s">
        <v>167</v>
      </c>
      <c r="J734" s="6"/>
    </row>
    <row r="735" spans="2:10" hidden="1" outlineLevel="1" x14ac:dyDescent="0.25">
      <c r="B735" s="10" t="s">
        <v>95</v>
      </c>
      <c r="C735" s="10" t="s">
        <v>39</v>
      </c>
      <c r="D735" s="3" t="s">
        <v>47</v>
      </c>
      <c r="E735" s="54">
        <v>1E-3</v>
      </c>
      <c r="F735" s="54">
        <v>1E-3</v>
      </c>
      <c r="G735" s="54">
        <v>1E-3</v>
      </c>
      <c r="I735" s="17" t="s">
        <v>167</v>
      </c>
      <c r="J735" s="6"/>
    </row>
    <row r="736" spans="2:10" hidden="1" outlineLevel="1" x14ac:dyDescent="0.25">
      <c r="B736" s="10" t="s">
        <v>96</v>
      </c>
      <c r="C736" s="10" t="s">
        <v>39</v>
      </c>
      <c r="D736" s="3" t="s">
        <v>47</v>
      </c>
      <c r="E736" s="54">
        <v>1E-3</v>
      </c>
      <c r="F736" s="54">
        <v>1E-3</v>
      </c>
      <c r="G736" s="54">
        <v>1E-3</v>
      </c>
      <c r="I736" s="17" t="s">
        <v>167</v>
      </c>
      <c r="J736" s="6"/>
    </row>
    <row r="737" spans="2:10" hidden="1" outlineLevel="1" x14ac:dyDescent="0.25">
      <c r="B737" s="10" t="s">
        <v>97</v>
      </c>
      <c r="C737" s="10" t="s">
        <v>39</v>
      </c>
      <c r="D737" s="3" t="s">
        <v>47</v>
      </c>
      <c r="E737" s="54">
        <v>1E-3</v>
      </c>
      <c r="F737" s="54">
        <v>1E-3</v>
      </c>
      <c r="G737" s="54">
        <v>1E-3</v>
      </c>
      <c r="I737" s="17" t="s">
        <v>167</v>
      </c>
      <c r="J737" s="6"/>
    </row>
    <row r="738" spans="2:10" hidden="1" outlineLevel="1" x14ac:dyDescent="0.25">
      <c r="B738" s="10" t="s">
        <v>108</v>
      </c>
      <c r="C738" s="10" t="s">
        <v>39</v>
      </c>
      <c r="D738" s="3" t="s">
        <v>47</v>
      </c>
      <c r="E738" s="54">
        <v>1E-3</v>
      </c>
      <c r="F738" s="54">
        <v>1E-3</v>
      </c>
      <c r="G738" s="54">
        <v>1E-3</v>
      </c>
      <c r="I738" s="17" t="s">
        <v>167</v>
      </c>
      <c r="J738" s="6"/>
    </row>
    <row r="739" spans="2:10" hidden="1" outlineLevel="1" x14ac:dyDescent="0.25">
      <c r="B739" s="10" t="s">
        <v>98</v>
      </c>
      <c r="C739" s="10" t="s">
        <v>39</v>
      </c>
      <c r="D739" s="3" t="s">
        <v>47</v>
      </c>
      <c r="E739" s="54">
        <v>1E-3</v>
      </c>
      <c r="F739" s="54">
        <v>1E-3</v>
      </c>
      <c r="G739" s="54">
        <v>1E-3</v>
      </c>
      <c r="I739" s="17" t="s">
        <v>167</v>
      </c>
      <c r="J739" s="6"/>
    </row>
    <row r="740" spans="2:10" hidden="1" outlineLevel="1" x14ac:dyDescent="0.25">
      <c r="B740" s="10" t="s">
        <v>99</v>
      </c>
      <c r="C740" s="10" t="s">
        <v>39</v>
      </c>
      <c r="D740" s="3" t="s">
        <v>47</v>
      </c>
      <c r="E740" s="54">
        <v>1E-3</v>
      </c>
      <c r="F740" s="54">
        <v>1E-3</v>
      </c>
      <c r="G740" s="54">
        <v>1E-3</v>
      </c>
      <c r="I740" s="17" t="s">
        <v>167</v>
      </c>
      <c r="J740" s="6"/>
    </row>
    <row r="741" spans="2:10" hidden="1" outlineLevel="1" x14ac:dyDescent="0.25">
      <c r="B741" s="10" t="s">
        <v>100</v>
      </c>
      <c r="C741" s="10" t="s">
        <v>39</v>
      </c>
      <c r="D741" s="3" t="s">
        <v>47</v>
      </c>
      <c r="E741" s="54">
        <v>1E-3</v>
      </c>
      <c r="F741" s="54">
        <v>1E-3</v>
      </c>
      <c r="G741" s="54">
        <v>1E-3</v>
      </c>
      <c r="I741" s="17" t="s">
        <v>167</v>
      </c>
      <c r="J741" s="6"/>
    </row>
    <row r="742" spans="2:10" hidden="1" outlineLevel="1" x14ac:dyDescent="0.25">
      <c r="B742" s="10" t="s">
        <v>55</v>
      </c>
      <c r="C742" s="55" t="s">
        <v>40</v>
      </c>
      <c r="D742" s="3" t="s">
        <v>47</v>
      </c>
      <c r="E742" s="54">
        <v>1E-3</v>
      </c>
      <c r="F742" s="54">
        <v>1E-3</v>
      </c>
      <c r="G742" s="54">
        <v>1E-3</v>
      </c>
      <c r="I742" s="17" t="s">
        <v>167</v>
      </c>
      <c r="J742" s="3"/>
    </row>
    <row r="743" spans="2:10" hidden="1" outlineLevel="1" x14ac:dyDescent="0.25">
      <c r="B743" s="10" t="s">
        <v>101</v>
      </c>
      <c r="C743" s="55" t="s">
        <v>40</v>
      </c>
      <c r="D743" s="3" t="s">
        <v>47</v>
      </c>
      <c r="E743" s="54">
        <v>1E-3</v>
      </c>
      <c r="F743" s="54">
        <v>1E-3</v>
      </c>
      <c r="G743" s="54">
        <v>1E-3</v>
      </c>
      <c r="I743" s="17" t="s">
        <v>167</v>
      </c>
      <c r="J743" s="6"/>
    </row>
    <row r="744" spans="2:10" hidden="1" outlineLevel="1" x14ac:dyDescent="0.25">
      <c r="B744" s="10" t="s">
        <v>56</v>
      </c>
      <c r="C744" s="55" t="s">
        <v>40</v>
      </c>
      <c r="D744" s="3" t="s">
        <v>47</v>
      </c>
      <c r="E744" s="54">
        <v>1E-3</v>
      </c>
      <c r="F744" s="54">
        <v>1E-3</v>
      </c>
      <c r="G744" s="54">
        <v>1E-3</v>
      </c>
      <c r="I744" s="17" t="s">
        <v>167</v>
      </c>
      <c r="J744" s="6"/>
    </row>
    <row r="745" spans="2:10" hidden="1" outlineLevel="1" x14ac:dyDescent="0.25">
      <c r="B745" s="10" t="s">
        <v>57</v>
      </c>
      <c r="C745" s="55" t="s">
        <v>40</v>
      </c>
      <c r="D745" s="3" t="s">
        <v>47</v>
      </c>
      <c r="E745" s="54">
        <v>1E-3</v>
      </c>
      <c r="F745" s="54">
        <v>1E-3</v>
      </c>
      <c r="G745" s="54">
        <v>1E-3</v>
      </c>
      <c r="I745" s="17" t="s">
        <v>167</v>
      </c>
      <c r="J745" s="6"/>
    </row>
    <row r="746" spans="2:10" hidden="1" outlineLevel="1" x14ac:dyDescent="0.25">
      <c r="B746" s="10" t="s">
        <v>58</v>
      </c>
      <c r="C746" s="55" t="s">
        <v>40</v>
      </c>
      <c r="D746" s="3" t="s">
        <v>47</v>
      </c>
      <c r="E746" s="54">
        <v>1E-3</v>
      </c>
      <c r="F746" s="54">
        <v>1E-3</v>
      </c>
      <c r="G746" s="54">
        <v>1E-3</v>
      </c>
      <c r="I746" s="17" t="s">
        <v>167</v>
      </c>
      <c r="J746" s="6"/>
    </row>
    <row r="747" spans="2:10" hidden="1" outlineLevel="1" x14ac:dyDescent="0.25">
      <c r="B747" s="10" t="s">
        <v>59</v>
      </c>
      <c r="C747" s="55" t="s">
        <v>40</v>
      </c>
      <c r="D747" s="3" t="s">
        <v>47</v>
      </c>
      <c r="E747" s="54">
        <v>1E-3</v>
      </c>
      <c r="F747" s="54">
        <v>1E-3</v>
      </c>
      <c r="G747" s="54">
        <v>1E-3</v>
      </c>
      <c r="I747" s="17" t="s">
        <v>167</v>
      </c>
      <c r="J747" s="6"/>
    </row>
    <row r="748" spans="2:10" hidden="1" outlineLevel="1" x14ac:dyDescent="0.25">
      <c r="B748" s="10" t="s">
        <v>102</v>
      </c>
      <c r="C748" s="55" t="s">
        <v>40</v>
      </c>
      <c r="D748" s="3" t="s">
        <v>47</v>
      </c>
      <c r="E748" s="54">
        <v>1E-3</v>
      </c>
      <c r="F748" s="54">
        <v>1E-3</v>
      </c>
      <c r="G748" s="54">
        <v>1E-3</v>
      </c>
      <c r="I748" s="17" t="s">
        <v>167</v>
      </c>
      <c r="J748" s="6"/>
    </row>
    <row r="749" spans="2:10" hidden="1" outlineLevel="1" x14ac:dyDescent="0.25">
      <c r="B749" s="10" t="s">
        <v>60</v>
      </c>
      <c r="C749" s="55" t="s">
        <v>40</v>
      </c>
      <c r="D749" s="3" t="s">
        <v>47</v>
      </c>
      <c r="E749" s="54">
        <v>1E-3</v>
      </c>
      <c r="F749" s="54">
        <v>1E-3</v>
      </c>
      <c r="G749" s="54">
        <v>1E-3</v>
      </c>
      <c r="I749" s="17" t="s">
        <v>167</v>
      </c>
      <c r="J749" s="6"/>
    </row>
    <row r="750" spans="2:10" hidden="1" outlineLevel="1" x14ac:dyDescent="0.25">
      <c r="B750" s="10" t="s">
        <v>61</v>
      </c>
      <c r="C750" s="55" t="s">
        <v>40</v>
      </c>
      <c r="D750" s="3" t="s">
        <v>47</v>
      </c>
      <c r="E750" s="54">
        <v>1E-3</v>
      </c>
      <c r="F750" s="54">
        <v>1E-3</v>
      </c>
      <c r="G750" s="54">
        <v>1E-3</v>
      </c>
      <c r="I750" s="17" t="s">
        <v>167</v>
      </c>
      <c r="J750" s="6"/>
    </row>
    <row r="751" spans="2:10" hidden="1" outlineLevel="1" x14ac:dyDescent="0.25">
      <c r="B751" s="10" t="s">
        <v>62</v>
      </c>
      <c r="C751" s="55" t="s">
        <v>40</v>
      </c>
      <c r="D751" s="3" t="s">
        <v>47</v>
      </c>
      <c r="E751" s="54">
        <v>1E-3</v>
      </c>
      <c r="F751" s="54">
        <v>1E-3</v>
      </c>
      <c r="G751" s="54">
        <v>1E-3</v>
      </c>
      <c r="I751" s="17" t="s">
        <v>167</v>
      </c>
      <c r="J751" s="6"/>
    </row>
    <row r="752" spans="2:10" hidden="1" outlineLevel="1" x14ac:dyDescent="0.25">
      <c r="B752" s="10" t="s">
        <v>63</v>
      </c>
      <c r="C752" s="55" t="s">
        <v>40</v>
      </c>
      <c r="D752" s="3" t="s">
        <v>47</v>
      </c>
      <c r="E752" s="54">
        <v>1E-3</v>
      </c>
      <c r="F752" s="54">
        <v>1E-3</v>
      </c>
      <c r="G752" s="54">
        <v>1E-3</v>
      </c>
      <c r="I752" s="17" t="s">
        <v>167</v>
      </c>
      <c r="J752" s="6"/>
    </row>
    <row r="753" spans="2:10" hidden="1" outlineLevel="1" x14ac:dyDescent="0.25">
      <c r="B753" s="10" t="s">
        <v>64</v>
      </c>
      <c r="C753" s="55" t="s">
        <v>40</v>
      </c>
      <c r="D753" s="3" t="s">
        <v>47</v>
      </c>
      <c r="E753" s="54">
        <v>1E-3</v>
      </c>
      <c r="F753" s="54">
        <v>1E-3</v>
      </c>
      <c r="G753" s="54">
        <v>1E-3</v>
      </c>
      <c r="I753" s="17" t="s">
        <v>167</v>
      </c>
      <c r="J753" s="6"/>
    </row>
    <row r="754" spans="2:10" hidden="1" outlineLevel="1" x14ac:dyDescent="0.25">
      <c r="B754" s="10" t="s">
        <v>65</v>
      </c>
      <c r="C754" s="55" t="s">
        <v>40</v>
      </c>
      <c r="D754" s="3" t="s">
        <v>47</v>
      </c>
      <c r="E754" s="54">
        <v>1E-3</v>
      </c>
      <c r="F754" s="54">
        <v>1E-3</v>
      </c>
      <c r="G754" s="54">
        <v>1E-3</v>
      </c>
      <c r="I754" s="17" t="s">
        <v>167</v>
      </c>
      <c r="J754" s="6"/>
    </row>
    <row r="755" spans="2:10" hidden="1" outlineLevel="1" x14ac:dyDescent="0.25">
      <c r="B755" s="10" t="s">
        <v>66</v>
      </c>
      <c r="C755" s="55" t="s">
        <v>40</v>
      </c>
      <c r="D755" s="3" t="s">
        <v>47</v>
      </c>
      <c r="E755" s="54">
        <v>1E-3</v>
      </c>
      <c r="F755" s="54">
        <v>1E-3</v>
      </c>
      <c r="G755" s="54">
        <v>1E-3</v>
      </c>
      <c r="I755" s="17" t="s">
        <v>167</v>
      </c>
      <c r="J755" s="6"/>
    </row>
    <row r="756" spans="2:10" hidden="1" outlineLevel="1" x14ac:dyDescent="0.25">
      <c r="B756" s="10" t="s">
        <v>103</v>
      </c>
      <c r="C756" s="55" t="s">
        <v>40</v>
      </c>
      <c r="D756" s="3" t="s">
        <v>47</v>
      </c>
      <c r="E756" s="54">
        <v>1E-3</v>
      </c>
      <c r="F756" s="54">
        <v>1E-3</v>
      </c>
      <c r="G756" s="54">
        <v>1E-3</v>
      </c>
      <c r="I756" s="17" t="s">
        <v>167</v>
      </c>
      <c r="J756" s="6"/>
    </row>
    <row r="757" spans="2:10" hidden="1" outlineLevel="1" x14ac:dyDescent="0.25">
      <c r="B757" s="10" t="s">
        <v>104</v>
      </c>
      <c r="C757" s="55" t="s">
        <v>40</v>
      </c>
      <c r="D757" s="3" t="s">
        <v>47</v>
      </c>
      <c r="E757" s="54">
        <v>1E-3</v>
      </c>
      <c r="F757" s="54">
        <v>1E-3</v>
      </c>
      <c r="G757" s="54">
        <v>1E-3</v>
      </c>
      <c r="I757" s="17" t="s">
        <v>167</v>
      </c>
      <c r="J757" s="6"/>
    </row>
    <row r="758" spans="2:10" hidden="1" outlineLevel="1" x14ac:dyDescent="0.25">
      <c r="B758" s="10" t="s">
        <v>67</v>
      </c>
      <c r="C758" s="55" t="s">
        <v>40</v>
      </c>
      <c r="D758" s="3" t="s">
        <v>47</v>
      </c>
      <c r="E758" s="54">
        <v>1E-3</v>
      </c>
      <c r="F758" s="54">
        <v>1E-3</v>
      </c>
      <c r="G758" s="54">
        <v>1E-3</v>
      </c>
      <c r="I758" s="17" t="s">
        <v>167</v>
      </c>
      <c r="J758" s="6"/>
    </row>
    <row r="759" spans="2:10" hidden="1" outlineLevel="1" x14ac:dyDescent="0.25">
      <c r="B759" s="10" t="s">
        <v>68</v>
      </c>
      <c r="C759" s="55" t="s">
        <v>40</v>
      </c>
      <c r="D759" s="3" t="s">
        <v>47</v>
      </c>
      <c r="E759" s="54">
        <v>1E-3</v>
      </c>
      <c r="F759" s="54">
        <v>1E-3</v>
      </c>
      <c r="G759" s="54">
        <v>1E-3</v>
      </c>
      <c r="I759" s="17" t="s">
        <v>167</v>
      </c>
      <c r="J759" s="6"/>
    </row>
    <row r="760" spans="2:10" hidden="1" outlineLevel="1" x14ac:dyDescent="0.25">
      <c r="B760" s="10" t="s">
        <v>69</v>
      </c>
      <c r="C760" s="55" t="s">
        <v>40</v>
      </c>
      <c r="D760" s="3" t="s">
        <v>47</v>
      </c>
      <c r="E760" s="54">
        <v>1E-3</v>
      </c>
      <c r="F760" s="54">
        <v>1E-3</v>
      </c>
      <c r="G760" s="54">
        <v>1E-3</v>
      </c>
      <c r="I760" s="17" t="s">
        <v>167</v>
      </c>
      <c r="J760" s="6"/>
    </row>
    <row r="761" spans="2:10" hidden="1" outlineLevel="1" x14ac:dyDescent="0.25">
      <c r="B761" s="10" t="s">
        <v>70</v>
      </c>
      <c r="C761" s="55" t="s">
        <v>40</v>
      </c>
      <c r="D761" s="3" t="s">
        <v>47</v>
      </c>
      <c r="E761" s="54">
        <v>1E-3</v>
      </c>
      <c r="F761" s="54">
        <v>1E-3</v>
      </c>
      <c r="G761" s="54">
        <v>1E-3</v>
      </c>
      <c r="I761" s="17" t="s">
        <v>167</v>
      </c>
      <c r="J761" s="6"/>
    </row>
    <row r="762" spans="2:10" hidden="1" outlineLevel="1" x14ac:dyDescent="0.25">
      <c r="B762" s="10" t="s">
        <v>71</v>
      </c>
      <c r="C762" s="55" t="s">
        <v>40</v>
      </c>
      <c r="D762" s="3" t="s">
        <v>47</v>
      </c>
      <c r="E762" s="54">
        <v>1E-3</v>
      </c>
      <c r="F762" s="54">
        <v>1E-3</v>
      </c>
      <c r="G762" s="54">
        <v>1E-3</v>
      </c>
      <c r="I762" s="17" t="s">
        <v>167</v>
      </c>
      <c r="J762" s="6"/>
    </row>
    <row r="763" spans="2:10" hidden="1" outlineLevel="1" x14ac:dyDescent="0.25">
      <c r="B763" s="10" t="s">
        <v>72</v>
      </c>
      <c r="C763" s="55" t="s">
        <v>40</v>
      </c>
      <c r="D763" s="3" t="s">
        <v>47</v>
      </c>
      <c r="E763" s="54">
        <v>1E-3</v>
      </c>
      <c r="F763" s="54">
        <v>1E-3</v>
      </c>
      <c r="G763" s="54">
        <v>1E-3</v>
      </c>
      <c r="I763" s="17" t="s">
        <v>167</v>
      </c>
      <c r="J763" s="6"/>
    </row>
    <row r="764" spans="2:10" hidden="1" outlineLevel="1" x14ac:dyDescent="0.25">
      <c r="B764" s="10" t="s">
        <v>73</v>
      </c>
      <c r="C764" s="55" t="s">
        <v>40</v>
      </c>
      <c r="D764" s="3" t="s">
        <v>47</v>
      </c>
      <c r="E764" s="54">
        <v>1E-3</v>
      </c>
      <c r="F764" s="54">
        <v>1E-3</v>
      </c>
      <c r="G764" s="54">
        <v>1E-3</v>
      </c>
      <c r="I764" s="17" t="s">
        <v>167</v>
      </c>
      <c r="J764" s="6"/>
    </row>
    <row r="765" spans="2:10" hidden="1" outlineLevel="1" x14ac:dyDescent="0.25">
      <c r="B765" s="10" t="s">
        <v>74</v>
      </c>
      <c r="C765" s="55" t="s">
        <v>40</v>
      </c>
      <c r="D765" s="3" t="s">
        <v>47</v>
      </c>
      <c r="E765" s="54">
        <v>1E-3</v>
      </c>
      <c r="F765" s="54">
        <v>1E-3</v>
      </c>
      <c r="G765" s="54">
        <v>1E-3</v>
      </c>
      <c r="I765" s="17" t="s">
        <v>167</v>
      </c>
      <c r="J765" s="6"/>
    </row>
    <row r="766" spans="2:10" hidden="1" outlineLevel="1" x14ac:dyDescent="0.25">
      <c r="B766" s="10" t="s">
        <v>75</v>
      </c>
      <c r="C766" s="55" t="s">
        <v>40</v>
      </c>
      <c r="D766" s="3" t="s">
        <v>47</v>
      </c>
      <c r="E766" s="54">
        <v>1E-3</v>
      </c>
      <c r="F766" s="54">
        <v>1E-3</v>
      </c>
      <c r="G766" s="54">
        <v>1E-3</v>
      </c>
      <c r="I766" s="17" t="s">
        <v>167</v>
      </c>
      <c r="J766" s="6"/>
    </row>
    <row r="767" spans="2:10" hidden="1" outlineLevel="1" x14ac:dyDescent="0.25">
      <c r="B767" s="10" t="s">
        <v>76</v>
      </c>
      <c r="C767" s="55" t="s">
        <v>40</v>
      </c>
      <c r="D767" s="3" t="s">
        <v>47</v>
      </c>
      <c r="E767" s="54">
        <v>1E-3</v>
      </c>
      <c r="F767" s="54">
        <v>1E-3</v>
      </c>
      <c r="G767" s="54">
        <v>1E-3</v>
      </c>
      <c r="I767" s="17" t="s">
        <v>167</v>
      </c>
      <c r="J767" s="6"/>
    </row>
    <row r="768" spans="2:10" hidden="1" outlineLevel="1" x14ac:dyDescent="0.25">
      <c r="B768" s="10" t="s">
        <v>77</v>
      </c>
      <c r="C768" s="55" t="s">
        <v>40</v>
      </c>
      <c r="D768" s="3" t="s">
        <v>47</v>
      </c>
      <c r="E768" s="54">
        <v>1E-3</v>
      </c>
      <c r="F768" s="54">
        <v>1E-3</v>
      </c>
      <c r="G768" s="54">
        <v>1E-3</v>
      </c>
      <c r="I768" s="17" t="s">
        <v>167</v>
      </c>
      <c r="J768" s="6"/>
    </row>
    <row r="769" spans="2:10" hidden="1" outlineLevel="1" x14ac:dyDescent="0.25">
      <c r="B769" s="10" t="s">
        <v>78</v>
      </c>
      <c r="C769" s="55" t="s">
        <v>40</v>
      </c>
      <c r="D769" s="3" t="s">
        <v>47</v>
      </c>
      <c r="E769" s="54">
        <v>1E-3</v>
      </c>
      <c r="F769" s="54">
        <v>1E-3</v>
      </c>
      <c r="G769" s="54">
        <v>1E-3</v>
      </c>
      <c r="I769" s="17" t="s">
        <v>167</v>
      </c>
      <c r="J769" s="6"/>
    </row>
    <row r="770" spans="2:10" hidden="1" outlineLevel="1" x14ac:dyDescent="0.25">
      <c r="B770" s="10" t="s">
        <v>105</v>
      </c>
      <c r="C770" s="55" t="s">
        <v>40</v>
      </c>
      <c r="D770" s="3" t="s">
        <v>47</v>
      </c>
      <c r="E770" s="54">
        <v>1E-3</v>
      </c>
      <c r="F770" s="54">
        <v>1E-3</v>
      </c>
      <c r="G770" s="54">
        <v>1E-3</v>
      </c>
      <c r="I770" s="17" t="s">
        <v>167</v>
      </c>
      <c r="J770" s="6"/>
    </row>
    <row r="771" spans="2:10" hidden="1" outlineLevel="1" x14ac:dyDescent="0.25">
      <c r="B771" s="10" t="s">
        <v>79</v>
      </c>
      <c r="C771" s="55" t="s">
        <v>40</v>
      </c>
      <c r="D771" s="3" t="s">
        <v>47</v>
      </c>
      <c r="E771" s="54">
        <v>1E-3</v>
      </c>
      <c r="F771" s="54">
        <v>1E-3</v>
      </c>
      <c r="G771" s="54">
        <v>1E-3</v>
      </c>
      <c r="I771" s="17" t="s">
        <v>167</v>
      </c>
      <c r="J771" s="6"/>
    </row>
    <row r="772" spans="2:10" hidden="1" outlineLevel="1" x14ac:dyDescent="0.25">
      <c r="B772" s="10" t="s">
        <v>80</v>
      </c>
      <c r="C772" s="55" t="s">
        <v>40</v>
      </c>
      <c r="D772" s="3" t="s">
        <v>47</v>
      </c>
      <c r="E772" s="54">
        <v>1E-3</v>
      </c>
      <c r="F772" s="54">
        <v>1E-3</v>
      </c>
      <c r="G772" s="54">
        <v>1E-3</v>
      </c>
      <c r="I772" s="17" t="s">
        <v>167</v>
      </c>
      <c r="J772" s="6"/>
    </row>
    <row r="773" spans="2:10" hidden="1" outlineLevel="1" x14ac:dyDescent="0.25">
      <c r="B773" s="10" t="s">
        <v>81</v>
      </c>
      <c r="C773" s="55" t="s">
        <v>40</v>
      </c>
      <c r="D773" s="3" t="s">
        <v>47</v>
      </c>
      <c r="E773" s="54">
        <v>1E-3</v>
      </c>
      <c r="F773" s="54">
        <v>1E-3</v>
      </c>
      <c r="G773" s="54">
        <v>1E-3</v>
      </c>
      <c r="I773" s="17" t="s">
        <v>167</v>
      </c>
      <c r="J773" s="6"/>
    </row>
    <row r="774" spans="2:10" hidden="1" outlineLevel="1" x14ac:dyDescent="0.25">
      <c r="B774" s="10" t="s">
        <v>82</v>
      </c>
      <c r="C774" s="55" t="s">
        <v>40</v>
      </c>
      <c r="D774" s="3" t="s">
        <v>47</v>
      </c>
      <c r="E774" s="54">
        <v>1E-3</v>
      </c>
      <c r="F774" s="54">
        <v>1E-3</v>
      </c>
      <c r="G774" s="54">
        <v>1E-3</v>
      </c>
      <c r="I774" s="17" t="s">
        <v>167</v>
      </c>
      <c r="J774" s="6"/>
    </row>
    <row r="775" spans="2:10" hidden="1" outlineLevel="1" x14ac:dyDescent="0.25">
      <c r="B775" s="10" t="s">
        <v>83</v>
      </c>
      <c r="C775" s="55" t="s">
        <v>40</v>
      </c>
      <c r="D775" s="3" t="s">
        <v>47</v>
      </c>
      <c r="E775" s="54">
        <v>1E-3</v>
      </c>
      <c r="F775" s="54">
        <v>1E-3</v>
      </c>
      <c r="G775" s="54">
        <v>1E-3</v>
      </c>
      <c r="I775" s="17" t="s">
        <v>167</v>
      </c>
      <c r="J775" s="6"/>
    </row>
    <row r="776" spans="2:10" hidden="1" outlineLevel="1" x14ac:dyDescent="0.25">
      <c r="B776" s="10" t="s">
        <v>106</v>
      </c>
      <c r="C776" s="55" t="s">
        <v>40</v>
      </c>
      <c r="D776" s="3" t="s">
        <v>47</v>
      </c>
      <c r="E776" s="54">
        <v>1E-3</v>
      </c>
      <c r="F776" s="54">
        <v>1E-3</v>
      </c>
      <c r="G776" s="54">
        <v>1E-3</v>
      </c>
      <c r="I776" s="17" t="s">
        <v>167</v>
      </c>
      <c r="J776" s="6"/>
    </row>
    <row r="777" spans="2:10" hidden="1" outlineLevel="1" x14ac:dyDescent="0.25">
      <c r="B777" s="10" t="s">
        <v>84</v>
      </c>
      <c r="C777" s="55" t="s">
        <v>40</v>
      </c>
      <c r="D777" s="3" t="s">
        <v>47</v>
      </c>
      <c r="E777" s="54">
        <v>1E-3</v>
      </c>
      <c r="F777" s="54">
        <v>1E-3</v>
      </c>
      <c r="G777" s="54">
        <v>1E-3</v>
      </c>
      <c r="I777" s="17" t="s">
        <v>167</v>
      </c>
      <c r="J777" s="6"/>
    </row>
    <row r="778" spans="2:10" hidden="1" outlineLevel="1" x14ac:dyDescent="0.25">
      <c r="B778" s="10" t="s">
        <v>85</v>
      </c>
      <c r="C778" s="55" t="s">
        <v>40</v>
      </c>
      <c r="D778" s="3" t="s">
        <v>47</v>
      </c>
      <c r="E778" s="54">
        <v>1E-3</v>
      </c>
      <c r="F778" s="54">
        <v>1E-3</v>
      </c>
      <c r="G778" s="54">
        <v>1E-3</v>
      </c>
      <c r="I778" s="17" t="s">
        <v>167</v>
      </c>
      <c r="J778" s="6"/>
    </row>
    <row r="779" spans="2:10" hidden="1" outlineLevel="1" x14ac:dyDescent="0.25">
      <c r="B779" s="10" t="s">
        <v>86</v>
      </c>
      <c r="C779" s="55" t="s">
        <v>40</v>
      </c>
      <c r="D779" s="3" t="s">
        <v>47</v>
      </c>
      <c r="E779" s="54">
        <v>1E-3</v>
      </c>
      <c r="F779" s="54">
        <v>1E-3</v>
      </c>
      <c r="G779" s="54">
        <v>1E-3</v>
      </c>
      <c r="I779" s="17" t="s">
        <v>167</v>
      </c>
      <c r="J779" s="6"/>
    </row>
    <row r="780" spans="2:10" hidden="1" outlineLevel="1" x14ac:dyDescent="0.25">
      <c r="B780" s="10" t="s">
        <v>87</v>
      </c>
      <c r="C780" s="55" t="s">
        <v>40</v>
      </c>
      <c r="D780" s="3" t="s">
        <v>47</v>
      </c>
      <c r="E780" s="54">
        <v>1E-3</v>
      </c>
      <c r="F780" s="54">
        <v>1E-3</v>
      </c>
      <c r="G780" s="54">
        <v>1E-3</v>
      </c>
      <c r="I780" s="17" t="s">
        <v>167</v>
      </c>
      <c r="J780" s="6"/>
    </row>
    <row r="781" spans="2:10" hidden="1" outlineLevel="1" x14ac:dyDescent="0.25">
      <c r="B781" s="10" t="s">
        <v>88</v>
      </c>
      <c r="C781" s="55" t="s">
        <v>40</v>
      </c>
      <c r="D781" s="3" t="s">
        <v>47</v>
      </c>
      <c r="E781" s="54">
        <v>1E-3</v>
      </c>
      <c r="F781" s="54">
        <v>1E-3</v>
      </c>
      <c r="G781" s="54">
        <v>1E-3</v>
      </c>
      <c r="I781" s="17" t="s">
        <v>167</v>
      </c>
      <c r="J781" s="6"/>
    </row>
    <row r="782" spans="2:10" hidden="1" outlineLevel="1" x14ac:dyDescent="0.25">
      <c r="B782" s="10" t="s">
        <v>89</v>
      </c>
      <c r="C782" s="55" t="s">
        <v>40</v>
      </c>
      <c r="D782" s="3" t="s">
        <v>47</v>
      </c>
      <c r="E782" s="54">
        <v>1E-3</v>
      </c>
      <c r="F782" s="54">
        <v>1E-3</v>
      </c>
      <c r="G782" s="54">
        <v>1E-3</v>
      </c>
      <c r="I782" s="17" t="s">
        <v>167</v>
      </c>
      <c r="J782" s="6"/>
    </row>
    <row r="783" spans="2:10" hidden="1" outlineLevel="1" x14ac:dyDescent="0.25">
      <c r="B783" s="10" t="s">
        <v>90</v>
      </c>
      <c r="C783" s="55" t="s">
        <v>40</v>
      </c>
      <c r="D783" s="3" t="s">
        <v>47</v>
      </c>
      <c r="E783" s="54">
        <v>1E-3</v>
      </c>
      <c r="F783" s="54">
        <v>1E-3</v>
      </c>
      <c r="G783" s="54">
        <v>1E-3</v>
      </c>
      <c r="I783" s="17" t="s">
        <v>167</v>
      </c>
      <c r="J783" s="6"/>
    </row>
    <row r="784" spans="2:10" hidden="1" outlineLevel="1" x14ac:dyDescent="0.25">
      <c r="B784" s="10" t="s">
        <v>107</v>
      </c>
      <c r="C784" s="55" t="s">
        <v>40</v>
      </c>
      <c r="D784" s="3" t="s">
        <v>47</v>
      </c>
      <c r="E784" s="54">
        <v>1E-3</v>
      </c>
      <c r="F784" s="54">
        <v>1E-3</v>
      </c>
      <c r="G784" s="54">
        <v>1E-3</v>
      </c>
      <c r="I784" s="17" t="s">
        <v>167</v>
      </c>
      <c r="J784" s="6"/>
    </row>
    <row r="785" spans="2:10" hidden="1" outlineLevel="1" x14ac:dyDescent="0.25">
      <c r="B785" s="10" t="s">
        <v>91</v>
      </c>
      <c r="C785" s="55" t="s">
        <v>40</v>
      </c>
      <c r="D785" s="3" t="s">
        <v>47</v>
      </c>
      <c r="E785" s="54">
        <v>1E-3</v>
      </c>
      <c r="F785" s="54">
        <v>1E-3</v>
      </c>
      <c r="G785" s="54">
        <v>1E-3</v>
      </c>
      <c r="I785" s="17" t="s">
        <v>167</v>
      </c>
      <c r="J785" s="6"/>
    </row>
    <row r="786" spans="2:10" hidden="1" outlineLevel="1" x14ac:dyDescent="0.25">
      <c r="B786" s="10" t="s">
        <v>92</v>
      </c>
      <c r="C786" s="55" t="s">
        <v>40</v>
      </c>
      <c r="D786" s="3" t="s">
        <v>47</v>
      </c>
      <c r="E786" s="54">
        <v>1E-3</v>
      </c>
      <c r="F786" s="54">
        <v>1E-3</v>
      </c>
      <c r="G786" s="54">
        <v>1E-3</v>
      </c>
      <c r="I786" s="17" t="s">
        <v>167</v>
      </c>
      <c r="J786" s="6"/>
    </row>
    <row r="787" spans="2:10" hidden="1" outlineLevel="1" x14ac:dyDescent="0.25">
      <c r="B787" s="10" t="s">
        <v>93</v>
      </c>
      <c r="C787" s="55" t="s">
        <v>40</v>
      </c>
      <c r="D787" s="3" t="s">
        <v>47</v>
      </c>
      <c r="E787" s="54">
        <v>1E-3</v>
      </c>
      <c r="F787" s="54">
        <v>1E-3</v>
      </c>
      <c r="G787" s="54">
        <v>1E-3</v>
      </c>
      <c r="I787" s="17" t="s">
        <v>167</v>
      </c>
      <c r="J787" s="6"/>
    </row>
    <row r="788" spans="2:10" hidden="1" outlineLevel="1" x14ac:dyDescent="0.25">
      <c r="B788" s="10" t="s">
        <v>94</v>
      </c>
      <c r="C788" s="55" t="s">
        <v>40</v>
      </c>
      <c r="D788" s="3" t="s">
        <v>47</v>
      </c>
      <c r="E788" s="54">
        <v>1E-3</v>
      </c>
      <c r="F788" s="54">
        <v>1E-3</v>
      </c>
      <c r="G788" s="54">
        <v>1E-3</v>
      </c>
      <c r="I788" s="17" t="s">
        <v>167</v>
      </c>
      <c r="J788" s="6"/>
    </row>
    <row r="789" spans="2:10" hidden="1" outlineLevel="1" x14ac:dyDescent="0.25">
      <c r="B789" s="10" t="s">
        <v>95</v>
      </c>
      <c r="C789" s="55" t="s">
        <v>40</v>
      </c>
      <c r="D789" s="3" t="s">
        <v>47</v>
      </c>
      <c r="E789" s="54">
        <v>1E-3</v>
      </c>
      <c r="F789" s="54">
        <v>1E-3</v>
      </c>
      <c r="G789" s="54">
        <v>1E-3</v>
      </c>
      <c r="I789" s="17" t="s">
        <v>167</v>
      </c>
      <c r="J789" s="6"/>
    </row>
    <row r="790" spans="2:10" hidden="1" outlineLevel="1" x14ac:dyDescent="0.25">
      <c r="B790" s="10" t="s">
        <v>96</v>
      </c>
      <c r="C790" s="55" t="s">
        <v>40</v>
      </c>
      <c r="D790" s="3" t="s">
        <v>47</v>
      </c>
      <c r="E790" s="54">
        <v>1E-3</v>
      </c>
      <c r="F790" s="54">
        <v>1E-3</v>
      </c>
      <c r="G790" s="54">
        <v>1E-3</v>
      </c>
      <c r="I790" s="17" t="s">
        <v>167</v>
      </c>
      <c r="J790" s="6"/>
    </row>
    <row r="791" spans="2:10" hidden="1" outlineLevel="1" x14ac:dyDescent="0.25">
      <c r="B791" s="10" t="s">
        <v>97</v>
      </c>
      <c r="C791" s="55" t="s">
        <v>40</v>
      </c>
      <c r="D791" s="3" t="s">
        <v>47</v>
      </c>
      <c r="E791" s="54">
        <v>1E-3</v>
      </c>
      <c r="F791" s="54">
        <v>1E-3</v>
      </c>
      <c r="G791" s="54">
        <v>1E-3</v>
      </c>
      <c r="I791" s="17" t="s">
        <v>167</v>
      </c>
      <c r="J791" s="6"/>
    </row>
    <row r="792" spans="2:10" hidden="1" outlineLevel="1" x14ac:dyDescent="0.25">
      <c r="B792" s="10" t="s">
        <v>108</v>
      </c>
      <c r="C792" s="55" t="s">
        <v>40</v>
      </c>
      <c r="D792" s="3" t="s">
        <v>47</v>
      </c>
      <c r="E792" s="54">
        <v>1E-3</v>
      </c>
      <c r="F792" s="54">
        <v>1E-3</v>
      </c>
      <c r="G792" s="54">
        <v>1E-3</v>
      </c>
      <c r="I792" s="17" t="s">
        <v>167</v>
      </c>
      <c r="J792" s="6"/>
    </row>
    <row r="793" spans="2:10" hidden="1" outlineLevel="1" x14ac:dyDescent="0.25">
      <c r="B793" s="10" t="s">
        <v>98</v>
      </c>
      <c r="C793" s="55" t="s">
        <v>40</v>
      </c>
      <c r="D793" s="3" t="s">
        <v>47</v>
      </c>
      <c r="E793" s="54">
        <v>1E-3</v>
      </c>
      <c r="F793" s="54">
        <v>1E-3</v>
      </c>
      <c r="G793" s="54">
        <v>1E-3</v>
      </c>
      <c r="I793" s="17" t="s">
        <v>167</v>
      </c>
      <c r="J793" s="6"/>
    </row>
    <row r="794" spans="2:10" hidden="1" outlineLevel="1" x14ac:dyDescent="0.25">
      <c r="B794" s="10" t="s">
        <v>99</v>
      </c>
      <c r="C794" s="55" t="s">
        <v>40</v>
      </c>
      <c r="D794" s="3" t="s">
        <v>47</v>
      </c>
      <c r="E794" s="54">
        <v>1E-3</v>
      </c>
      <c r="F794" s="54">
        <v>1E-3</v>
      </c>
      <c r="G794" s="54">
        <v>1E-3</v>
      </c>
      <c r="I794" s="17" t="s">
        <v>167</v>
      </c>
      <c r="J794" s="6"/>
    </row>
    <row r="795" spans="2:10" hidden="1" outlineLevel="1" x14ac:dyDescent="0.25">
      <c r="B795" s="10" t="s">
        <v>100</v>
      </c>
      <c r="C795" s="55" t="s">
        <v>40</v>
      </c>
      <c r="D795" s="3" t="s">
        <v>47</v>
      </c>
      <c r="E795" s="54">
        <v>1E-3</v>
      </c>
      <c r="F795" s="54">
        <v>1E-3</v>
      </c>
      <c r="G795" s="54">
        <v>1E-3</v>
      </c>
      <c r="I795" s="17" t="s">
        <v>167</v>
      </c>
      <c r="J795" s="6"/>
    </row>
    <row r="796" spans="2:10" hidden="1" outlineLevel="1" x14ac:dyDescent="0.25">
      <c r="B796" s="10" t="s">
        <v>55</v>
      </c>
      <c r="C796" s="56" t="s">
        <v>41</v>
      </c>
      <c r="D796" s="3" t="s">
        <v>47</v>
      </c>
      <c r="E796" s="54">
        <v>1E-3</v>
      </c>
      <c r="F796" s="54">
        <v>1E-3</v>
      </c>
      <c r="G796" s="54">
        <v>1E-3</v>
      </c>
      <c r="I796" s="17" t="s">
        <v>167</v>
      </c>
      <c r="J796" s="3"/>
    </row>
    <row r="797" spans="2:10" hidden="1" outlineLevel="1" x14ac:dyDescent="0.25">
      <c r="B797" s="10" t="s">
        <v>101</v>
      </c>
      <c r="C797" s="56" t="s">
        <v>41</v>
      </c>
      <c r="D797" s="3" t="s">
        <v>47</v>
      </c>
      <c r="E797" s="54">
        <v>1E-3</v>
      </c>
      <c r="F797" s="54">
        <v>1E-3</v>
      </c>
      <c r="G797" s="54">
        <v>1E-3</v>
      </c>
      <c r="I797" s="17" t="s">
        <v>167</v>
      </c>
      <c r="J797" s="6"/>
    </row>
    <row r="798" spans="2:10" hidden="1" outlineLevel="1" x14ac:dyDescent="0.25">
      <c r="B798" s="10" t="s">
        <v>56</v>
      </c>
      <c r="C798" s="56" t="s">
        <v>41</v>
      </c>
      <c r="D798" s="3" t="s">
        <v>47</v>
      </c>
      <c r="E798" s="54">
        <v>1E-3</v>
      </c>
      <c r="F798" s="54">
        <v>1E-3</v>
      </c>
      <c r="G798" s="54">
        <v>1E-3</v>
      </c>
      <c r="I798" s="17" t="s">
        <v>167</v>
      </c>
      <c r="J798" s="6"/>
    </row>
    <row r="799" spans="2:10" hidden="1" outlineLevel="1" x14ac:dyDescent="0.25">
      <c r="B799" s="10" t="s">
        <v>57</v>
      </c>
      <c r="C799" s="56" t="s">
        <v>41</v>
      </c>
      <c r="D799" s="3" t="s">
        <v>47</v>
      </c>
      <c r="E799" s="54">
        <v>1E-3</v>
      </c>
      <c r="F799" s="54">
        <v>1E-3</v>
      </c>
      <c r="G799" s="54">
        <v>1E-3</v>
      </c>
      <c r="I799" s="17" t="s">
        <v>167</v>
      </c>
      <c r="J799" s="6"/>
    </row>
    <row r="800" spans="2:10" hidden="1" outlineLevel="1" x14ac:dyDescent="0.25">
      <c r="B800" s="10" t="s">
        <v>58</v>
      </c>
      <c r="C800" s="56" t="s">
        <v>41</v>
      </c>
      <c r="D800" s="3" t="s">
        <v>47</v>
      </c>
      <c r="E800" s="54">
        <v>1E-3</v>
      </c>
      <c r="F800" s="54">
        <v>1E-3</v>
      </c>
      <c r="G800" s="54">
        <v>1E-3</v>
      </c>
      <c r="I800" s="17" t="s">
        <v>167</v>
      </c>
      <c r="J800" s="6"/>
    </row>
    <row r="801" spans="2:10" hidden="1" outlineLevel="1" x14ac:dyDescent="0.25">
      <c r="B801" s="10" t="s">
        <v>59</v>
      </c>
      <c r="C801" s="56" t="s">
        <v>41</v>
      </c>
      <c r="D801" s="3" t="s">
        <v>47</v>
      </c>
      <c r="E801" s="54">
        <v>1E-3</v>
      </c>
      <c r="F801" s="54">
        <v>1E-3</v>
      </c>
      <c r="G801" s="54">
        <v>1E-3</v>
      </c>
      <c r="I801" s="17" t="s">
        <v>167</v>
      </c>
      <c r="J801" s="6"/>
    </row>
    <row r="802" spans="2:10" hidden="1" outlineLevel="1" x14ac:dyDescent="0.25">
      <c r="B802" s="10" t="s">
        <v>102</v>
      </c>
      <c r="C802" s="56" t="s">
        <v>41</v>
      </c>
      <c r="D802" s="3" t="s">
        <v>47</v>
      </c>
      <c r="E802" s="54">
        <v>1E-3</v>
      </c>
      <c r="F802" s="54">
        <v>1E-3</v>
      </c>
      <c r="G802" s="54">
        <v>1E-3</v>
      </c>
      <c r="I802" s="17" t="s">
        <v>167</v>
      </c>
      <c r="J802" s="6"/>
    </row>
    <row r="803" spans="2:10" hidden="1" outlineLevel="1" x14ac:dyDescent="0.25">
      <c r="B803" s="10" t="s">
        <v>60</v>
      </c>
      <c r="C803" s="56" t="s">
        <v>41</v>
      </c>
      <c r="D803" s="3" t="s">
        <v>47</v>
      </c>
      <c r="E803" s="54">
        <v>1E-3</v>
      </c>
      <c r="F803" s="54">
        <v>1E-3</v>
      </c>
      <c r="G803" s="54">
        <v>1E-3</v>
      </c>
      <c r="I803" s="17" t="s">
        <v>167</v>
      </c>
      <c r="J803" s="6"/>
    </row>
    <row r="804" spans="2:10" hidden="1" outlineLevel="1" x14ac:dyDescent="0.25">
      <c r="B804" s="10" t="s">
        <v>61</v>
      </c>
      <c r="C804" s="56" t="s">
        <v>41</v>
      </c>
      <c r="D804" s="3" t="s">
        <v>47</v>
      </c>
      <c r="E804" s="54">
        <v>1E-3</v>
      </c>
      <c r="F804" s="54">
        <v>1E-3</v>
      </c>
      <c r="G804" s="54">
        <v>1E-3</v>
      </c>
      <c r="I804" s="17" t="s">
        <v>167</v>
      </c>
      <c r="J804" s="6"/>
    </row>
    <row r="805" spans="2:10" hidden="1" outlineLevel="1" x14ac:dyDescent="0.25">
      <c r="B805" s="10" t="s">
        <v>62</v>
      </c>
      <c r="C805" s="56" t="s">
        <v>41</v>
      </c>
      <c r="D805" s="3" t="s">
        <v>47</v>
      </c>
      <c r="E805" s="54">
        <v>1E-3</v>
      </c>
      <c r="F805" s="54">
        <v>1E-3</v>
      </c>
      <c r="G805" s="54">
        <v>1E-3</v>
      </c>
      <c r="I805" s="17" t="s">
        <v>167</v>
      </c>
      <c r="J805" s="6"/>
    </row>
    <row r="806" spans="2:10" hidden="1" outlineLevel="1" x14ac:dyDescent="0.25">
      <c r="B806" s="10" t="s">
        <v>63</v>
      </c>
      <c r="C806" s="56" t="s">
        <v>41</v>
      </c>
      <c r="D806" s="3" t="s">
        <v>47</v>
      </c>
      <c r="E806" s="54">
        <v>1E-3</v>
      </c>
      <c r="F806" s="54">
        <v>1E-3</v>
      </c>
      <c r="G806" s="54">
        <v>1E-3</v>
      </c>
      <c r="I806" s="17" t="s">
        <v>167</v>
      </c>
      <c r="J806" s="6"/>
    </row>
    <row r="807" spans="2:10" hidden="1" outlineLevel="1" x14ac:dyDescent="0.25">
      <c r="B807" s="10" t="s">
        <v>64</v>
      </c>
      <c r="C807" s="56" t="s">
        <v>41</v>
      </c>
      <c r="D807" s="3" t="s">
        <v>47</v>
      </c>
      <c r="E807" s="54">
        <v>1E-3</v>
      </c>
      <c r="F807" s="54">
        <v>1E-3</v>
      </c>
      <c r="G807" s="54">
        <v>1E-3</v>
      </c>
      <c r="I807" s="17" t="s">
        <v>167</v>
      </c>
      <c r="J807" s="6"/>
    </row>
    <row r="808" spans="2:10" hidden="1" outlineLevel="1" x14ac:dyDescent="0.25">
      <c r="B808" s="10" t="s">
        <v>65</v>
      </c>
      <c r="C808" s="56" t="s">
        <v>41</v>
      </c>
      <c r="D808" s="3" t="s">
        <v>47</v>
      </c>
      <c r="E808" s="54">
        <v>1E-3</v>
      </c>
      <c r="F808" s="54">
        <v>1E-3</v>
      </c>
      <c r="G808" s="54">
        <v>1E-3</v>
      </c>
      <c r="I808" s="17" t="s">
        <v>167</v>
      </c>
      <c r="J808" s="6"/>
    </row>
    <row r="809" spans="2:10" hidden="1" outlineLevel="1" x14ac:dyDescent="0.25">
      <c r="B809" s="10" t="s">
        <v>66</v>
      </c>
      <c r="C809" s="56" t="s">
        <v>41</v>
      </c>
      <c r="D809" s="3" t="s">
        <v>47</v>
      </c>
      <c r="E809" s="54">
        <v>1E-3</v>
      </c>
      <c r="F809" s="54">
        <v>1E-3</v>
      </c>
      <c r="G809" s="54">
        <v>1E-3</v>
      </c>
      <c r="I809" s="17" t="s">
        <v>167</v>
      </c>
      <c r="J809" s="6"/>
    </row>
    <row r="810" spans="2:10" hidden="1" outlineLevel="1" x14ac:dyDescent="0.25">
      <c r="B810" s="10" t="s">
        <v>103</v>
      </c>
      <c r="C810" s="56" t="s">
        <v>41</v>
      </c>
      <c r="D810" s="3" t="s">
        <v>47</v>
      </c>
      <c r="E810" s="54">
        <v>1E-3</v>
      </c>
      <c r="F810" s="54">
        <v>1E-3</v>
      </c>
      <c r="G810" s="54">
        <v>1E-3</v>
      </c>
      <c r="I810" s="17" t="s">
        <v>167</v>
      </c>
      <c r="J810" s="6"/>
    </row>
    <row r="811" spans="2:10" hidden="1" outlineLevel="1" x14ac:dyDescent="0.25">
      <c r="B811" s="10" t="s">
        <v>104</v>
      </c>
      <c r="C811" s="56" t="s">
        <v>41</v>
      </c>
      <c r="D811" s="3" t="s">
        <v>47</v>
      </c>
      <c r="E811" s="54">
        <v>1E-3</v>
      </c>
      <c r="F811" s="54">
        <v>1E-3</v>
      </c>
      <c r="G811" s="54">
        <v>1E-3</v>
      </c>
      <c r="I811" s="17" t="s">
        <v>167</v>
      </c>
      <c r="J811" s="6"/>
    </row>
    <row r="812" spans="2:10" hidden="1" outlineLevel="1" x14ac:dyDescent="0.25">
      <c r="B812" s="10" t="s">
        <v>67</v>
      </c>
      <c r="C812" s="56" t="s">
        <v>41</v>
      </c>
      <c r="D812" s="3" t="s">
        <v>47</v>
      </c>
      <c r="E812" s="54">
        <v>1E-3</v>
      </c>
      <c r="F812" s="54">
        <v>1E-3</v>
      </c>
      <c r="G812" s="54">
        <v>1E-3</v>
      </c>
      <c r="I812" s="17" t="s">
        <v>167</v>
      </c>
      <c r="J812" s="6"/>
    </row>
    <row r="813" spans="2:10" hidden="1" outlineLevel="1" x14ac:dyDescent="0.25">
      <c r="B813" s="10" t="s">
        <v>68</v>
      </c>
      <c r="C813" s="56" t="s">
        <v>41</v>
      </c>
      <c r="D813" s="3" t="s">
        <v>47</v>
      </c>
      <c r="E813" s="54">
        <v>1E-3</v>
      </c>
      <c r="F813" s="54">
        <v>1E-3</v>
      </c>
      <c r="G813" s="54">
        <v>1E-3</v>
      </c>
      <c r="I813" s="17" t="s">
        <v>167</v>
      </c>
      <c r="J813" s="6"/>
    </row>
    <row r="814" spans="2:10" hidden="1" outlineLevel="1" x14ac:dyDescent="0.25">
      <c r="B814" s="10" t="s">
        <v>69</v>
      </c>
      <c r="C814" s="56" t="s">
        <v>41</v>
      </c>
      <c r="D814" s="3" t="s">
        <v>47</v>
      </c>
      <c r="E814" s="54">
        <v>1E-3</v>
      </c>
      <c r="F814" s="54">
        <v>1E-3</v>
      </c>
      <c r="G814" s="54">
        <v>1E-3</v>
      </c>
      <c r="I814" s="17" t="s">
        <v>167</v>
      </c>
      <c r="J814" s="6"/>
    </row>
    <row r="815" spans="2:10" hidden="1" outlineLevel="1" x14ac:dyDescent="0.25">
      <c r="B815" s="10" t="s">
        <v>70</v>
      </c>
      <c r="C815" s="56" t="s">
        <v>41</v>
      </c>
      <c r="D815" s="3" t="s">
        <v>47</v>
      </c>
      <c r="E815" s="54">
        <v>1E-3</v>
      </c>
      <c r="F815" s="54">
        <v>1E-3</v>
      </c>
      <c r="G815" s="54">
        <v>1E-3</v>
      </c>
      <c r="I815" s="17" t="s">
        <v>167</v>
      </c>
      <c r="J815" s="6"/>
    </row>
    <row r="816" spans="2:10" hidden="1" outlineLevel="1" x14ac:dyDescent="0.25">
      <c r="B816" s="10" t="s">
        <v>71</v>
      </c>
      <c r="C816" s="56" t="s">
        <v>41</v>
      </c>
      <c r="D816" s="3" t="s">
        <v>47</v>
      </c>
      <c r="E816" s="54">
        <v>1E-3</v>
      </c>
      <c r="F816" s="54">
        <v>1E-3</v>
      </c>
      <c r="G816" s="54">
        <v>1E-3</v>
      </c>
      <c r="I816" s="17" t="s">
        <v>167</v>
      </c>
      <c r="J816" s="6"/>
    </row>
    <row r="817" spans="2:10" hidden="1" outlineLevel="1" x14ac:dyDescent="0.25">
      <c r="B817" s="10" t="s">
        <v>72</v>
      </c>
      <c r="C817" s="56" t="s">
        <v>41</v>
      </c>
      <c r="D817" s="3" t="s">
        <v>47</v>
      </c>
      <c r="E817" s="54">
        <v>1E-3</v>
      </c>
      <c r="F817" s="54">
        <v>1E-3</v>
      </c>
      <c r="G817" s="54">
        <v>1E-3</v>
      </c>
      <c r="I817" s="17" t="s">
        <v>167</v>
      </c>
      <c r="J817" s="6"/>
    </row>
    <row r="818" spans="2:10" hidden="1" outlineLevel="1" x14ac:dyDescent="0.25">
      <c r="B818" s="10" t="s">
        <v>73</v>
      </c>
      <c r="C818" s="56" t="s">
        <v>41</v>
      </c>
      <c r="D818" s="3" t="s">
        <v>47</v>
      </c>
      <c r="E818" s="54">
        <v>1E-3</v>
      </c>
      <c r="F818" s="54">
        <v>1E-3</v>
      </c>
      <c r="G818" s="54">
        <v>1E-3</v>
      </c>
      <c r="I818" s="17" t="s">
        <v>167</v>
      </c>
      <c r="J818" s="6"/>
    </row>
    <row r="819" spans="2:10" hidden="1" outlineLevel="1" x14ac:dyDescent="0.25">
      <c r="B819" s="10" t="s">
        <v>74</v>
      </c>
      <c r="C819" s="56" t="s">
        <v>41</v>
      </c>
      <c r="D819" s="3" t="s">
        <v>47</v>
      </c>
      <c r="E819" s="54">
        <v>1E-3</v>
      </c>
      <c r="F819" s="54">
        <v>1E-3</v>
      </c>
      <c r="G819" s="54">
        <v>1E-3</v>
      </c>
      <c r="I819" s="17" t="s">
        <v>167</v>
      </c>
      <c r="J819" s="6"/>
    </row>
    <row r="820" spans="2:10" hidden="1" outlineLevel="1" x14ac:dyDescent="0.25">
      <c r="B820" s="10" t="s">
        <v>75</v>
      </c>
      <c r="C820" s="56" t="s">
        <v>41</v>
      </c>
      <c r="D820" s="3" t="s">
        <v>47</v>
      </c>
      <c r="E820" s="54">
        <v>1E-3</v>
      </c>
      <c r="F820" s="54">
        <v>1E-3</v>
      </c>
      <c r="G820" s="54">
        <v>1E-3</v>
      </c>
      <c r="I820" s="17" t="s">
        <v>167</v>
      </c>
      <c r="J820" s="6"/>
    </row>
    <row r="821" spans="2:10" hidden="1" outlineLevel="1" x14ac:dyDescent="0.25">
      <c r="B821" s="10" t="s">
        <v>76</v>
      </c>
      <c r="C821" s="56" t="s">
        <v>41</v>
      </c>
      <c r="D821" s="3" t="s">
        <v>47</v>
      </c>
      <c r="E821" s="54">
        <v>1E-3</v>
      </c>
      <c r="F821" s="54">
        <v>1E-3</v>
      </c>
      <c r="G821" s="54">
        <v>1E-3</v>
      </c>
      <c r="I821" s="17" t="s">
        <v>167</v>
      </c>
      <c r="J821" s="6"/>
    </row>
    <row r="822" spans="2:10" hidden="1" outlineLevel="1" x14ac:dyDescent="0.25">
      <c r="B822" s="10" t="s">
        <v>77</v>
      </c>
      <c r="C822" s="56" t="s">
        <v>41</v>
      </c>
      <c r="D822" s="3" t="s">
        <v>47</v>
      </c>
      <c r="E822" s="54">
        <v>1E-3</v>
      </c>
      <c r="F822" s="54">
        <v>1E-3</v>
      </c>
      <c r="G822" s="54">
        <v>1E-3</v>
      </c>
      <c r="I822" s="17" t="s">
        <v>167</v>
      </c>
      <c r="J822" s="6"/>
    </row>
    <row r="823" spans="2:10" hidden="1" outlineLevel="1" x14ac:dyDescent="0.25">
      <c r="B823" s="10" t="s">
        <v>78</v>
      </c>
      <c r="C823" s="56" t="s">
        <v>41</v>
      </c>
      <c r="D823" s="3" t="s">
        <v>47</v>
      </c>
      <c r="E823" s="54">
        <v>1E-3</v>
      </c>
      <c r="F823" s="54">
        <v>1E-3</v>
      </c>
      <c r="G823" s="54">
        <v>1E-3</v>
      </c>
      <c r="I823" s="17" t="s">
        <v>167</v>
      </c>
      <c r="J823" s="6"/>
    </row>
    <row r="824" spans="2:10" hidden="1" outlineLevel="1" x14ac:dyDescent="0.25">
      <c r="B824" s="10" t="s">
        <v>105</v>
      </c>
      <c r="C824" s="56" t="s">
        <v>41</v>
      </c>
      <c r="D824" s="3" t="s">
        <v>47</v>
      </c>
      <c r="E824" s="54">
        <v>1E-3</v>
      </c>
      <c r="F824" s="54">
        <v>1E-3</v>
      </c>
      <c r="G824" s="54">
        <v>1E-3</v>
      </c>
      <c r="I824" s="17" t="s">
        <v>167</v>
      </c>
      <c r="J824" s="6"/>
    </row>
    <row r="825" spans="2:10" hidden="1" outlineLevel="1" x14ac:dyDescent="0.25">
      <c r="B825" s="10" t="s">
        <v>79</v>
      </c>
      <c r="C825" s="56" t="s">
        <v>41</v>
      </c>
      <c r="D825" s="3" t="s">
        <v>47</v>
      </c>
      <c r="E825" s="54">
        <v>1E-3</v>
      </c>
      <c r="F825" s="54">
        <v>1E-3</v>
      </c>
      <c r="G825" s="54">
        <v>1E-3</v>
      </c>
      <c r="I825" s="17" t="s">
        <v>167</v>
      </c>
      <c r="J825" s="6"/>
    </row>
    <row r="826" spans="2:10" hidden="1" outlineLevel="1" x14ac:dyDescent="0.25">
      <c r="B826" s="10" t="s">
        <v>80</v>
      </c>
      <c r="C826" s="56" t="s">
        <v>41</v>
      </c>
      <c r="D826" s="3" t="s">
        <v>47</v>
      </c>
      <c r="E826" s="54">
        <v>1E-3</v>
      </c>
      <c r="F826" s="54">
        <v>1E-3</v>
      </c>
      <c r="G826" s="54">
        <v>1E-3</v>
      </c>
      <c r="I826" s="17" t="s">
        <v>167</v>
      </c>
      <c r="J826" s="6"/>
    </row>
    <row r="827" spans="2:10" hidden="1" outlineLevel="1" x14ac:dyDescent="0.25">
      <c r="B827" s="10" t="s">
        <v>81</v>
      </c>
      <c r="C827" s="56" t="s">
        <v>41</v>
      </c>
      <c r="D827" s="3" t="s">
        <v>47</v>
      </c>
      <c r="E827" s="54">
        <v>1E-3</v>
      </c>
      <c r="F827" s="54">
        <v>1E-3</v>
      </c>
      <c r="G827" s="54">
        <v>1E-3</v>
      </c>
      <c r="I827" s="17" t="s">
        <v>167</v>
      </c>
      <c r="J827" s="6"/>
    </row>
    <row r="828" spans="2:10" hidden="1" outlineLevel="1" x14ac:dyDescent="0.25">
      <c r="B828" s="10" t="s">
        <v>82</v>
      </c>
      <c r="C828" s="56" t="s">
        <v>41</v>
      </c>
      <c r="D828" s="3" t="s">
        <v>47</v>
      </c>
      <c r="E828" s="54">
        <v>1E-3</v>
      </c>
      <c r="F828" s="54">
        <v>1E-3</v>
      </c>
      <c r="G828" s="54">
        <v>1E-3</v>
      </c>
      <c r="I828" s="17" t="s">
        <v>167</v>
      </c>
      <c r="J828" s="6"/>
    </row>
    <row r="829" spans="2:10" hidden="1" outlineLevel="1" x14ac:dyDescent="0.25">
      <c r="B829" s="10" t="s">
        <v>83</v>
      </c>
      <c r="C829" s="56" t="s">
        <v>41</v>
      </c>
      <c r="D829" s="3" t="s">
        <v>47</v>
      </c>
      <c r="E829" s="54">
        <v>1E-3</v>
      </c>
      <c r="F829" s="54">
        <v>1E-3</v>
      </c>
      <c r="G829" s="54">
        <v>1E-3</v>
      </c>
      <c r="I829" s="17" t="s">
        <v>167</v>
      </c>
      <c r="J829" s="6"/>
    </row>
    <row r="830" spans="2:10" hidden="1" outlineLevel="1" x14ac:dyDescent="0.25">
      <c r="B830" s="10" t="s">
        <v>106</v>
      </c>
      <c r="C830" s="56" t="s">
        <v>41</v>
      </c>
      <c r="D830" s="3" t="s">
        <v>47</v>
      </c>
      <c r="E830" s="54">
        <v>1E-3</v>
      </c>
      <c r="F830" s="54">
        <v>1E-3</v>
      </c>
      <c r="G830" s="54">
        <v>1E-3</v>
      </c>
      <c r="I830" s="17" t="s">
        <v>167</v>
      </c>
      <c r="J830" s="6"/>
    </row>
    <row r="831" spans="2:10" hidden="1" outlineLevel="1" x14ac:dyDescent="0.25">
      <c r="B831" s="10" t="s">
        <v>84</v>
      </c>
      <c r="C831" s="56" t="s">
        <v>41</v>
      </c>
      <c r="D831" s="3" t="s">
        <v>47</v>
      </c>
      <c r="E831" s="54">
        <v>1E-3</v>
      </c>
      <c r="F831" s="54">
        <v>1E-3</v>
      </c>
      <c r="G831" s="54">
        <v>1E-3</v>
      </c>
      <c r="I831" s="17" t="s">
        <v>167</v>
      </c>
      <c r="J831" s="6"/>
    </row>
    <row r="832" spans="2:10" hidden="1" outlineLevel="1" x14ac:dyDescent="0.25">
      <c r="B832" s="10" t="s">
        <v>85</v>
      </c>
      <c r="C832" s="56" t="s">
        <v>41</v>
      </c>
      <c r="D832" s="3" t="s">
        <v>47</v>
      </c>
      <c r="E832" s="54">
        <v>1E-3</v>
      </c>
      <c r="F832" s="54">
        <v>1E-3</v>
      </c>
      <c r="G832" s="54">
        <v>1E-3</v>
      </c>
      <c r="I832" s="17" t="s">
        <v>167</v>
      </c>
      <c r="J832" s="6"/>
    </row>
    <row r="833" spans="2:10" hidden="1" outlineLevel="1" x14ac:dyDescent="0.25">
      <c r="B833" s="10" t="s">
        <v>86</v>
      </c>
      <c r="C833" s="56" t="s">
        <v>41</v>
      </c>
      <c r="D833" s="3" t="s">
        <v>47</v>
      </c>
      <c r="E833" s="54">
        <v>1E-3</v>
      </c>
      <c r="F833" s="54">
        <v>1E-3</v>
      </c>
      <c r="G833" s="54">
        <v>1E-3</v>
      </c>
      <c r="I833" s="17" t="s">
        <v>167</v>
      </c>
      <c r="J833" s="6"/>
    </row>
    <row r="834" spans="2:10" hidden="1" outlineLevel="1" x14ac:dyDescent="0.25">
      <c r="B834" s="10" t="s">
        <v>87</v>
      </c>
      <c r="C834" s="56" t="s">
        <v>41</v>
      </c>
      <c r="D834" s="3" t="s">
        <v>47</v>
      </c>
      <c r="E834" s="54">
        <v>1E-3</v>
      </c>
      <c r="F834" s="54">
        <v>1E-3</v>
      </c>
      <c r="G834" s="54">
        <v>1E-3</v>
      </c>
      <c r="I834" s="17" t="s">
        <v>167</v>
      </c>
      <c r="J834" s="6"/>
    </row>
    <row r="835" spans="2:10" hidden="1" outlineLevel="1" x14ac:dyDescent="0.25">
      <c r="B835" s="10" t="s">
        <v>88</v>
      </c>
      <c r="C835" s="56" t="s">
        <v>41</v>
      </c>
      <c r="D835" s="3" t="s">
        <v>47</v>
      </c>
      <c r="E835" s="54">
        <v>1E-3</v>
      </c>
      <c r="F835" s="54">
        <v>1E-3</v>
      </c>
      <c r="G835" s="54">
        <v>1E-3</v>
      </c>
      <c r="I835" s="17" t="s">
        <v>167</v>
      </c>
      <c r="J835" s="6"/>
    </row>
    <row r="836" spans="2:10" hidden="1" outlineLevel="1" x14ac:dyDescent="0.25">
      <c r="B836" s="10" t="s">
        <v>89</v>
      </c>
      <c r="C836" s="56" t="s">
        <v>41</v>
      </c>
      <c r="D836" s="3" t="s">
        <v>47</v>
      </c>
      <c r="E836" s="54">
        <v>1E-3</v>
      </c>
      <c r="F836" s="54">
        <v>1E-3</v>
      </c>
      <c r="G836" s="54">
        <v>1E-3</v>
      </c>
      <c r="I836" s="17" t="s">
        <v>167</v>
      </c>
      <c r="J836" s="6"/>
    </row>
    <row r="837" spans="2:10" hidden="1" outlineLevel="1" x14ac:dyDescent="0.25">
      <c r="B837" s="10" t="s">
        <v>90</v>
      </c>
      <c r="C837" s="56" t="s">
        <v>41</v>
      </c>
      <c r="D837" s="3" t="s">
        <v>47</v>
      </c>
      <c r="E837" s="54">
        <v>1E-3</v>
      </c>
      <c r="F837" s="54">
        <v>1E-3</v>
      </c>
      <c r="G837" s="54">
        <v>1E-3</v>
      </c>
      <c r="I837" s="17" t="s">
        <v>167</v>
      </c>
      <c r="J837" s="6"/>
    </row>
    <row r="838" spans="2:10" hidden="1" outlineLevel="1" x14ac:dyDescent="0.25">
      <c r="B838" s="10" t="s">
        <v>107</v>
      </c>
      <c r="C838" s="56" t="s">
        <v>41</v>
      </c>
      <c r="D838" s="3" t="s">
        <v>47</v>
      </c>
      <c r="E838" s="54">
        <v>1E-3</v>
      </c>
      <c r="F838" s="54">
        <v>1E-3</v>
      </c>
      <c r="G838" s="54">
        <v>1E-3</v>
      </c>
      <c r="I838" s="17" t="s">
        <v>167</v>
      </c>
      <c r="J838" s="6"/>
    </row>
    <row r="839" spans="2:10" hidden="1" outlineLevel="1" x14ac:dyDescent="0.25">
      <c r="B839" s="10" t="s">
        <v>91</v>
      </c>
      <c r="C839" s="56" t="s">
        <v>41</v>
      </c>
      <c r="D839" s="3" t="s">
        <v>47</v>
      </c>
      <c r="E839" s="54">
        <v>1E-3</v>
      </c>
      <c r="F839" s="54">
        <v>1E-3</v>
      </c>
      <c r="G839" s="54">
        <v>1E-3</v>
      </c>
      <c r="I839" s="17" t="s">
        <v>167</v>
      </c>
      <c r="J839" s="6"/>
    </row>
    <row r="840" spans="2:10" hidden="1" outlineLevel="1" x14ac:dyDescent="0.25">
      <c r="B840" s="10" t="s">
        <v>92</v>
      </c>
      <c r="C840" s="56" t="s">
        <v>41</v>
      </c>
      <c r="D840" s="3" t="s">
        <v>47</v>
      </c>
      <c r="E840" s="54">
        <v>1E-3</v>
      </c>
      <c r="F840" s="54">
        <v>1E-3</v>
      </c>
      <c r="G840" s="54">
        <v>1E-3</v>
      </c>
      <c r="I840" s="17" t="s">
        <v>167</v>
      </c>
      <c r="J840" s="6"/>
    </row>
    <row r="841" spans="2:10" hidden="1" outlineLevel="1" x14ac:dyDescent="0.25">
      <c r="B841" s="10" t="s">
        <v>93</v>
      </c>
      <c r="C841" s="56" t="s">
        <v>41</v>
      </c>
      <c r="D841" s="3" t="s">
        <v>47</v>
      </c>
      <c r="E841" s="54">
        <v>1E-3</v>
      </c>
      <c r="F841" s="54">
        <v>1E-3</v>
      </c>
      <c r="G841" s="54">
        <v>1E-3</v>
      </c>
      <c r="I841" s="17" t="s">
        <v>167</v>
      </c>
      <c r="J841" s="6"/>
    </row>
    <row r="842" spans="2:10" hidden="1" outlineLevel="1" x14ac:dyDescent="0.25">
      <c r="B842" s="10" t="s">
        <v>94</v>
      </c>
      <c r="C842" s="56" t="s">
        <v>41</v>
      </c>
      <c r="D842" s="3" t="s">
        <v>47</v>
      </c>
      <c r="E842" s="54">
        <v>1E-3</v>
      </c>
      <c r="F842" s="54">
        <v>1E-3</v>
      </c>
      <c r="G842" s="54">
        <v>1E-3</v>
      </c>
      <c r="I842" s="17" t="s">
        <v>167</v>
      </c>
      <c r="J842" s="6"/>
    </row>
    <row r="843" spans="2:10" hidden="1" outlineLevel="1" x14ac:dyDescent="0.25">
      <c r="B843" s="10" t="s">
        <v>95</v>
      </c>
      <c r="C843" s="56" t="s">
        <v>41</v>
      </c>
      <c r="D843" s="3" t="s">
        <v>47</v>
      </c>
      <c r="E843" s="54">
        <v>1E-3</v>
      </c>
      <c r="F843" s="54">
        <v>1E-3</v>
      </c>
      <c r="G843" s="54">
        <v>1E-3</v>
      </c>
      <c r="I843" s="17" t="s">
        <v>167</v>
      </c>
      <c r="J843" s="6"/>
    </row>
    <row r="844" spans="2:10" hidden="1" outlineLevel="1" x14ac:dyDescent="0.25">
      <c r="B844" s="10" t="s">
        <v>96</v>
      </c>
      <c r="C844" s="56" t="s">
        <v>41</v>
      </c>
      <c r="D844" s="3" t="s">
        <v>47</v>
      </c>
      <c r="E844" s="54">
        <v>1E-3</v>
      </c>
      <c r="F844" s="54">
        <v>1E-3</v>
      </c>
      <c r="G844" s="54">
        <v>1E-3</v>
      </c>
      <c r="I844" s="17" t="s">
        <v>167</v>
      </c>
      <c r="J844" s="6"/>
    </row>
    <row r="845" spans="2:10" hidden="1" outlineLevel="1" x14ac:dyDescent="0.25">
      <c r="B845" s="10" t="s">
        <v>97</v>
      </c>
      <c r="C845" s="56" t="s">
        <v>41</v>
      </c>
      <c r="D845" s="3" t="s">
        <v>47</v>
      </c>
      <c r="E845" s="54">
        <v>1E-3</v>
      </c>
      <c r="F845" s="54">
        <v>1E-3</v>
      </c>
      <c r="G845" s="54">
        <v>1E-3</v>
      </c>
      <c r="I845" s="17" t="s">
        <v>167</v>
      </c>
      <c r="J845" s="6"/>
    </row>
    <row r="846" spans="2:10" hidden="1" outlineLevel="1" x14ac:dyDescent="0.25">
      <c r="B846" s="10" t="s">
        <v>108</v>
      </c>
      <c r="C846" s="56" t="s">
        <v>41</v>
      </c>
      <c r="D846" s="3" t="s">
        <v>47</v>
      </c>
      <c r="E846" s="54">
        <v>1E-3</v>
      </c>
      <c r="F846" s="54">
        <v>1E-3</v>
      </c>
      <c r="G846" s="54">
        <v>1E-3</v>
      </c>
      <c r="I846" s="17" t="s">
        <v>167</v>
      </c>
      <c r="J846" s="6"/>
    </row>
    <row r="847" spans="2:10" hidden="1" outlineLevel="1" x14ac:dyDescent="0.25">
      <c r="B847" s="10" t="s">
        <v>98</v>
      </c>
      <c r="C847" s="56" t="s">
        <v>41</v>
      </c>
      <c r="D847" s="3" t="s">
        <v>47</v>
      </c>
      <c r="E847" s="54">
        <v>1E-3</v>
      </c>
      <c r="F847" s="54">
        <v>1E-3</v>
      </c>
      <c r="G847" s="54">
        <v>1E-3</v>
      </c>
      <c r="I847" s="17" t="s">
        <v>167</v>
      </c>
      <c r="J847" s="6"/>
    </row>
    <row r="848" spans="2:10" hidden="1" outlineLevel="1" x14ac:dyDescent="0.25">
      <c r="B848" s="10" t="s">
        <v>99</v>
      </c>
      <c r="C848" s="56" t="s">
        <v>41</v>
      </c>
      <c r="D848" s="3" t="s">
        <v>47</v>
      </c>
      <c r="E848" s="54">
        <v>1E-3</v>
      </c>
      <c r="F848" s="54">
        <v>1E-3</v>
      </c>
      <c r="G848" s="54">
        <v>1E-3</v>
      </c>
      <c r="I848" s="17" t="s">
        <v>167</v>
      </c>
      <c r="J848" s="6"/>
    </row>
    <row r="849" spans="1:38" hidden="1" outlineLevel="1" x14ac:dyDescent="0.25">
      <c r="B849" s="10" t="s">
        <v>100</v>
      </c>
      <c r="C849" s="56" t="s">
        <v>41</v>
      </c>
      <c r="D849" s="3" t="s">
        <v>47</v>
      </c>
      <c r="E849" s="54">
        <v>1E-3</v>
      </c>
      <c r="F849" s="54">
        <v>1E-3</v>
      </c>
      <c r="G849" s="54">
        <v>1E-3</v>
      </c>
      <c r="I849" s="17" t="s">
        <v>167</v>
      </c>
      <c r="J849" s="6"/>
    </row>
    <row r="850" spans="1:38" collapsed="1" x14ac:dyDescent="0.25">
      <c r="A850" s="12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4" spans="1:38" x14ac:dyDescent="0.25">
      <c r="A854" s="1">
        <v>3</v>
      </c>
      <c r="B854" s="1" t="s">
        <v>366</v>
      </c>
      <c r="C854" s="1"/>
      <c r="D854" s="1"/>
      <c r="K854" s="7"/>
      <c r="L854" s="21"/>
      <c r="M854" s="21"/>
      <c r="N854" s="21"/>
      <c r="O854" s="21"/>
      <c r="P854" s="21"/>
      <c r="Q854" s="21"/>
    </row>
    <row r="855" spans="1:38" x14ac:dyDescent="0.25">
      <c r="A855" s="22"/>
      <c r="B855" s="5"/>
      <c r="C855" s="5"/>
      <c r="D855" s="5"/>
      <c r="E855" s="5"/>
      <c r="F855" s="5"/>
      <c r="G855" s="5"/>
      <c r="H855" s="5"/>
      <c r="I855" s="5"/>
      <c r="J855" s="5"/>
    </row>
    <row r="856" spans="1:38" ht="16.5" hidden="1" outlineLevel="1" thickBot="1" x14ac:dyDescent="0.3">
      <c r="B856" s="8" t="s">
        <v>236</v>
      </c>
      <c r="C856" s="9"/>
      <c r="D856" s="9"/>
      <c r="E856" s="10"/>
      <c r="F856" s="35"/>
      <c r="G856" s="35"/>
      <c r="H856" s="38"/>
      <c r="J856" s="17"/>
      <c r="K856" s="10" t="s">
        <v>4</v>
      </c>
    </row>
    <row r="857" spans="1:38" hidden="1" outlineLevel="1" x14ac:dyDescent="0.25">
      <c r="B857" s="9"/>
      <c r="C857" s="9"/>
      <c r="D857" s="9"/>
      <c r="E857" s="10"/>
      <c r="F857" s="10"/>
      <c r="G857" s="26"/>
      <c r="H857" s="32"/>
      <c r="I857" s="32"/>
      <c r="J857" s="32"/>
      <c r="K857" s="9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</row>
    <row r="858" spans="1:38" hidden="1" outlineLevel="1" x14ac:dyDescent="0.25">
      <c r="B858" s="9" t="s">
        <v>327</v>
      </c>
      <c r="C858" s="78">
        <v>1</v>
      </c>
      <c r="D858" s="9"/>
      <c r="E858" s="65"/>
      <c r="F858" s="65"/>
      <c r="G858" s="65"/>
      <c r="H858" s="64"/>
      <c r="I858" s="64"/>
      <c r="J858" s="64"/>
      <c r="K858" s="9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</row>
    <row r="859" spans="1:38" hidden="1" outlineLevel="1" x14ac:dyDescent="0.25">
      <c r="B859" s="9" t="s">
        <v>362</v>
      </c>
      <c r="C859" s="59">
        <v>0.2</v>
      </c>
      <c r="D859" s="9"/>
      <c r="E859" s="65"/>
      <c r="F859" s="65"/>
      <c r="G859" s="65"/>
      <c r="H859" s="64"/>
      <c r="I859" s="64"/>
      <c r="J859" s="64"/>
      <c r="K859" s="9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  <c r="AA859" s="121"/>
      <c r="AB859" s="121"/>
      <c r="AC859" s="121"/>
      <c r="AD859" s="121"/>
      <c r="AE859" s="121"/>
      <c r="AF859" s="121"/>
      <c r="AG859" s="33"/>
    </row>
    <row r="860" spans="1:38" hidden="1" outlineLevel="1" x14ac:dyDescent="0.25">
      <c r="B860" s="9" t="s">
        <v>361</v>
      </c>
      <c r="C860" s="78">
        <v>100</v>
      </c>
      <c r="D860" s="9"/>
      <c r="E860" s="65"/>
      <c r="F860" s="65"/>
      <c r="G860" s="65"/>
      <c r="H860" s="64"/>
      <c r="I860" s="64"/>
      <c r="J860" s="64"/>
      <c r="K860" s="9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</row>
    <row r="861" spans="1:38" hidden="1" outlineLevel="1" x14ac:dyDescent="0.25">
      <c r="B861" s="9"/>
      <c r="C861" s="78"/>
      <c r="D861" s="9"/>
      <c r="E861" s="65"/>
      <c r="F861" s="65"/>
      <c r="G861" s="65"/>
      <c r="H861" s="64"/>
      <c r="I861" s="64"/>
      <c r="J861" s="64"/>
      <c r="K861" s="9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</row>
    <row r="862" spans="1:38" hidden="1" outlineLevel="1" x14ac:dyDescent="0.25">
      <c r="B862" s="63" t="s">
        <v>237</v>
      </c>
      <c r="C862" s="31" t="s">
        <v>49</v>
      </c>
      <c r="D862" s="36">
        <v>2025</v>
      </c>
      <c r="E862" s="36">
        <v>2030</v>
      </c>
      <c r="F862" s="36">
        <v>2040</v>
      </c>
      <c r="G862" s="66" t="s">
        <v>115</v>
      </c>
      <c r="H862" s="32"/>
      <c r="I862" s="32"/>
      <c r="J862" s="32"/>
      <c r="K862" s="3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</row>
    <row r="863" spans="1:38" hidden="1" outlineLevel="1" x14ac:dyDescent="0.25">
      <c r="B863" s="10" t="s">
        <v>238</v>
      </c>
      <c r="C863" s="3" t="s">
        <v>242</v>
      </c>
      <c r="D863" s="68">
        <v>267.75</v>
      </c>
      <c r="E863" s="68">
        <v>203.49</v>
      </c>
      <c r="F863" s="68">
        <v>160.65</v>
      </c>
      <c r="G863" s="14"/>
      <c r="H863" s="112" t="s">
        <v>334</v>
      </c>
      <c r="I863" s="14"/>
      <c r="J863" s="14"/>
      <c r="K863" s="24"/>
      <c r="L863" s="16"/>
      <c r="M863" s="16"/>
      <c r="N863" s="16"/>
      <c r="O863" s="16"/>
      <c r="P863" s="16"/>
      <c r="Q863" s="47"/>
      <c r="R863" s="48"/>
      <c r="S863" s="16"/>
      <c r="U863" s="16"/>
      <c r="V863" s="16"/>
      <c r="W863" s="16"/>
      <c r="X863" s="16"/>
      <c r="Y863" s="16"/>
      <c r="Z863" s="16"/>
      <c r="AA863" s="16"/>
      <c r="AB863" s="16"/>
      <c r="AC863" s="48"/>
      <c r="AD863" s="25"/>
      <c r="AE863" s="16"/>
      <c r="AF863" s="28"/>
      <c r="AG863" s="25"/>
      <c r="AI863" s="23"/>
      <c r="AL863" s="16"/>
    </row>
    <row r="864" spans="1:38" hidden="1" outlineLevel="1" x14ac:dyDescent="0.25">
      <c r="B864" s="10" t="s">
        <v>239</v>
      </c>
      <c r="C864" s="3" t="s">
        <v>242</v>
      </c>
      <c r="D864" s="68">
        <v>240.97499999999999</v>
      </c>
      <c r="E864" s="68">
        <v>179.928</v>
      </c>
      <c r="F864" s="68">
        <v>112.455</v>
      </c>
      <c r="G864" s="14"/>
      <c r="H864" s="112" t="s">
        <v>334</v>
      </c>
      <c r="I864" s="14"/>
      <c r="J864" s="14"/>
      <c r="K864" s="24"/>
      <c r="L864" s="16"/>
      <c r="M864" s="16"/>
      <c r="N864" s="16"/>
      <c r="O864" s="16"/>
      <c r="P864" s="16"/>
      <c r="Q864" s="47"/>
      <c r="R864" s="48"/>
      <c r="S864" s="16"/>
      <c r="U864" s="16"/>
      <c r="V864" s="16"/>
      <c r="W864" s="16"/>
      <c r="X864" s="16"/>
      <c r="Y864" s="16"/>
      <c r="Z864" s="16"/>
      <c r="AA864" s="16"/>
      <c r="AB864" s="16"/>
      <c r="AC864" s="48"/>
      <c r="AD864" s="49"/>
      <c r="AE864" s="16"/>
      <c r="AF864" s="28"/>
      <c r="AG864" s="25"/>
      <c r="AI864" s="23"/>
      <c r="AL864" s="16"/>
    </row>
    <row r="865" spans="2:38" hidden="1" outlineLevel="1" x14ac:dyDescent="0.25">
      <c r="B865" s="10" t="s">
        <v>240</v>
      </c>
      <c r="C865" s="3" t="s">
        <v>242</v>
      </c>
      <c r="D865" s="68">
        <f>180*$C$858</f>
        <v>180</v>
      </c>
      <c r="E865" s="68">
        <f>71.48*$C$858</f>
        <v>71.48</v>
      </c>
      <c r="F865" s="68">
        <f>38.73*$C$858</f>
        <v>38.729999999999997</v>
      </c>
      <c r="G865" s="14"/>
      <c r="H865" s="112" t="s">
        <v>335</v>
      </c>
      <c r="I865" s="14"/>
      <c r="J865" s="14"/>
      <c r="K865" s="24"/>
      <c r="L865" s="16"/>
      <c r="M865" s="16"/>
      <c r="N865" s="16"/>
      <c r="O865" s="16"/>
      <c r="P865" s="16"/>
      <c r="Q865" s="47"/>
      <c r="R865" s="48"/>
      <c r="S865" s="16"/>
      <c r="U865" s="16"/>
      <c r="V865" s="16"/>
      <c r="W865" s="16"/>
      <c r="X865" s="16"/>
      <c r="Y865" s="16"/>
      <c r="Z865" s="16"/>
      <c r="AA865" s="16"/>
      <c r="AB865" s="16"/>
      <c r="AC865" s="50"/>
      <c r="AD865" s="46"/>
      <c r="AE865" s="16"/>
      <c r="AF865" s="28"/>
      <c r="AG865" s="25"/>
      <c r="AI865" s="23"/>
      <c r="AL865" s="16"/>
    </row>
    <row r="866" spans="2:38" hidden="1" outlineLevel="1" x14ac:dyDescent="0.25">
      <c r="B866" s="10" t="s">
        <v>358</v>
      </c>
      <c r="C866" s="3" t="s">
        <v>242</v>
      </c>
      <c r="D866" s="68">
        <v>64.260000000000005</v>
      </c>
      <c r="E866" s="68">
        <v>53.55</v>
      </c>
      <c r="F866" s="68">
        <v>53.55</v>
      </c>
      <c r="G866" s="14"/>
      <c r="H866" s="112" t="s">
        <v>334</v>
      </c>
      <c r="I866" s="14"/>
      <c r="J866" s="14"/>
      <c r="K866" s="24"/>
      <c r="L866" s="16"/>
      <c r="M866" s="16"/>
      <c r="N866" s="16"/>
      <c r="O866" s="16"/>
      <c r="P866" s="16"/>
      <c r="Q866" s="47"/>
      <c r="R866" s="48"/>
      <c r="S866" s="16"/>
      <c r="U866" s="16"/>
      <c r="V866" s="16"/>
      <c r="W866" s="16"/>
      <c r="X866" s="16"/>
      <c r="Y866" s="16"/>
      <c r="Z866" s="16"/>
      <c r="AA866" s="16"/>
      <c r="AB866" s="16"/>
      <c r="AC866" s="50"/>
      <c r="AD866" s="46"/>
      <c r="AE866" s="16"/>
      <c r="AF866" s="28"/>
      <c r="AG866" s="25"/>
      <c r="AI866" s="23"/>
      <c r="AL866" s="16"/>
    </row>
    <row r="867" spans="2:38" hidden="1" outlineLevel="1" x14ac:dyDescent="0.25">
      <c r="B867" s="10" t="s">
        <v>360</v>
      </c>
      <c r="C867" s="3" t="s">
        <v>242</v>
      </c>
      <c r="D867" s="68">
        <v>25</v>
      </c>
      <c r="E867" s="68">
        <v>25</v>
      </c>
      <c r="F867" s="68">
        <v>25</v>
      </c>
      <c r="G867" s="14"/>
      <c r="H867" s="112" t="s">
        <v>167</v>
      </c>
      <c r="I867" s="14"/>
      <c r="J867" s="14"/>
      <c r="K867" s="24"/>
      <c r="L867" s="16"/>
      <c r="M867" s="16"/>
      <c r="N867" s="16"/>
      <c r="O867" s="16"/>
      <c r="P867" s="16"/>
      <c r="Q867" s="47"/>
      <c r="R867" s="48"/>
      <c r="S867" s="16"/>
      <c r="U867" s="16"/>
      <c r="V867" s="16"/>
      <c r="W867" s="16"/>
      <c r="X867" s="16"/>
      <c r="Y867" s="16"/>
      <c r="Z867" s="16"/>
      <c r="AA867" s="16"/>
      <c r="AB867" s="16"/>
      <c r="AC867" s="50"/>
      <c r="AD867" s="46"/>
      <c r="AE867" s="16"/>
      <c r="AF867" s="28"/>
      <c r="AG867" s="25"/>
      <c r="AI867" s="23"/>
      <c r="AL867" s="16"/>
    </row>
    <row r="868" spans="2:38" hidden="1" outlineLevel="1" x14ac:dyDescent="0.25">
      <c r="B868" s="10" t="s">
        <v>238</v>
      </c>
      <c r="C868" s="3" t="s">
        <v>218</v>
      </c>
      <c r="D868" s="68">
        <f t="shared" ref="D868:F871" si="46">D863*(1+$C$859)</f>
        <v>321.3</v>
      </c>
      <c r="E868" s="68">
        <f t="shared" si="46"/>
        <v>244.18799999999999</v>
      </c>
      <c r="F868" s="68">
        <f t="shared" si="46"/>
        <v>192.78</v>
      </c>
      <c r="G868" s="14"/>
      <c r="H868" s="112" t="s">
        <v>334</v>
      </c>
      <c r="I868" s="14"/>
      <c r="J868" s="14"/>
      <c r="K868" s="24"/>
      <c r="L868" s="16"/>
      <c r="M868" s="16"/>
      <c r="N868" s="16"/>
      <c r="O868" s="16"/>
      <c r="P868" s="16"/>
      <c r="Q868" s="47"/>
      <c r="R868" s="48"/>
      <c r="S868" s="16"/>
      <c r="U868" s="16"/>
      <c r="V868" s="16"/>
      <c r="W868" s="16"/>
      <c r="X868" s="16"/>
      <c r="Y868" s="16"/>
      <c r="Z868" s="16"/>
      <c r="AA868" s="16"/>
      <c r="AB868" s="16"/>
      <c r="AC868" s="48"/>
      <c r="AD868" s="25"/>
      <c r="AE868" s="16"/>
      <c r="AF868" s="28"/>
      <c r="AG868" s="25"/>
      <c r="AI868" s="23"/>
      <c r="AL868" s="16"/>
    </row>
    <row r="869" spans="2:38" hidden="1" outlineLevel="1" x14ac:dyDescent="0.25">
      <c r="B869" s="10" t="s">
        <v>239</v>
      </c>
      <c r="C869" s="3" t="s">
        <v>218</v>
      </c>
      <c r="D869" s="68">
        <f t="shared" si="46"/>
        <v>289.16999999999996</v>
      </c>
      <c r="E869" s="68">
        <f t="shared" si="46"/>
        <v>215.9136</v>
      </c>
      <c r="F869" s="68">
        <f t="shared" si="46"/>
        <v>134.946</v>
      </c>
      <c r="G869" s="14"/>
      <c r="H869" s="112" t="s">
        <v>334</v>
      </c>
      <c r="I869" s="14"/>
      <c r="J869" s="14"/>
      <c r="K869" s="24"/>
      <c r="L869" s="16"/>
      <c r="M869" s="16"/>
      <c r="N869" s="16"/>
      <c r="O869" s="16"/>
      <c r="P869" s="16"/>
      <c r="Q869" s="47"/>
      <c r="R869" s="48"/>
      <c r="S869" s="16"/>
      <c r="U869" s="16"/>
      <c r="V869" s="16"/>
      <c r="W869" s="16"/>
      <c r="X869" s="16"/>
      <c r="Y869" s="16"/>
      <c r="Z869" s="16"/>
      <c r="AA869" s="16"/>
      <c r="AB869" s="16"/>
      <c r="AC869" s="48"/>
      <c r="AD869" s="49"/>
      <c r="AE869" s="16"/>
      <c r="AF869" s="28"/>
      <c r="AG869" s="25"/>
      <c r="AI869" s="23"/>
      <c r="AL869" s="16"/>
    </row>
    <row r="870" spans="2:38" hidden="1" outlineLevel="1" x14ac:dyDescent="0.25">
      <c r="B870" s="10" t="s">
        <v>240</v>
      </c>
      <c r="C870" s="3" t="s">
        <v>218</v>
      </c>
      <c r="D870" s="68">
        <f t="shared" si="46"/>
        <v>216</v>
      </c>
      <c r="E870" s="68">
        <f t="shared" si="46"/>
        <v>85.775999999999996</v>
      </c>
      <c r="F870" s="68">
        <f t="shared" si="46"/>
        <v>46.475999999999992</v>
      </c>
      <c r="G870" s="14"/>
      <c r="H870" s="112" t="s">
        <v>335</v>
      </c>
      <c r="I870" s="14"/>
      <c r="J870" s="14"/>
      <c r="K870" s="24"/>
      <c r="L870" s="16"/>
      <c r="M870" s="16"/>
      <c r="N870" s="16"/>
      <c r="O870" s="16"/>
      <c r="P870" s="16"/>
      <c r="Q870" s="47"/>
      <c r="R870" s="48"/>
      <c r="S870" s="16"/>
      <c r="U870" s="16"/>
      <c r="V870" s="16"/>
      <c r="W870" s="16"/>
      <c r="X870" s="16"/>
      <c r="Y870" s="16"/>
      <c r="Z870" s="16"/>
      <c r="AA870" s="16"/>
      <c r="AB870" s="16"/>
      <c r="AC870" s="50"/>
      <c r="AD870" s="46"/>
      <c r="AE870" s="16"/>
      <c r="AF870" s="28"/>
      <c r="AG870" s="25"/>
      <c r="AI870" s="23"/>
      <c r="AL870" s="16"/>
    </row>
    <row r="871" spans="2:38" hidden="1" outlineLevel="1" x14ac:dyDescent="0.25">
      <c r="B871" s="10" t="s">
        <v>358</v>
      </c>
      <c r="C871" s="3" t="s">
        <v>218</v>
      </c>
      <c r="D871" s="68">
        <f t="shared" si="46"/>
        <v>77.112000000000009</v>
      </c>
      <c r="E871" s="68">
        <f t="shared" si="46"/>
        <v>64.259999999999991</v>
      </c>
      <c r="F871" s="68">
        <f t="shared" si="46"/>
        <v>64.259999999999991</v>
      </c>
      <c r="G871" s="14"/>
      <c r="H871" s="112" t="s">
        <v>334</v>
      </c>
      <c r="I871" s="14"/>
      <c r="J871" s="14"/>
      <c r="K871" s="24"/>
      <c r="L871" s="16"/>
      <c r="M871" s="16"/>
      <c r="N871" s="16"/>
      <c r="O871" s="16"/>
      <c r="P871" s="16"/>
      <c r="Q871" s="47"/>
      <c r="R871" s="48"/>
      <c r="S871" s="16"/>
      <c r="U871" s="16"/>
      <c r="V871" s="16"/>
      <c r="W871" s="16"/>
      <c r="X871" s="16"/>
      <c r="Y871" s="16"/>
      <c r="Z871" s="16"/>
      <c r="AA871" s="16"/>
      <c r="AB871" s="16"/>
      <c r="AC871" s="50"/>
      <c r="AD871" s="46"/>
      <c r="AE871" s="16"/>
      <c r="AF871" s="28"/>
      <c r="AG871" s="25"/>
      <c r="AI871" s="23"/>
      <c r="AL871" s="16"/>
    </row>
    <row r="872" spans="2:38" hidden="1" outlineLevel="1" x14ac:dyDescent="0.25">
      <c r="B872" s="10" t="s">
        <v>360</v>
      </c>
      <c r="C872" s="3" t="s">
        <v>218</v>
      </c>
      <c r="D872" s="68">
        <v>25</v>
      </c>
      <c r="E872" s="68">
        <v>25</v>
      </c>
      <c r="F872" s="68">
        <v>25</v>
      </c>
      <c r="G872" s="14"/>
      <c r="H872" s="112" t="s">
        <v>167</v>
      </c>
      <c r="I872" s="14"/>
      <c r="J872" s="14"/>
      <c r="K872" s="24"/>
      <c r="L872" s="16"/>
      <c r="M872" s="16"/>
      <c r="N872" s="16"/>
      <c r="O872" s="16"/>
      <c r="P872" s="16"/>
      <c r="Q872" s="47"/>
      <c r="R872" s="48"/>
      <c r="S872" s="16"/>
      <c r="U872" s="16"/>
      <c r="V872" s="16"/>
      <c r="W872" s="16"/>
      <c r="X872" s="16"/>
      <c r="Y872" s="16"/>
      <c r="Z872" s="16"/>
      <c r="AA872" s="16"/>
      <c r="AB872" s="16"/>
      <c r="AC872" s="50"/>
      <c r="AD872" s="46"/>
      <c r="AE872" s="16"/>
      <c r="AF872" s="28"/>
      <c r="AG872" s="25"/>
      <c r="AI872" s="23"/>
      <c r="AL872" s="16"/>
    </row>
    <row r="873" spans="2:38" hidden="1" outlineLevel="1" x14ac:dyDescent="0.25">
      <c r="B873" s="10" t="s">
        <v>238</v>
      </c>
      <c r="C873" s="3" t="s">
        <v>219</v>
      </c>
      <c r="D873" s="68">
        <f t="shared" ref="D873:F876" si="47">D863*(1-$C$859)</f>
        <v>214.20000000000002</v>
      </c>
      <c r="E873" s="68">
        <f t="shared" si="47"/>
        <v>162.79200000000003</v>
      </c>
      <c r="F873" s="68">
        <f t="shared" si="47"/>
        <v>128.52000000000001</v>
      </c>
      <c r="G873" s="14"/>
      <c r="H873" s="112" t="s">
        <v>334</v>
      </c>
      <c r="I873" s="14"/>
      <c r="J873" s="14"/>
      <c r="K873" s="24"/>
      <c r="L873" s="16"/>
      <c r="M873" s="16"/>
      <c r="N873" s="16"/>
      <c r="O873" s="16"/>
      <c r="P873" s="16"/>
      <c r="Q873" s="47"/>
      <c r="R873" s="48"/>
      <c r="S873" s="16"/>
      <c r="U873" s="16"/>
      <c r="V873" s="16"/>
      <c r="W873" s="16"/>
      <c r="X873" s="16"/>
      <c r="Y873" s="16"/>
      <c r="Z873" s="16"/>
      <c r="AA873" s="16"/>
      <c r="AB873" s="16"/>
      <c r="AC873" s="48"/>
      <c r="AD873" s="25"/>
      <c r="AE873" s="16"/>
      <c r="AF873" s="28"/>
      <c r="AG873" s="25"/>
      <c r="AI873" s="23"/>
      <c r="AL873" s="16"/>
    </row>
    <row r="874" spans="2:38" hidden="1" outlineLevel="1" x14ac:dyDescent="0.25">
      <c r="B874" s="10" t="s">
        <v>239</v>
      </c>
      <c r="C874" s="3" t="s">
        <v>219</v>
      </c>
      <c r="D874" s="68">
        <f t="shared" si="47"/>
        <v>192.78</v>
      </c>
      <c r="E874" s="68">
        <f t="shared" si="47"/>
        <v>143.94239999999999</v>
      </c>
      <c r="F874" s="68">
        <f t="shared" si="47"/>
        <v>89.963999999999999</v>
      </c>
      <c r="G874" s="14"/>
      <c r="H874" s="112" t="s">
        <v>334</v>
      </c>
      <c r="I874" s="14"/>
      <c r="J874" s="14"/>
      <c r="K874" s="24"/>
      <c r="L874" s="16"/>
      <c r="M874" s="16"/>
      <c r="N874" s="16"/>
      <c r="O874" s="16"/>
      <c r="P874" s="16"/>
      <c r="Q874" s="47"/>
      <c r="R874" s="48"/>
      <c r="S874" s="16"/>
      <c r="U874" s="16"/>
      <c r="V874" s="16"/>
      <c r="W874" s="16"/>
      <c r="X874" s="16"/>
      <c r="Y874" s="16"/>
      <c r="Z874" s="16"/>
      <c r="AA874" s="16"/>
      <c r="AB874" s="16"/>
      <c r="AC874" s="48"/>
      <c r="AD874" s="49"/>
      <c r="AE874" s="16"/>
      <c r="AF874" s="28"/>
      <c r="AG874" s="25"/>
      <c r="AI874" s="23"/>
      <c r="AL874" s="16"/>
    </row>
    <row r="875" spans="2:38" hidden="1" outlineLevel="1" x14ac:dyDescent="0.25">
      <c r="B875" s="10" t="s">
        <v>240</v>
      </c>
      <c r="C875" s="3" t="s">
        <v>219</v>
      </c>
      <c r="D875" s="68">
        <f t="shared" si="47"/>
        <v>144</v>
      </c>
      <c r="E875" s="68">
        <f t="shared" si="47"/>
        <v>57.184000000000005</v>
      </c>
      <c r="F875" s="68">
        <f t="shared" si="47"/>
        <v>30.983999999999998</v>
      </c>
      <c r="G875" s="14"/>
      <c r="H875" s="112" t="s">
        <v>335</v>
      </c>
      <c r="I875" s="14"/>
      <c r="J875" s="14"/>
      <c r="K875" s="24"/>
      <c r="L875" s="16"/>
      <c r="M875" s="16"/>
      <c r="N875" s="16"/>
      <c r="O875" s="16"/>
      <c r="P875" s="16"/>
      <c r="Q875" s="47"/>
      <c r="R875" s="48"/>
      <c r="S875" s="16"/>
      <c r="U875" s="16"/>
      <c r="V875" s="16"/>
      <c r="W875" s="16"/>
      <c r="X875" s="16"/>
      <c r="Y875" s="16"/>
      <c r="Z875" s="16"/>
      <c r="AA875" s="16"/>
      <c r="AB875" s="16"/>
      <c r="AC875" s="50"/>
      <c r="AD875" s="46"/>
      <c r="AE875" s="16"/>
      <c r="AF875" s="28"/>
      <c r="AG875" s="25"/>
      <c r="AI875" s="23"/>
      <c r="AL875" s="16"/>
    </row>
    <row r="876" spans="2:38" hidden="1" outlineLevel="1" x14ac:dyDescent="0.25">
      <c r="B876" s="10" t="s">
        <v>358</v>
      </c>
      <c r="C876" s="3" t="s">
        <v>219</v>
      </c>
      <c r="D876" s="68">
        <f t="shared" si="47"/>
        <v>51.408000000000008</v>
      </c>
      <c r="E876" s="68">
        <f t="shared" si="47"/>
        <v>42.84</v>
      </c>
      <c r="F876" s="68">
        <f t="shared" si="47"/>
        <v>42.84</v>
      </c>
      <c r="G876" s="14"/>
      <c r="H876" s="112" t="s">
        <v>334</v>
      </c>
      <c r="I876" s="14"/>
      <c r="J876" s="14"/>
      <c r="K876" s="24"/>
      <c r="L876" s="16"/>
      <c r="M876" s="16"/>
      <c r="N876" s="16"/>
      <c r="O876" s="16"/>
      <c r="P876" s="16"/>
      <c r="Q876" s="47"/>
      <c r="R876" s="48"/>
      <c r="S876" s="16"/>
      <c r="U876" s="16"/>
      <c r="V876" s="16"/>
      <c r="W876" s="16"/>
      <c r="X876" s="16"/>
      <c r="Y876" s="16"/>
      <c r="Z876" s="16"/>
      <c r="AA876" s="16"/>
      <c r="AB876" s="16"/>
      <c r="AC876" s="50"/>
      <c r="AD876" s="46"/>
      <c r="AE876" s="16"/>
      <c r="AF876" s="28"/>
      <c r="AG876" s="25"/>
      <c r="AI876" s="23"/>
      <c r="AL876" s="16"/>
    </row>
    <row r="877" spans="2:38" hidden="1" outlineLevel="1" x14ac:dyDescent="0.25">
      <c r="B877" s="10" t="s">
        <v>360</v>
      </c>
      <c r="C877" s="3" t="s">
        <v>219</v>
      </c>
      <c r="D877" s="68">
        <v>25</v>
      </c>
      <c r="E877" s="68">
        <v>25</v>
      </c>
      <c r="F877" s="68">
        <v>25</v>
      </c>
      <c r="G877" s="14"/>
      <c r="H877" s="112" t="s">
        <v>167</v>
      </c>
      <c r="I877" s="14"/>
      <c r="J877" s="14"/>
      <c r="K877" s="24"/>
      <c r="L877" s="16"/>
      <c r="M877" s="16"/>
      <c r="N877" s="16"/>
      <c r="O877" s="16"/>
      <c r="P877" s="16"/>
      <c r="Q877" s="47"/>
      <c r="R877" s="48"/>
      <c r="S877" s="16"/>
      <c r="U877" s="16"/>
      <c r="V877" s="16"/>
      <c r="W877" s="16"/>
      <c r="X877" s="16"/>
      <c r="Y877" s="16"/>
      <c r="Z877" s="16"/>
      <c r="AA877" s="16"/>
      <c r="AB877" s="16"/>
      <c r="AC877" s="50"/>
      <c r="AD877" s="46"/>
      <c r="AE877" s="16"/>
      <c r="AF877" s="28"/>
      <c r="AG877" s="25"/>
      <c r="AI877" s="23"/>
      <c r="AL877" s="16"/>
    </row>
    <row r="878" spans="2:38" ht="16.5" hidden="1" outlineLevel="1" thickBot="1" x14ac:dyDescent="0.3">
      <c r="D878" s="14"/>
      <c r="E878" s="14"/>
      <c r="F878" s="14"/>
      <c r="G878" s="14"/>
      <c r="H878" s="14"/>
      <c r="I878" s="14"/>
      <c r="J878" s="14"/>
      <c r="K878" s="17"/>
      <c r="L878" s="16"/>
      <c r="M878" s="16"/>
      <c r="N878" s="16"/>
      <c r="O878" s="16"/>
      <c r="P878" s="16"/>
      <c r="Q878" s="47"/>
      <c r="R878" s="48"/>
      <c r="S878" s="16"/>
      <c r="U878" s="16"/>
      <c r="V878" s="16"/>
      <c r="W878" s="16"/>
      <c r="X878" s="16"/>
      <c r="Y878" s="16"/>
      <c r="Z878" s="16"/>
      <c r="AA878" s="16"/>
      <c r="AB878" s="16"/>
      <c r="AC878" s="50"/>
      <c r="AD878" s="46"/>
      <c r="AE878" s="16"/>
      <c r="AF878" s="28"/>
      <c r="AG878" s="25"/>
      <c r="AI878" s="23"/>
      <c r="AL878" s="16"/>
    </row>
    <row r="879" spans="2:38" ht="16.5" hidden="1" outlineLevel="1" thickBot="1" x14ac:dyDescent="0.3">
      <c r="B879" s="8" t="s">
        <v>241</v>
      </c>
      <c r="C879" s="9"/>
      <c r="D879" s="9"/>
      <c r="E879" s="10"/>
      <c r="F879" s="35"/>
      <c r="G879" s="35"/>
      <c r="H879" s="38"/>
      <c r="J879" s="17"/>
      <c r="K879" s="10" t="s">
        <v>4</v>
      </c>
    </row>
    <row r="880" spans="2:38" hidden="1" outlineLevel="1" x14ac:dyDescent="0.25">
      <c r="B880" s="9"/>
      <c r="C880" s="9"/>
      <c r="D880" s="9"/>
      <c r="E880" s="10"/>
      <c r="F880" s="10"/>
      <c r="G880" s="26"/>
      <c r="H880" s="32"/>
      <c r="I880" s="32"/>
      <c r="J880" s="32"/>
      <c r="K880" s="9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</row>
    <row r="881" spans="2:38" hidden="1" outlineLevel="1" x14ac:dyDescent="0.25">
      <c r="B881" s="9" t="s">
        <v>244</v>
      </c>
      <c r="C881" s="59">
        <v>0.2</v>
      </c>
      <c r="D881" s="9"/>
      <c r="E881" s="65"/>
      <c r="F881" s="65"/>
      <c r="G881" s="65"/>
      <c r="H881" s="64"/>
      <c r="I881" s="64"/>
      <c r="J881" s="64"/>
      <c r="K881" s="9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  <c r="AA881" s="121"/>
      <c r="AB881" s="121"/>
      <c r="AC881" s="121"/>
      <c r="AD881" s="121"/>
      <c r="AE881" s="121"/>
      <c r="AF881" s="121"/>
      <c r="AG881" s="33"/>
    </row>
    <row r="882" spans="2:38" hidden="1" outlineLevel="1" x14ac:dyDescent="0.25">
      <c r="B882" s="9"/>
      <c r="C882" s="9"/>
      <c r="D882" s="9"/>
      <c r="E882" s="65"/>
      <c r="F882" s="65"/>
      <c r="G882" s="65"/>
      <c r="H882" s="64"/>
      <c r="I882" s="64"/>
      <c r="J882" s="64"/>
      <c r="K882" s="9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</row>
    <row r="883" spans="2:38" hidden="1" outlineLevel="1" x14ac:dyDescent="0.25">
      <c r="B883" s="63" t="s">
        <v>237</v>
      </c>
      <c r="C883" s="31" t="s">
        <v>49</v>
      </c>
      <c r="D883" s="36">
        <v>2025</v>
      </c>
      <c r="E883" s="36">
        <v>2030</v>
      </c>
      <c r="F883" s="36">
        <v>2040</v>
      </c>
      <c r="G883" s="66" t="s">
        <v>115</v>
      </c>
      <c r="H883" s="32"/>
      <c r="I883" s="32"/>
      <c r="J883" s="32"/>
      <c r="K883" s="3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</row>
    <row r="884" spans="2:38" hidden="1" outlineLevel="1" x14ac:dyDescent="0.25">
      <c r="B884" s="10" t="s">
        <v>238</v>
      </c>
      <c r="C884" s="3" t="s">
        <v>242</v>
      </c>
      <c r="D884" s="69">
        <v>5.0000000000000001E-3</v>
      </c>
      <c r="E884" s="69">
        <v>5.0000000000000001E-3</v>
      </c>
      <c r="F884" s="69">
        <v>5.0000000000000001E-3</v>
      </c>
      <c r="G884" s="14"/>
      <c r="H884" s="112" t="s">
        <v>370</v>
      </c>
      <c r="I884" s="14"/>
      <c r="J884" s="14"/>
      <c r="K884" s="24" t="s">
        <v>243</v>
      </c>
      <c r="L884" s="16"/>
      <c r="M884" s="16"/>
      <c r="N884" s="16"/>
      <c r="O884" s="16"/>
      <c r="P884" s="16"/>
      <c r="Q884" s="47"/>
      <c r="R884" s="48"/>
      <c r="S884" s="16"/>
      <c r="U884" s="16"/>
      <c r="V884" s="16"/>
      <c r="W884" s="16"/>
      <c r="X884" s="16"/>
      <c r="Y884" s="16"/>
      <c r="Z884" s="16"/>
      <c r="AA884" s="16"/>
      <c r="AB884" s="16"/>
      <c r="AC884" s="48"/>
      <c r="AD884" s="25"/>
      <c r="AE884" s="16"/>
      <c r="AF884" s="28"/>
      <c r="AG884" s="25"/>
      <c r="AI884" s="23"/>
      <c r="AL884" s="16"/>
    </row>
    <row r="885" spans="2:38" hidden="1" outlineLevel="1" x14ac:dyDescent="0.25">
      <c r="B885" s="10" t="s">
        <v>253</v>
      </c>
      <c r="C885" s="3" t="s">
        <v>242</v>
      </c>
      <c r="D885" s="69">
        <v>0.60725700000000005</v>
      </c>
      <c r="E885" s="69">
        <v>0.60725700000000005</v>
      </c>
      <c r="F885" s="69">
        <v>0.60725700000000005</v>
      </c>
      <c r="G885" s="14"/>
      <c r="H885" s="112" t="s">
        <v>369</v>
      </c>
      <c r="I885" s="14"/>
      <c r="J885" s="14"/>
      <c r="K885" s="24"/>
      <c r="L885" s="16"/>
      <c r="M885" s="16"/>
      <c r="N885" s="16"/>
      <c r="O885" s="16"/>
      <c r="P885" s="16"/>
      <c r="Q885" s="47"/>
      <c r="R885" s="48"/>
      <c r="S885" s="16"/>
      <c r="U885" s="16"/>
      <c r="V885" s="16"/>
      <c r="W885" s="16"/>
      <c r="X885" s="16"/>
      <c r="Y885" s="16"/>
      <c r="Z885" s="16"/>
      <c r="AA885" s="16"/>
      <c r="AB885" s="16"/>
      <c r="AC885" s="50"/>
      <c r="AD885" s="46"/>
      <c r="AE885" s="16"/>
      <c r="AF885" s="28"/>
      <c r="AG885" s="25"/>
      <c r="AI885" s="23"/>
      <c r="AL885" s="16"/>
    </row>
    <row r="886" spans="2:38" hidden="1" outlineLevel="1" x14ac:dyDescent="0.25">
      <c r="B886" s="10" t="s">
        <v>238</v>
      </c>
      <c r="C886" s="3" t="s">
        <v>218</v>
      </c>
      <c r="D886" s="69">
        <f t="shared" ref="D886:F887" si="48">D884*(1+$C$881)</f>
        <v>6.0000000000000001E-3</v>
      </c>
      <c r="E886" s="69">
        <f t="shared" si="48"/>
        <v>6.0000000000000001E-3</v>
      </c>
      <c r="F886" s="69">
        <f t="shared" si="48"/>
        <v>6.0000000000000001E-3</v>
      </c>
      <c r="G886" s="14"/>
      <c r="H886" s="112" t="s">
        <v>370</v>
      </c>
      <c r="I886" s="14"/>
      <c r="J886" s="14"/>
      <c r="K886" s="24"/>
      <c r="L886" s="16"/>
      <c r="M886" s="16"/>
      <c r="N886" s="16"/>
      <c r="O886" s="16"/>
      <c r="P886" s="16"/>
      <c r="Q886" s="47"/>
      <c r="R886" s="48"/>
      <c r="S886" s="16"/>
      <c r="U886" s="16"/>
      <c r="V886" s="16"/>
      <c r="W886" s="16"/>
      <c r="X886" s="16"/>
      <c r="Y886" s="16"/>
      <c r="Z886" s="16"/>
      <c r="AA886" s="16"/>
      <c r="AB886" s="16"/>
      <c r="AC886" s="48"/>
      <c r="AD886" s="25"/>
      <c r="AE886" s="16"/>
      <c r="AF886" s="28"/>
      <c r="AG886" s="25"/>
      <c r="AI886" s="23"/>
      <c r="AL886" s="16"/>
    </row>
    <row r="887" spans="2:38" hidden="1" outlineLevel="1" x14ac:dyDescent="0.25">
      <c r="B887" s="10" t="s">
        <v>253</v>
      </c>
      <c r="C887" s="3" t="s">
        <v>218</v>
      </c>
      <c r="D887" s="69">
        <f t="shared" si="48"/>
        <v>0.72870840000000003</v>
      </c>
      <c r="E887" s="69">
        <f t="shared" si="48"/>
        <v>0.72870840000000003</v>
      </c>
      <c r="F887" s="69">
        <f t="shared" si="48"/>
        <v>0.72870840000000003</v>
      </c>
      <c r="G887" s="14"/>
      <c r="H887" s="112" t="s">
        <v>369</v>
      </c>
      <c r="I887" s="14"/>
      <c r="J887" s="14"/>
      <c r="K887" s="24"/>
      <c r="L887" s="16"/>
      <c r="M887" s="16"/>
      <c r="N887" s="16"/>
      <c r="O887" s="16"/>
      <c r="P887" s="16"/>
      <c r="Q887" s="47"/>
      <c r="R887" s="48"/>
      <c r="S887" s="16"/>
      <c r="U887" s="16"/>
      <c r="V887" s="16"/>
      <c r="W887" s="16"/>
      <c r="X887" s="16"/>
      <c r="Y887" s="16"/>
      <c r="Z887" s="16"/>
      <c r="AA887" s="16"/>
      <c r="AB887" s="16"/>
      <c r="AC887" s="50"/>
      <c r="AD887" s="46"/>
      <c r="AE887" s="16"/>
      <c r="AF887" s="28"/>
      <c r="AG887" s="25"/>
      <c r="AI887" s="23"/>
      <c r="AL887" s="16"/>
    </row>
    <row r="888" spans="2:38" hidden="1" outlineLevel="1" x14ac:dyDescent="0.25">
      <c r="B888" s="10" t="s">
        <v>238</v>
      </c>
      <c r="C888" s="3" t="s">
        <v>219</v>
      </c>
      <c r="D888" s="69">
        <f t="shared" ref="D888:F889" si="49">D884*(1-$C$881)</f>
        <v>4.0000000000000001E-3</v>
      </c>
      <c r="E888" s="69">
        <f t="shared" si="49"/>
        <v>4.0000000000000001E-3</v>
      </c>
      <c r="F888" s="69">
        <f t="shared" si="49"/>
        <v>4.0000000000000001E-3</v>
      </c>
      <c r="G888" s="14"/>
      <c r="H888" s="112" t="s">
        <v>370</v>
      </c>
      <c r="I888" s="14"/>
      <c r="J888" s="14"/>
      <c r="K888" s="24"/>
      <c r="L888" s="16"/>
      <c r="M888" s="16"/>
      <c r="N888" s="16"/>
      <c r="O888" s="16"/>
      <c r="P888" s="16"/>
      <c r="Q888" s="47"/>
      <c r="R888" s="48"/>
      <c r="S888" s="16"/>
      <c r="U888" s="16"/>
      <c r="V888" s="16"/>
      <c r="W888" s="16"/>
      <c r="X888" s="16"/>
      <c r="Y888" s="16"/>
      <c r="Z888" s="16"/>
      <c r="AA888" s="16"/>
      <c r="AB888" s="16"/>
      <c r="AC888" s="48"/>
      <c r="AD888" s="25"/>
      <c r="AE888" s="16"/>
      <c r="AF888" s="28"/>
      <c r="AG888" s="25"/>
      <c r="AI888" s="23"/>
      <c r="AL888" s="16"/>
    </row>
    <row r="889" spans="2:38" hidden="1" outlineLevel="1" x14ac:dyDescent="0.25">
      <c r="B889" s="10" t="s">
        <v>253</v>
      </c>
      <c r="C889" s="3" t="s">
        <v>219</v>
      </c>
      <c r="D889" s="69">
        <f t="shared" si="49"/>
        <v>0.48580560000000006</v>
      </c>
      <c r="E889" s="69">
        <f t="shared" si="49"/>
        <v>0.48580560000000006</v>
      </c>
      <c r="F889" s="69">
        <f t="shared" si="49"/>
        <v>0.48580560000000006</v>
      </c>
      <c r="G889" s="14"/>
      <c r="H889" s="112" t="s">
        <v>369</v>
      </c>
      <c r="I889" s="14"/>
      <c r="J889" s="14"/>
      <c r="K889" s="24"/>
      <c r="L889" s="16"/>
      <c r="M889" s="16"/>
      <c r="N889" s="16"/>
      <c r="O889" s="16"/>
      <c r="P889" s="16"/>
      <c r="Q889" s="47"/>
      <c r="R889" s="48"/>
      <c r="S889" s="16"/>
      <c r="U889" s="16"/>
      <c r="V889" s="16"/>
      <c r="W889" s="16"/>
      <c r="X889" s="16"/>
      <c r="Y889" s="16"/>
      <c r="Z889" s="16"/>
      <c r="AA889" s="16"/>
      <c r="AB889" s="16"/>
      <c r="AC889" s="50"/>
      <c r="AD889" s="46"/>
      <c r="AE889" s="16"/>
      <c r="AF889" s="28"/>
      <c r="AG889" s="25"/>
      <c r="AI889" s="23"/>
      <c r="AL889" s="16"/>
    </row>
    <row r="890" spans="2:38" ht="16.5" hidden="1" outlineLevel="1" thickBot="1" x14ac:dyDescent="0.3">
      <c r="D890" s="70"/>
      <c r="E890" s="70"/>
      <c r="F890" s="70"/>
      <c r="G890" s="14"/>
      <c r="H890" s="14"/>
      <c r="I890" s="14"/>
      <c r="J890" s="14"/>
      <c r="K890" s="17"/>
      <c r="L890" s="16"/>
      <c r="M890" s="16"/>
      <c r="N890" s="16"/>
      <c r="O890" s="16"/>
      <c r="P890" s="16"/>
      <c r="Q890" s="47"/>
      <c r="R890" s="48"/>
      <c r="S890" s="16"/>
      <c r="U890" s="16"/>
      <c r="V890" s="16"/>
      <c r="W890" s="16"/>
      <c r="X890" s="16"/>
      <c r="Y890" s="16"/>
      <c r="Z890" s="16"/>
      <c r="AA890" s="16"/>
      <c r="AB890" s="16"/>
      <c r="AC890" s="50"/>
      <c r="AD890" s="46"/>
      <c r="AE890" s="16"/>
      <c r="AF890" s="28"/>
      <c r="AG890" s="25"/>
      <c r="AI890" s="23"/>
      <c r="AL890" s="16"/>
    </row>
    <row r="891" spans="2:38" ht="16.5" hidden="1" outlineLevel="1" thickBot="1" x14ac:dyDescent="0.3">
      <c r="B891" s="8" t="s">
        <v>245</v>
      </c>
      <c r="C891" s="9"/>
      <c r="D891" s="9"/>
      <c r="E891" s="10"/>
      <c r="F891" s="35"/>
      <c r="G891" s="35"/>
      <c r="H891" s="38"/>
      <c r="J891" s="17"/>
      <c r="K891" s="10" t="s">
        <v>4</v>
      </c>
    </row>
    <row r="892" spans="2:38" hidden="1" outlineLevel="1" x14ac:dyDescent="0.25">
      <c r="B892" s="9"/>
      <c r="C892" s="9"/>
      <c r="D892" s="9"/>
      <c r="E892" s="10"/>
      <c r="F892" s="10"/>
      <c r="G892" s="26"/>
      <c r="H892" s="32"/>
      <c r="I892" s="32"/>
      <c r="J892" s="32"/>
      <c r="K892" s="9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</row>
    <row r="893" spans="2:38" hidden="1" outlineLevel="1" x14ac:dyDescent="0.25">
      <c r="B893" s="9" t="s">
        <v>244</v>
      </c>
      <c r="C893" s="59">
        <v>0.2</v>
      </c>
      <c r="D893" s="9"/>
      <c r="E893" s="65"/>
      <c r="F893" s="65"/>
      <c r="G893" s="65"/>
      <c r="H893" s="64"/>
      <c r="I893" s="64"/>
      <c r="J893" s="64"/>
      <c r="K893" s="9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  <c r="AA893" s="121"/>
      <c r="AB893" s="121"/>
      <c r="AC893" s="121"/>
      <c r="AD893" s="121"/>
      <c r="AE893" s="121"/>
      <c r="AF893" s="121"/>
      <c r="AG893" s="33"/>
    </row>
    <row r="894" spans="2:38" hidden="1" outlineLevel="1" x14ac:dyDescent="0.25">
      <c r="B894" s="9"/>
      <c r="C894" s="9"/>
      <c r="D894" s="9"/>
      <c r="E894" s="65"/>
      <c r="F894" s="65"/>
      <c r="G894" s="65"/>
      <c r="H894" s="64"/>
      <c r="I894" s="64"/>
      <c r="J894" s="64"/>
      <c r="K894" s="9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</row>
    <row r="895" spans="2:38" hidden="1" outlineLevel="1" x14ac:dyDescent="0.25">
      <c r="B895" s="63" t="s">
        <v>237</v>
      </c>
      <c r="C895" s="31" t="s">
        <v>49</v>
      </c>
      <c r="D895" s="36">
        <v>2025</v>
      </c>
      <c r="E895" s="36">
        <v>2030</v>
      </c>
      <c r="F895" s="36">
        <v>2040</v>
      </c>
      <c r="G895" s="66" t="s">
        <v>115</v>
      </c>
      <c r="H895" s="32"/>
      <c r="I895" s="32"/>
      <c r="J895" s="32"/>
      <c r="K895" s="3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</row>
    <row r="896" spans="2:38" hidden="1" outlineLevel="1" x14ac:dyDescent="0.25">
      <c r="B896" s="10" t="s">
        <v>238</v>
      </c>
      <c r="C896" s="3" t="s">
        <v>242</v>
      </c>
      <c r="D896" s="71">
        <v>30</v>
      </c>
      <c r="E896" s="71">
        <v>30</v>
      </c>
      <c r="F896" s="71">
        <v>35</v>
      </c>
      <c r="G896" s="14"/>
      <c r="H896" s="112" t="s">
        <v>8</v>
      </c>
      <c r="I896" s="14"/>
      <c r="J896" s="14"/>
      <c r="K896" s="24"/>
      <c r="L896" s="16"/>
      <c r="M896" s="16"/>
      <c r="N896" s="16"/>
      <c r="O896" s="16"/>
      <c r="P896" s="16"/>
      <c r="Q896" s="47"/>
      <c r="R896" s="48"/>
      <c r="S896" s="16"/>
      <c r="U896" s="16"/>
      <c r="V896" s="16"/>
      <c r="W896" s="16"/>
      <c r="X896" s="16"/>
      <c r="Y896" s="16"/>
      <c r="Z896" s="16"/>
      <c r="AA896" s="16"/>
      <c r="AB896" s="16"/>
      <c r="AC896" s="48"/>
      <c r="AD896" s="25"/>
      <c r="AE896" s="16"/>
      <c r="AF896" s="28"/>
      <c r="AG896" s="25"/>
      <c r="AI896" s="23"/>
      <c r="AL896" s="16"/>
    </row>
    <row r="897" spans="1:38" hidden="1" outlineLevel="1" x14ac:dyDescent="0.25">
      <c r="B897" s="10" t="s">
        <v>239</v>
      </c>
      <c r="C897" s="3" t="s">
        <v>242</v>
      </c>
      <c r="D897" s="71">
        <v>7</v>
      </c>
      <c r="E897" s="71">
        <v>8</v>
      </c>
      <c r="F897" s="71">
        <v>10</v>
      </c>
      <c r="G897" s="14"/>
      <c r="H897" s="112" t="s">
        <v>8</v>
      </c>
      <c r="I897" s="14"/>
      <c r="J897" s="14"/>
      <c r="K897" s="24"/>
      <c r="L897" s="16"/>
      <c r="M897" s="16"/>
      <c r="N897" s="16"/>
      <c r="O897" s="16"/>
      <c r="P897" s="16"/>
      <c r="Q897" s="47"/>
      <c r="R897" s="48"/>
      <c r="S897" s="16"/>
      <c r="U897" s="16"/>
      <c r="V897" s="16"/>
      <c r="W897" s="16"/>
      <c r="X897" s="16"/>
      <c r="Y897" s="16"/>
      <c r="Z897" s="16"/>
      <c r="AA897" s="16"/>
      <c r="AB897" s="16"/>
      <c r="AC897" s="48"/>
      <c r="AD897" s="49"/>
      <c r="AE897" s="16"/>
      <c r="AF897" s="28"/>
      <c r="AG897" s="25"/>
      <c r="AI897" s="23"/>
      <c r="AL897" s="16"/>
    </row>
    <row r="898" spans="1:38" hidden="1" outlineLevel="1" x14ac:dyDescent="0.25">
      <c r="B898" s="10" t="s">
        <v>240</v>
      </c>
      <c r="C898" s="3" t="s">
        <v>242</v>
      </c>
      <c r="D898" s="71">
        <v>23</v>
      </c>
      <c r="E898" s="71">
        <v>25</v>
      </c>
      <c r="F898" s="71">
        <v>30</v>
      </c>
      <c r="G898" s="14"/>
      <c r="H898" s="112" t="s">
        <v>8</v>
      </c>
      <c r="I898" s="14"/>
      <c r="J898" s="14"/>
      <c r="K898" s="24"/>
      <c r="L898" s="16"/>
      <c r="M898" s="16"/>
      <c r="N898" s="16"/>
      <c r="O898" s="16"/>
      <c r="P898" s="16"/>
      <c r="Q898" s="47"/>
      <c r="R898" s="48"/>
      <c r="S898" s="16"/>
      <c r="U898" s="16"/>
      <c r="V898" s="16"/>
      <c r="W898" s="16"/>
      <c r="X898" s="16"/>
      <c r="Y898" s="16"/>
      <c r="Z898" s="16"/>
      <c r="AA898" s="16"/>
      <c r="AB898" s="16"/>
      <c r="AC898" s="50"/>
      <c r="AD898" s="46"/>
      <c r="AE898" s="16"/>
      <c r="AF898" s="28"/>
      <c r="AG898" s="25"/>
      <c r="AI898" s="23"/>
      <c r="AL898" s="16"/>
    </row>
    <row r="899" spans="1:38" hidden="1" outlineLevel="1" x14ac:dyDescent="0.25">
      <c r="B899" s="10" t="s">
        <v>246</v>
      </c>
      <c r="C899" s="3" t="s">
        <v>242</v>
      </c>
      <c r="D899" s="71">
        <f>D896</f>
        <v>30</v>
      </c>
      <c r="E899" s="71">
        <f>E896</f>
        <v>30</v>
      </c>
      <c r="F899" s="71">
        <f>F896</f>
        <v>35</v>
      </c>
      <c r="G899" s="14"/>
      <c r="H899" s="112" t="s">
        <v>8</v>
      </c>
      <c r="I899" s="14"/>
      <c r="J899" s="14"/>
      <c r="K899" s="24" t="s">
        <v>333</v>
      </c>
      <c r="L899" s="16"/>
      <c r="M899" s="16"/>
      <c r="N899" s="16"/>
      <c r="O899" s="16"/>
      <c r="P899" s="16"/>
      <c r="Q899" s="47"/>
      <c r="R899" s="48"/>
      <c r="S899" s="16"/>
      <c r="U899" s="16"/>
      <c r="V899" s="16"/>
      <c r="W899" s="16"/>
      <c r="X899" s="16"/>
      <c r="Y899" s="16"/>
      <c r="Z899" s="16"/>
      <c r="AA899" s="16"/>
      <c r="AB899" s="16"/>
      <c r="AC899" s="50"/>
      <c r="AD899" s="46"/>
      <c r="AE899" s="16"/>
      <c r="AF899" s="28"/>
      <c r="AG899" s="25"/>
      <c r="AI899" s="23"/>
      <c r="AL899" s="16"/>
    </row>
    <row r="900" spans="1:38" hidden="1" outlineLevel="1" x14ac:dyDescent="0.25">
      <c r="B900" s="10" t="s">
        <v>238</v>
      </c>
      <c r="C900" s="3" t="s">
        <v>218</v>
      </c>
      <c r="D900" s="71">
        <f>D896+2</f>
        <v>32</v>
      </c>
      <c r="E900" s="71">
        <f>E896+2</f>
        <v>32</v>
      </c>
      <c r="F900" s="71">
        <f>F896+2</f>
        <v>37</v>
      </c>
      <c r="G900" s="14"/>
      <c r="H900" s="112" t="s">
        <v>8</v>
      </c>
      <c r="I900" s="14"/>
      <c r="J900" s="14"/>
      <c r="K900" s="24"/>
      <c r="L900" s="16"/>
      <c r="M900" s="16"/>
      <c r="N900" s="16"/>
      <c r="O900" s="16"/>
      <c r="P900" s="16"/>
      <c r="Q900" s="47"/>
      <c r="R900" s="48"/>
      <c r="S900" s="16"/>
      <c r="U900" s="16"/>
      <c r="V900" s="16"/>
      <c r="W900" s="16"/>
      <c r="X900" s="16"/>
      <c r="Y900" s="16"/>
      <c r="Z900" s="16"/>
      <c r="AA900" s="16"/>
      <c r="AB900" s="16"/>
      <c r="AC900" s="48"/>
      <c r="AD900" s="25"/>
      <c r="AE900" s="16"/>
      <c r="AF900" s="28"/>
      <c r="AG900" s="25"/>
      <c r="AI900" s="23"/>
      <c r="AL900" s="16"/>
    </row>
    <row r="901" spans="1:38" hidden="1" outlineLevel="1" x14ac:dyDescent="0.25">
      <c r="B901" s="10" t="s">
        <v>239</v>
      </c>
      <c r="C901" s="3" t="s">
        <v>218</v>
      </c>
      <c r="D901" s="71">
        <f>D897+1</f>
        <v>8</v>
      </c>
      <c r="E901" s="71">
        <f>E897+1</f>
        <v>9</v>
      </c>
      <c r="F901" s="71">
        <f>F897+1</f>
        <v>11</v>
      </c>
      <c r="G901" s="14"/>
      <c r="H901" s="112" t="s">
        <v>8</v>
      </c>
      <c r="I901" s="14"/>
      <c r="J901" s="14"/>
      <c r="K901" s="24"/>
      <c r="L901" s="16"/>
      <c r="M901" s="16"/>
      <c r="N901" s="16"/>
      <c r="O901" s="16"/>
      <c r="P901" s="16"/>
      <c r="Q901" s="47"/>
      <c r="R901" s="48"/>
      <c r="S901" s="16"/>
      <c r="U901" s="16"/>
      <c r="V901" s="16"/>
      <c r="W901" s="16"/>
      <c r="X901" s="16"/>
      <c r="Y901" s="16"/>
      <c r="Z901" s="16"/>
      <c r="AA901" s="16"/>
      <c r="AB901" s="16"/>
      <c r="AC901" s="48"/>
      <c r="AD901" s="49"/>
      <c r="AE901" s="16"/>
      <c r="AF901" s="28"/>
      <c r="AG901" s="25"/>
      <c r="AI901" s="23"/>
      <c r="AL901" s="16"/>
    </row>
    <row r="902" spans="1:38" hidden="1" outlineLevel="1" x14ac:dyDescent="0.25">
      <c r="B902" s="10" t="s">
        <v>240</v>
      </c>
      <c r="C902" s="3" t="s">
        <v>218</v>
      </c>
      <c r="D902" s="71">
        <f>D898+2</f>
        <v>25</v>
      </c>
      <c r="E902" s="71">
        <f>E898+2</f>
        <v>27</v>
      </c>
      <c r="F902" s="71">
        <f>F898+2</f>
        <v>32</v>
      </c>
      <c r="G902" s="14"/>
      <c r="H902" s="112" t="s">
        <v>8</v>
      </c>
      <c r="I902" s="14"/>
      <c r="J902" s="14"/>
      <c r="K902" s="24"/>
      <c r="L902" s="16"/>
      <c r="M902" s="16"/>
      <c r="N902" s="16"/>
      <c r="O902" s="16"/>
      <c r="P902" s="16"/>
      <c r="Q902" s="47"/>
      <c r="R902" s="48"/>
      <c r="S902" s="16"/>
      <c r="U902" s="16"/>
      <c r="V902" s="16"/>
      <c r="W902" s="16"/>
      <c r="X902" s="16"/>
      <c r="Y902" s="16"/>
      <c r="Z902" s="16"/>
      <c r="AA902" s="16"/>
      <c r="AB902" s="16"/>
      <c r="AC902" s="50"/>
      <c r="AD902" s="46"/>
      <c r="AE902" s="16"/>
      <c r="AF902" s="28"/>
      <c r="AG902" s="25"/>
      <c r="AI902" s="23"/>
      <c r="AL902" s="16"/>
    </row>
    <row r="903" spans="1:38" hidden="1" outlineLevel="1" x14ac:dyDescent="0.25">
      <c r="B903" s="10" t="s">
        <v>246</v>
      </c>
      <c r="C903" s="3" t="s">
        <v>218</v>
      </c>
      <c r="D903" s="71">
        <f>D900</f>
        <v>32</v>
      </c>
      <c r="E903" s="71">
        <f>E900</f>
        <v>32</v>
      </c>
      <c r="F903" s="71">
        <f>F900</f>
        <v>37</v>
      </c>
      <c r="G903" s="14"/>
      <c r="H903" s="112" t="s">
        <v>8</v>
      </c>
      <c r="I903" s="14"/>
      <c r="J903" s="14"/>
      <c r="K903" s="24"/>
      <c r="L903" s="16"/>
      <c r="M903" s="16"/>
      <c r="N903" s="16"/>
      <c r="O903" s="16"/>
      <c r="P903" s="16"/>
      <c r="Q903" s="47"/>
      <c r="R903" s="48"/>
      <c r="S903" s="16"/>
      <c r="U903" s="16"/>
      <c r="V903" s="16"/>
      <c r="W903" s="16"/>
      <c r="X903" s="16"/>
      <c r="Y903" s="16"/>
      <c r="Z903" s="16"/>
      <c r="AA903" s="16"/>
      <c r="AB903" s="16"/>
      <c r="AC903" s="50"/>
      <c r="AD903" s="46"/>
      <c r="AE903" s="16"/>
      <c r="AF903" s="28"/>
      <c r="AG903" s="25"/>
      <c r="AI903" s="23"/>
      <c r="AL903" s="16"/>
    </row>
    <row r="904" spans="1:38" hidden="1" outlineLevel="1" x14ac:dyDescent="0.25">
      <c r="B904" s="10" t="s">
        <v>238</v>
      </c>
      <c r="C904" s="3" t="s">
        <v>219</v>
      </c>
      <c r="D904" s="71">
        <f>D896-2</f>
        <v>28</v>
      </c>
      <c r="E904" s="71">
        <f>E896-2</f>
        <v>28</v>
      </c>
      <c r="F904" s="71">
        <f>F896-2</f>
        <v>33</v>
      </c>
      <c r="G904" s="14"/>
      <c r="H904" s="112" t="s">
        <v>8</v>
      </c>
      <c r="I904" s="14"/>
      <c r="J904" s="14"/>
      <c r="K904" s="24"/>
      <c r="L904" s="16"/>
      <c r="M904" s="16"/>
      <c r="N904" s="16"/>
      <c r="O904" s="16"/>
      <c r="P904" s="16"/>
      <c r="Q904" s="47"/>
      <c r="R904" s="48"/>
      <c r="S904" s="16"/>
      <c r="U904" s="16"/>
      <c r="V904" s="16"/>
      <c r="W904" s="16"/>
      <c r="X904" s="16"/>
      <c r="Y904" s="16"/>
      <c r="Z904" s="16"/>
      <c r="AA904" s="16"/>
      <c r="AB904" s="16"/>
      <c r="AC904" s="48"/>
      <c r="AD904" s="25"/>
      <c r="AE904" s="16"/>
      <c r="AF904" s="28"/>
      <c r="AG904" s="25"/>
      <c r="AI904" s="23"/>
      <c r="AL904" s="16"/>
    </row>
    <row r="905" spans="1:38" hidden="1" outlineLevel="1" x14ac:dyDescent="0.25">
      <c r="B905" s="10" t="s">
        <v>239</v>
      </c>
      <c r="C905" s="3" t="s">
        <v>219</v>
      </c>
      <c r="D905" s="71">
        <f>D897-1</f>
        <v>6</v>
      </c>
      <c r="E905" s="71">
        <f>E897-1</f>
        <v>7</v>
      </c>
      <c r="F905" s="71">
        <f>F897-1</f>
        <v>9</v>
      </c>
      <c r="G905" s="14"/>
      <c r="H905" s="112" t="s">
        <v>8</v>
      </c>
      <c r="I905" s="14"/>
      <c r="J905" s="14"/>
      <c r="K905" s="24"/>
      <c r="L905" s="16"/>
      <c r="M905" s="16"/>
      <c r="N905" s="16"/>
      <c r="O905" s="16"/>
      <c r="P905" s="16"/>
      <c r="Q905" s="47"/>
      <c r="R905" s="48"/>
      <c r="S905" s="16"/>
      <c r="U905" s="16"/>
      <c r="V905" s="16"/>
      <c r="W905" s="16"/>
      <c r="X905" s="16"/>
      <c r="Y905" s="16"/>
      <c r="Z905" s="16"/>
      <c r="AA905" s="16"/>
      <c r="AB905" s="16"/>
      <c r="AC905" s="48"/>
      <c r="AD905" s="49"/>
      <c r="AE905" s="16"/>
      <c r="AF905" s="28"/>
      <c r="AG905" s="25"/>
      <c r="AI905" s="23"/>
      <c r="AL905" s="16"/>
    </row>
    <row r="906" spans="1:38" hidden="1" outlineLevel="1" x14ac:dyDescent="0.25">
      <c r="B906" s="10" t="s">
        <v>240</v>
      </c>
      <c r="C906" s="3" t="s">
        <v>219</v>
      </c>
      <c r="D906" s="71">
        <f>D898-2</f>
        <v>21</v>
      </c>
      <c r="E906" s="71">
        <f>E898-2</f>
        <v>23</v>
      </c>
      <c r="F906" s="71">
        <f>F898-2</f>
        <v>28</v>
      </c>
      <c r="G906" s="14"/>
      <c r="H906" s="112" t="s">
        <v>8</v>
      </c>
      <c r="I906" s="14"/>
      <c r="J906" s="14"/>
      <c r="K906" s="24"/>
      <c r="L906" s="16"/>
      <c r="M906" s="16"/>
      <c r="N906" s="16"/>
      <c r="O906" s="16"/>
      <c r="P906" s="16"/>
      <c r="Q906" s="47"/>
      <c r="R906" s="48"/>
      <c r="S906" s="16"/>
      <c r="U906" s="16"/>
      <c r="V906" s="16"/>
      <c r="W906" s="16"/>
      <c r="X906" s="16"/>
      <c r="Y906" s="16"/>
      <c r="Z906" s="16"/>
      <c r="AA906" s="16"/>
      <c r="AB906" s="16"/>
      <c r="AC906" s="50"/>
      <c r="AD906" s="46"/>
      <c r="AE906" s="16"/>
      <c r="AF906" s="28"/>
      <c r="AG906" s="25"/>
      <c r="AI906" s="23"/>
      <c r="AL906" s="16"/>
    </row>
    <row r="907" spans="1:38" hidden="1" outlineLevel="1" x14ac:dyDescent="0.25">
      <c r="B907" s="10" t="s">
        <v>246</v>
      </c>
      <c r="C907" s="3" t="s">
        <v>219</v>
      </c>
      <c r="D907" s="71">
        <f>D904</f>
        <v>28</v>
      </c>
      <c r="E907" s="71">
        <f>E904</f>
        <v>28</v>
      </c>
      <c r="F907" s="71">
        <f>F904</f>
        <v>33</v>
      </c>
      <c r="G907" s="14"/>
      <c r="H907" s="112" t="s">
        <v>8</v>
      </c>
      <c r="I907" s="14"/>
      <c r="J907" s="14"/>
      <c r="K907" s="24"/>
      <c r="L907" s="16"/>
      <c r="M907" s="16"/>
      <c r="N907" s="16"/>
      <c r="O907" s="16"/>
      <c r="P907" s="16"/>
      <c r="Q907" s="47"/>
      <c r="R907" s="48"/>
      <c r="S907" s="16"/>
      <c r="U907" s="16"/>
      <c r="V907" s="16"/>
      <c r="W907" s="16"/>
      <c r="X907" s="16"/>
      <c r="Y907" s="16"/>
      <c r="Z907" s="16"/>
      <c r="AA907" s="16"/>
      <c r="AB907" s="16"/>
      <c r="AC907" s="50"/>
      <c r="AD907" s="46"/>
      <c r="AE907" s="16"/>
      <c r="AF907" s="28"/>
      <c r="AG907" s="25"/>
      <c r="AI907" s="23"/>
      <c r="AL907" s="16"/>
    </row>
    <row r="908" spans="1:38" ht="16.5" hidden="1" outlineLevel="1" thickBot="1" x14ac:dyDescent="0.3">
      <c r="D908" s="74"/>
      <c r="E908" s="74"/>
      <c r="F908" s="74"/>
      <c r="G908" s="14"/>
      <c r="H908" s="112"/>
      <c r="I908" s="14"/>
      <c r="J908" s="14"/>
      <c r="K908" s="17"/>
      <c r="L908" s="16"/>
      <c r="M908" s="16"/>
      <c r="N908" s="16"/>
      <c r="O908" s="16"/>
      <c r="P908" s="16"/>
      <c r="Q908" s="47"/>
      <c r="R908" s="48"/>
      <c r="S908" s="16"/>
      <c r="U908" s="16"/>
      <c r="V908" s="16"/>
      <c r="W908" s="16"/>
      <c r="X908" s="16"/>
      <c r="Y908" s="16"/>
      <c r="Z908" s="16"/>
      <c r="AA908" s="16"/>
      <c r="AB908" s="16"/>
      <c r="AC908" s="50"/>
      <c r="AD908" s="46"/>
      <c r="AE908" s="16"/>
      <c r="AF908" s="28"/>
      <c r="AG908" s="25"/>
      <c r="AI908" s="23"/>
      <c r="AL908" s="16"/>
    </row>
    <row r="909" spans="1:38" s="44" customFormat="1" ht="16.5" hidden="1" outlineLevel="1" thickBot="1" x14ac:dyDescent="0.3">
      <c r="A909" s="43"/>
      <c r="B909" s="88" t="s">
        <v>325</v>
      </c>
      <c r="C909" s="89"/>
      <c r="D909" s="89"/>
      <c r="E909" s="90"/>
      <c r="F909" s="91"/>
      <c r="G909" s="91"/>
      <c r="H909" s="113"/>
      <c r="J909" s="92"/>
      <c r="K909" s="90" t="s">
        <v>4</v>
      </c>
    </row>
    <row r="910" spans="1:38" s="44" customFormat="1" hidden="1" outlineLevel="1" x14ac:dyDescent="0.25">
      <c r="A910" s="43"/>
      <c r="B910" s="89"/>
      <c r="C910" s="89"/>
      <c r="D910" s="89"/>
      <c r="E910" s="90"/>
      <c r="F910" s="90"/>
      <c r="G910" s="93"/>
      <c r="H910" s="114"/>
      <c r="I910" s="94"/>
      <c r="J910" s="94"/>
      <c r="K910" s="89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  <c r="AF910" s="94"/>
      <c r="AG910" s="94"/>
    </row>
    <row r="911" spans="1:38" s="44" customFormat="1" hidden="1" outlineLevel="1" x14ac:dyDescent="0.25">
      <c r="A911" s="43"/>
      <c r="B911" s="89" t="s">
        <v>244</v>
      </c>
      <c r="C911" s="95">
        <v>0</v>
      </c>
      <c r="D911" s="89"/>
      <c r="E911" s="89"/>
      <c r="F911" s="89"/>
      <c r="G911" s="89"/>
      <c r="H911" s="115"/>
      <c r="I911" s="43"/>
      <c r="J911" s="43"/>
      <c r="K911" s="89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  <c r="AA911" s="122"/>
      <c r="AB911" s="122"/>
      <c r="AC911" s="122"/>
      <c r="AD911" s="122"/>
      <c r="AE911" s="122"/>
      <c r="AF911" s="122"/>
      <c r="AG911" s="94"/>
    </row>
    <row r="912" spans="1:38" s="44" customFormat="1" hidden="1" outlineLevel="1" x14ac:dyDescent="0.25">
      <c r="A912" s="43"/>
      <c r="B912" s="89"/>
      <c r="C912" s="89"/>
      <c r="D912" s="89"/>
      <c r="E912" s="89"/>
      <c r="F912" s="89"/>
      <c r="G912" s="89"/>
      <c r="H912" s="115"/>
      <c r="I912" s="43"/>
      <c r="J912" s="43"/>
      <c r="K912" s="89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  <c r="AF912" s="94"/>
      <c r="AG912" s="94"/>
    </row>
    <row r="913" spans="1:38" s="44" customFormat="1" hidden="1" outlineLevel="1" x14ac:dyDescent="0.25">
      <c r="A913" s="43"/>
      <c r="B913" s="96" t="s">
        <v>237</v>
      </c>
      <c r="C913" s="97" t="s">
        <v>49</v>
      </c>
      <c r="D913" s="98">
        <v>2025</v>
      </c>
      <c r="E913" s="98">
        <v>2030</v>
      </c>
      <c r="F913" s="98">
        <v>2040</v>
      </c>
      <c r="G913" s="99" t="s">
        <v>115</v>
      </c>
      <c r="H913" s="114"/>
      <c r="I913" s="94"/>
      <c r="J913" s="94"/>
      <c r="K913" s="100" t="s">
        <v>344</v>
      </c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  <c r="AF913" s="94"/>
      <c r="AG913" s="94"/>
    </row>
    <row r="914" spans="1:38" s="44" customFormat="1" hidden="1" outlineLevel="1" x14ac:dyDescent="0.25">
      <c r="A914" s="43"/>
      <c r="B914" s="90" t="s">
        <v>238</v>
      </c>
      <c r="C914" s="100" t="s">
        <v>242</v>
      </c>
      <c r="D914" s="101">
        <v>0.4</v>
      </c>
      <c r="E914" s="101">
        <v>0.4</v>
      </c>
      <c r="F914" s="101">
        <v>0.4</v>
      </c>
      <c r="G914" s="102"/>
      <c r="H914" s="116" t="s">
        <v>167</v>
      </c>
      <c r="I914" s="102"/>
      <c r="J914" s="102"/>
      <c r="K914" s="103"/>
      <c r="L914" s="104"/>
      <c r="M914" s="104"/>
      <c r="N914" s="104"/>
      <c r="O914" s="104"/>
      <c r="P914" s="104"/>
      <c r="Q914" s="105"/>
      <c r="R914" s="106"/>
      <c r="S914" s="104"/>
      <c r="U914" s="104"/>
      <c r="V914" s="104"/>
      <c r="W914" s="104"/>
      <c r="X914" s="104"/>
      <c r="Y914" s="104"/>
      <c r="Z914" s="104"/>
      <c r="AA914" s="104"/>
      <c r="AB914" s="104"/>
      <c r="AC914" s="106"/>
      <c r="AD914" s="107"/>
      <c r="AE914" s="104"/>
      <c r="AF914" s="108"/>
      <c r="AG914" s="107"/>
      <c r="AI914" s="109"/>
      <c r="AL914" s="104"/>
    </row>
    <row r="915" spans="1:38" s="44" customFormat="1" hidden="1" outlineLevel="1" x14ac:dyDescent="0.25">
      <c r="A915" s="43"/>
      <c r="B915" s="90" t="s">
        <v>239</v>
      </c>
      <c r="C915" s="100" t="s">
        <v>242</v>
      </c>
      <c r="D915" s="101">
        <v>0.4</v>
      </c>
      <c r="E915" s="101">
        <v>0.4</v>
      </c>
      <c r="F915" s="101">
        <v>0.4</v>
      </c>
      <c r="G915" s="102"/>
      <c r="H915" s="116" t="s">
        <v>167</v>
      </c>
      <c r="I915" s="102"/>
      <c r="J915" s="102"/>
      <c r="K915" s="103"/>
      <c r="L915" s="104"/>
      <c r="M915" s="104"/>
      <c r="N915" s="104"/>
      <c r="O915" s="104"/>
      <c r="P915" s="104"/>
      <c r="Q915" s="105"/>
      <c r="R915" s="106"/>
      <c r="S915" s="104"/>
      <c r="U915" s="104"/>
      <c r="V915" s="104"/>
      <c r="W915" s="104"/>
      <c r="X915" s="104"/>
      <c r="Y915" s="104"/>
      <c r="Z915" s="104"/>
      <c r="AA915" s="104"/>
      <c r="AB915" s="104"/>
      <c r="AC915" s="106"/>
      <c r="AD915" s="107"/>
      <c r="AE915" s="104"/>
      <c r="AF915" s="108"/>
      <c r="AG915" s="107"/>
      <c r="AI915" s="109"/>
      <c r="AL915" s="104"/>
    </row>
    <row r="916" spans="1:38" s="44" customFormat="1" hidden="1" outlineLevel="1" x14ac:dyDescent="0.25">
      <c r="A916" s="43"/>
      <c r="B916" s="90" t="s">
        <v>240</v>
      </c>
      <c r="C916" s="100" t="s">
        <v>242</v>
      </c>
      <c r="D916" s="101">
        <v>0.4</v>
      </c>
      <c r="E916" s="101">
        <v>0.4</v>
      </c>
      <c r="F916" s="101">
        <v>0.4</v>
      </c>
      <c r="G916" s="102"/>
      <c r="H916" s="116" t="s">
        <v>167</v>
      </c>
      <c r="I916" s="102"/>
      <c r="J916" s="102"/>
      <c r="K916" s="103"/>
      <c r="L916" s="104"/>
      <c r="M916" s="104"/>
      <c r="N916" s="104"/>
      <c r="O916" s="104"/>
      <c r="P916" s="104"/>
      <c r="Q916" s="105"/>
      <c r="R916" s="106"/>
      <c r="S916" s="104"/>
      <c r="U916" s="104"/>
      <c r="V916" s="104"/>
      <c r="W916" s="104"/>
      <c r="X916" s="104"/>
      <c r="Y916" s="104"/>
      <c r="Z916" s="104"/>
      <c r="AA916" s="104"/>
      <c r="AB916" s="104"/>
      <c r="AC916" s="106"/>
      <c r="AD916" s="107"/>
      <c r="AE916" s="104"/>
      <c r="AF916" s="108"/>
      <c r="AG916" s="107"/>
      <c r="AI916" s="109"/>
      <c r="AL916" s="104"/>
    </row>
    <row r="917" spans="1:38" s="44" customFormat="1" hidden="1" outlineLevel="1" x14ac:dyDescent="0.25">
      <c r="A917" s="43"/>
      <c r="B917" s="90" t="s">
        <v>238</v>
      </c>
      <c r="C917" s="100" t="s">
        <v>218</v>
      </c>
      <c r="D917" s="101">
        <f>D915*(1+$C$911)</f>
        <v>0.4</v>
      </c>
      <c r="E917" s="101">
        <f>E915*(1+$C$911)</f>
        <v>0.4</v>
      </c>
      <c r="F917" s="101">
        <f>F915*(1+$C$911)</f>
        <v>0.4</v>
      </c>
      <c r="G917" s="102"/>
      <c r="H917" s="116" t="s">
        <v>167</v>
      </c>
      <c r="I917" s="102"/>
      <c r="J917" s="102"/>
      <c r="K917" s="103"/>
      <c r="L917" s="104"/>
      <c r="M917" s="104"/>
      <c r="N917" s="104"/>
      <c r="O917" s="104"/>
      <c r="P917" s="104"/>
      <c r="Q917" s="105"/>
      <c r="R917" s="106"/>
      <c r="S917" s="104"/>
      <c r="U917" s="104"/>
      <c r="V917" s="104"/>
      <c r="W917" s="104"/>
      <c r="X917" s="104"/>
      <c r="Y917" s="104"/>
      <c r="Z917" s="104"/>
      <c r="AA917" s="104"/>
      <c r="AB917" s="104"/>
      <c r="AC917" s="106"/>
      <c r="AD917" s="107"/>
      <c r="AE917" s="104"/>
      <c r="AF917" s="108"/>
      <c r="AG917" s="107"/>
      <c r="AI917" s="109"/>
      <c r="AL917" s="104"/>
    </row>
    <row r="918" spans="1:38" s="44" customFormat="1" hidden="1" outlineLevel="1" x14ac:dyDescent="0.25">
      <c r="A918" s="43"/>
      <c r="B918" s="90" t="s">
        <v>239</v>
      </c>
      <c r="C918" s="100" t="s">
        <v>218</v>
      </c>
      <c r="D918" s="101">
        <f t="shared" ref="D918:F919" si="50">D915*(1+$C$911)</f>
        <v>0.4</v>
      </c>
      <c r="E918" s="101">
        <f t="shared" si="50"/>
        <v>0.4</v>
      </c>
      <c r="F918" s="101">
        <f t="shared" si="50"/>
        <v>0.4</v>
      </c>
      <c r="G918" s="102"/>
      <c r="H918" s="116" t="s">
        <v>167</v>
      </c>
      <c r="I918" s="102"/>
      <c r="J918" s="102"/>
      <c r="K918" s="103"/>
      <c r="L918" s="104"/>
      <c r="M918" s="104"/>
      <c r="N918" s="104"/>
      <c r="O918" s="104"/>
      <c r="P918" s="104"/>
      <c r="Q918" s="105"/>
      <c r="R918" s="106"/>
      <c r="S918" s="104"/>
      <c r="U918" s="104"/>
      <c r="V918" s="104"/>
      <c r="W918" s="104"/>
      <c r="X918" s="104"/>
      <c r="Y918" s="104"/>
      <c r="Z918" s="104"/>
      <c r="AA918" s="104"/>
      <c r="AB918" s="104"/>
      <c r="AC918" s="106"/>
      <c r="AD918" s="107"/>
      <c r="AE918" s="104"/>
      <c r="AF918" s="108"/>
      <c r="AG918" s="107"/>
      <c r="AI918" s="109"/>
      <c r="AL918" s="104"/>
    </row>
    <row r="919" spans="1:38" s="44" customFormat="1" hidden="1" outlineLevel="1" x14ac:dyDescent="0.25">
      <c r="A919" s="43"/>
      <c r="B919" s="90" t="s">
        <v>240</v>
      </c>
      <c r="C919" s="100" t="s">
        <v>218</v>
      </c>
      <c r="D919" s="101">
        <f t="shared" si="50"/>
        <v>0.4</v>
      </c>
      <c r="E919" s="101">
        <f t="shared" si="50"/>
        <v>0.4</v>
      </c>
      <c r="F919" s="101">
        <f t="shared" si="50"/>
        <v>0.4</v>
      </c>
      <c r="G919" s="102"/>
      <c r="H919" s="116" t="s">
        <v>167</v>
      </c>
      <c r="I919" s="102"/>
      <c r="J919" s="102"/>
      <c r="K919" s="103"/>
      <c r="L919" s="104"/>
      <c r="M919" s="104"/>
      <c r="N919" s="104"/>
      <c r="O919" s="104"/>
      <c r="P919" s="104"/>
      <c r="Q919" s="105"/>
      <c r="R919" s="106"/>
      <c r="S919" s="104"/>
      <c r="U919" s="104"/>
      <c r="V919" s="104"/>
      <c r="W919" s="104"/>
      <c r="X919" s="104"/>
      <c r="Y919" s="104"/>
      <c r="Z919" s="104"/>
      <c r="AA919" s="104"/>
      <c r="AB919" s="104"/>
      <c r="AC919" s="106"/>
      <c r="AD919" s="107"/>
      <c r="AE919" s="104"/>
      <c r="AF919" s="108"/>
      <c r="AG919" s="107"/>
      <c r="AI919" s="109"/>
      <c r="AL919" s="104"/>
    </row>
    <row r="920" spans="1:38" s="44" customFormat="1" hidden="1" outlineLevel="1" x14ac:dyDescent="0.25">
      <c r="A920" s="43"/>
      <c r="B920" s="90" t="s">
        <v>238</v>
      </c>
      <c r="C920" s="100" t="s">
        <v>219</v>
      </c>
      <c r="D920" s="101">
        <f t="shared" ref="D920:F922" si="51">D914*(1-$C$911)</f>
        <v>0.4</v>
      </c>
      <c r="E920" s="101">
        <f t="shared" si="51"/>
        <v>0.4</v>
      </c>
      <c r="F920" s="101">
        <f t="shared" si="51"/>
        <v>0.4</v>
      </c>
      <c r="G920" s="102"/>
      <c r="H920" s="116" t="s">
        <v>167</v>
      </c>
      <c r="I920" s="102"/>
      <c r="J920" s="102"/>
      <c r="K920" s="103"/>
      <c r="L920" s="104"/>
      <c r="M920" s="104"/>
      <c r="N920" s="104"/>
      <c r="O920" s="104"/>
      <c r="P920" s="104"/>
      <c r="Q920" s="105"/>
      <c r="R920" s="106"/>
      <c r="S920" s="104"/>
      <c r="U920" s="104"/>
      <c r="V920" s="104"/>
      <c r="W920" s="104"/>
      <c r="X920" s="104"/>
      <c r="Y920" s="104"/>
      <c r="Z920" s="104"/>
      <c r="AA920" s="104"/>
      <c r="AB920" s="104"/>
      <c r="AC920" s="106"/>
      <c r="AD920" s="107"/>
      <c r="AE920" s="104"/>
      <c r="AF920" s="108"/>
      <c r="AG920" s="107"/>
      <c r="AI920" s="109"/>
      <c r="AL920" s="104"/>
    </row>
    <row r="921" spans="1:38" s="44" customFormat="1" hidden="1" outlineLevel="1" x14ac:dyDescent="0.25">
      <c r="A921" s="43"/>
      <c r="B921" s="90" t="s">
        <v>239</v>
      </c>
      <c r="C921" s="100" t="s">
        <v>219</v>
      </c>
      <c r="D921" s="101">
        <f t="shared" si="51"/>
        <v>0.4</v>
      </c>
      <c r="E921" s="101">
        <f t="shared" si="51"/>
        <v>0.4</v>
      </c>
      <c r="F921" s="101">
        <f t="shared" si="51"/>
        <v>0.4</v>
      </c>
      <c r="G921" s="102"/>
      <c r="H921" s="116" t="s">
        <v>167</v>
      </c>
      <c r="I921" s="102"/>
      <c r="J921" s="102"/>
      <c r="K921" s="103"/>
      <c r="L921" s="104"/>
      <c r="M921" s="104"/>
      <c r="N921" s="104"/>
      <c r="O921" s="104"/>
      <c r="P921" s="104"/>
      <c r="Q921" s="105"/>
      <c r="R921" s="106"/>
      <c r="S921" s="104"/>
      <c r="U921" s="104"/>
      <c r="V921" s="104"/>
      <c r="W921" s="104"/>
      <c r="X921" s="104"/>
      <c r="Y921" s="104"/>
      <c r="Z921" s="104"/>
      <c r="AA921" s="104"/>
      <c r="AB921" s="104"/>
      <c r="AC921" s="106"/>
      <c r="AD921" s="107"/>
      <c r="AE921" s="104"/>
      <c r="AF921" s="108"/>
      <c r="AG921" s="107"/>
      <c r="AI921" s="109"/>
      <c r="AL921" s="104"/>
    </row>
    <row r="922" spans="1:38" s="44" customFormat="1" hidden="1" outlineLevel="1" x14ac:dyDescent="0.25">
      <c r="A922" s="43"/>
      <c r="B922" s="90" t="s">
        <v>240</v>
      </c>
      <c r="C922" s="100" t="s">
        <v>219</v>
      </c>
      <c r="D922" s="101">
        <f t="shared" si="51"/>
        <v>0.4</v>
      </c>
      <c r="E922" s="101">
        <f t="shared" si="51"/>
        <v>0.4</v>
      </c>
      <c r="F922" s="101">
        <f t="shared" si="51"/>
        <v>0.4</v>
      </c>
      <c r="G922" s="102"/>
      <c r="H922" s="116" t="s">
        <v>167</v>
      </c>
      <c r="I922" s="102"/>
      <c r="J922" s="102"/>
      <c r="K922" s="103"/>
      <c r="L922" s="104"/>
      <c r="M922" s="104"/>
      <c r="N922" s="104"/>
      <c r="O922" s="104"/>
      <c r="P922" s="104"/>
      <c r="Q922" s="105"/>
      <c r="R922" s="106"/>
      <c r="S922" s="104"/>
      <c r="U922" s="104"/>
      <c r="V922" s="104"/>
      <c r="W922" s="104"/>
      <c r="X922" s="104"/>
      <c r="Y922" s="104"/>
      <c r="Z922" s="104"/>
      <c r="AA922" s="104"/>
      <c r="AB922" s="104"/>
      <c r="AC922" s="106"/>
      <c r="AD922" s="107"/>
      <c r="AE922" s="104"/>
      <c r="AF922" s="108"/>
      <c r="AG922" s="107"/>
      <c r="AI922" s="109"/>
      <c r="AL922" s="104"/>
    </row>
    <row r="923" spans="1:38" ht="16.5" hidden="1" outlineLevel="1" thickBot="1" x14ac:dyDescent="0.3">
      <c r="D923" s="79"/>
      <c r="E923" s="79"/>
      <c r="F923" s="79"/>
      <c r="G923" s="14"/>
      <c r="H923" s="14"/>
      <c r="I923" s="14"/>
      <c r="J923" s="14"/>
      <c r="K923" s="17"/>
      <c r="L923" s="16"/>
      <c r="M923" s="16"/>
      <c r="N923" s="16"/>
      <c r="O923" s="16"/>
      <c r="P923" s="16"/>
      <c r="Q923" s="47"/>
      <c r="R923" s="48"/>
      <c r="S923" s="16"/>
      <c r="U923" s="16"/>
      <c r="V923" s="16"/>
      <c r="W923" s="16"/>
      <c r="X923" s="16"/>
      <c r="Y923" s="16"/>
      <c r="Z923" s="16"/>
      <c r="AA923" s="16"/>
      <c r="AB923" s="16"/>
      <c r="AC923" s="50"/>
      <c r="AD923" s="46"/>
      <c r="AE923" s="16"/>
      <c r="AF923" s="28"/>
      <c r="AG923" s="25"/>
      <c r="AI923" s="23"/>
      <c r="AL923" s="16"/>
    </row>
    <row r="924" spans="1:38" ht="16.5" hidden="1" outlineLevel="1" thickBot="1" x14ac:dyDescent="0.3">
      <c r="B924" s="8" t="s">
        <v>341</v>
      </c>
      <c r="C924" s="9"/>
      <c r="D924" s="9"/>
      <c r="E924" s="10"/>
      <c r="F924" s="35"/>
      <c r="G924" s="35"/>
      <c r="H924" s="38"/>
      <c r="J924" s="17"/>
      <c r="K924" s="10" t="s">
        <v>4</v>
      </c>
    </row>
    <row r="925" spans="1:38" hidden="1" outlineLevel="1" x14ac:dyDescent="0.25">
      <c r="B925" s="9"/>
      <c r="C925" s="9"/>
      <c r="D925" s="9"/>
      <c r="E925" s="10"/>
      <c r="F925" s="10"/>
      <c r="G925" s="26"/>
      <c r="H925" s="32"/>
      <c r="I925" s="32"/>
      <c r="J925" s="32"/>
      <c r="K925" s="9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</row>
    <row r="926" spans="1:38" hidden="1" outlineLevel="1" x14ac:dyDescent="0.25">
      <c r="B926" s="9" t="s">
        <v>244</v>
      </c>
      <c r="C926" s="59" t="s">
        <v>343</v>
      </c>
      <c r="D926" s="9"/>
      <c r="E926" s="65"/>
      <c r="F926" s="65"/>
      <c r="G926" s="65"/>
      <c r="H926" s="64"/>
      <c r="I926" s="64"/>
      <c r="J926" s="64"/>
      <c r="K926" s="9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  <c r="AA926" s="121"/>
      <c r="AB926" s="121"/>
      <c r="AC926" s="121"/>
      <c r="AD926" s="121"/>
      <c r="AE926" s="121"/>
      <c r="AF926" s="121"/>
      <c r="AG926" s="33"/>
    </row>
    <row r="927" spans="1:38" hidden="1" outlineLevel="1" x14ac:dyDescent="0.25">
      <c r="B927" s="9"/>
      <c r="C927" s="9"/>
      <c r="D927" s="9"/>
      <c r="E927" s="65"/>
      <c r="F927" s="65"/>
      <c r="G927" s="65"/>
      <c r="H927" s="64"/>
      <c r="I927" s="64"/>
      <c r="J927" s="64"/>
      <c r="K927" s="9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</row>
    <row r="928" spans="1:38" hidden="1" outlineLevel="1" x14ac:dyDescent="0.25">
      <c r="B928" s="63" t="s">
        <v>237</v>
      </c>
      <c r="C928" s="31" t="s">
        <v>49</v>
      </c>
      <c r="D928" s="36">
        <v>2025</v>
      </c>
      <c r="E928" s="36">
        <v>2030</v>
      </c>
      <c r="F928" s="36">
        <v>2040</v>
      </c>
      <c r="G928" s="66" t="s">
        <v>115</v>
      </c>
      <c r="H928" s="32"/>
      <c r="I928" s="32"/>
      <c r="J928" s="32"/>
      <c r="K928" s="3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</row>
    <row r="929" spans="2:38" hidden="1" outlineLevel="1" x14ac:dyDescent="0.25">
      <c r="B929" s="10" t="s">
        <v>246</v>
      </c>
      <c r="C929" s="3" t="s">
        <v>342</v>
      </c>
      <c r="D929" s="14">
        <v>0.9</v>
      </c>
      <c r="E929" s="14">
        <v>0.9</v>
      </c>
      <c r="F929" s="14">
        <v>0.9</v>
      </c>
      <c r="G929" s="14"/>
      <c r="H929" s="112" t="s">
        <v>338</v>
      </c>
      <c r="I929" s="14"/>
      <c r="J929" s="14"/>
      <c r="K929" s="24"/>
      <c r="L929" s="16"/>
      <c r="M929" s="16"/>
      <c r="N929" s="16"/>
      <c r="O929" s="16"/>
      <c r="P929" s="16"/>
      <c r="Q929" s="47"/>
      <c r="R929" s="48"/>
      <c r="S929" s="16"/>
      <c r="U929" s="16"/>
      <c r="V929" s="16"/>
      <c r="W929" s="16"/>
      <c r="X929" s="16"/>
      <c r="Y929" s="16"/>
      <c r="Z929" s="16"/>
      <c r="AA929" s="16"/>
      <c r="AB929" s="16"/>
      <c r="AC929" s="48"/>
      <c r="AD929" s="25"/>
      <c r="AE929" s="16"/>
      <c r="AF929" s="28"/>
      <c r="AG929" s="25"/>
      <c r="AI929" s="23"/>
      <c r="AL929" s="16"/>
    </row>
    <row r="930" spans="2:38" ht="16.5" hidden="1" outlineLevel="1" thickBot="1" x14ac:dyDescent="0.3">
      <c r="D930" s="79"/>
      <c r="E930" s="79"/>
      <c r="F930" s="79"/>
      <c r="G930" s="14"/>
      <c r="H930" s="112"/>
      <c r="I930" s="14"/>
      <c r="J930" s="14"/>
      <c r="K930" s="17"/>
      <c r="L930" s="16"/>
      <c r="M930" s="16"/>
      <c r="N930" s="16"/>
      <c r="O930" s="16"/>
      <c r="P930" s="16"/>
      <c r="Q930" s="47"/>
      <c r="R930" s="48"/>
      <c r="S930" s="16"/>
      <c r="U930" s="16"/>
      <c r="V930" s="16"/>
      <c r="W930" s="16"/>
      <c r="X930" s="16"/>
      <c r="Y930" s="16"/>
      <c r="Z930" s="16"/>
      <c r="AA930" s="16"/>
      <c r="AB930" s="16"/>
      <c r="AC930" s="50"/>
      <c r="AD930" s="46"/>
      <c r="AE930" s="16"/>
      <c r="AF930" s="28"/>
      <c r="AG930" s="25"/>
      <c r="AI930" s="23"/>
      <c r="AL930" s="16"/>
    </row>
    <row r="931" spans="2:38" ht="16.5" hidden="1" outlineLevel="1" thickBot="1" x14ac:dyDescent="0.3">
      <c r="B931" s="8" t="s">
        <v>337</v>
      </c>
      <c r="C931" s="9"/>
      <c r="D931" s="9"/>
      <c r="E931" s="10"/>
      <c r="F931" s="35"/>
      <c r="G931" s="35"/>
      <c r="H931" s="117"/>
      <c r="J931" s="17"/>
      <c r="K931" s="10" t="s">
        <v>4</v>
      </c>
    </row>
    <row r="932" spans="2:38" hidden="1" outlineLevel="1" x14ac:dyDescent="0.25">
      <c r="B932" s="9"/>
      <c r="C932" s="9"/>
      <c r="D932" s="9"/>
      <c r="E932" s="10"/>
      <c r="F932" s="10"/>
      <c r="G932" s="26"/>
      <c r="H932" s="118"/>
      <c r="I932" s="32"/>
      <c r="J932" s="32"/>
      <c r="K932" s="9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</row>
    <row r="933" spans="2:38" hidden="1" outlineLevel="1" x14ac:dyDescent="0.25">
      <c r="B933" s="9" t="s">
        <v>244</v>
      </c>
      <c r="C933" s="59" t="s">
        <v>343</v>
      </c>
      <c r="D933" s="9"/>
      <c r="E933" s="65"/>
      <c r="F933" s="65"/>
      <c r="G933" s="65"/>
      <c r="H933" s="119"/>
      <c r="I933" s="64"/>
      <c r="J933" s="64"/>
      <c r="K933" s="9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  <c r="AA933" s="121"/>
      <c r="AB933" s="121"/>
      <c r="AC933" s="121"/>
      <c r="AD933" s="121"/>
      <c r="AE933" s="121"/>
      <c r="AF933" s="121"/>
      <c r="AG933" s="33"/>
    </row>
    <row r="934" spans="2:38" hidden="1" outlineLevel="1" x14ac:dyDescent="0.25">
      <c r="B934" s="9"/>
      <c r="C934" s="9"/>
      <c r="D934" s="9"/>
      <c r="E934" s="65"/>
      <c r="F934" s="65"/>
      <c r="G934" s="65"/>
      <c r="H934" s="119"/>
      <c r="I934" s="64"/>
      <c r="J934" s="64"/>
      <c r="K934" s="9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</row>
    <row r="935" spans="2:38" hidden="1" outlineLevel="1" x14ac:dyDescent="0.25">
      <c r="B935" s="63" t="s">
        <v>237</v>
      </c>
      <c r="C935" s="31" t="s">
        <v>49</v>
      </c>
      <c r="D935" s="36">
        <v>2025</v>
      </c>
      <c r="E935" s="36">
        <v>2030</v>
      </c>
      <c r="F935" s="36">
        <v>2040</v>
      </c>
      <c r="G935" s="66" t="s">
        <v>115</v>
      </c>
      <c r="H935" s="118"/>
      <c r="I935" s="32"/>
      <c r="J935" s="32"/>
      <c r="K935" s="3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</row>
    <row r="936" spans="2:38" hidden="1" outlineLevel="1" x14ac:dyDescent="0.25">
      <c r="B936" s="10" t="s">
        <v>246</v>
      </c>
      <c r="C936" s="3" t="s">
        <v>342</v>
      </c>
      <c r="D936" s="81">
        <v>0.1</v>
      </c>
      <c r="E936" s="81">
        <v>0.1</v>
      </c>
      <c r="F936" s="81">
        <v>0.1</v>
      </c>
      <c r="G936" s="14"/>
      <c r="H936" s="112" t="s">
        <v>338</v>
      </c>
      <c r="I936" s="14"/>
      <c r="J936" s="14"/>
      <c r="K936" s="24"/>
      <c r="L936" s="16"/>
      <c r="M936" s="16"/>
      <c r="N936" s="16"/>
      <c r="O936" s="16"/>
      <c r="P936" s="16"/>
      <c r="Q936" s="47"/>
      <c r="R936" s="48"/>
      <c r="S936" s="16"/>
      <c r="U936" s="16"/>
      <c r="V936" s="16"/>
      <c r="W936" s="16"/>
      <c r="X936" s="16"/>
      <c r="Y936" s="16"/>
      <c r="Z936" s="16"/>
      <c r="AA936" s="16"/>
      <c r="AB936" s="16"/>
      <c r="AC936" s="48"/>
      <c r="AD936" s="25"/>
      <c r="AE936" s="16"/>
      <c r="AF936" s="28"/>
      <c r="AG936" s="25"/>
      <c r="AI936" s="23"/>
      <c r="AL936" s="16"/>
    </row>
    <row r="937" spans="2:38" ht="16.5" hidden="1" outlineLevel="1" thickBot="1" x14ac:dyDescent="0.3">
      <c r="D937" s="84"/>
      <c r="E937" s="84"/>
      <c r="F937" s="84"/>
      <c r="G937" s="14"/>
      <c r="H937" s="112"/>
      <c r="I937" s="14"/>
      <c r="J937" s="14"/>
      <c r="K937" s="17"/>
      <c r="L937" s="16"/>
      <c r="M937" s="16"/>
      <c r="N937" s="16"/>
      <c r="O937" s="16"/>
      <c r="P937" s="16"/>
      <c r="Q937" s="47"/>
      <c r="R937" s="48"/>
      <c r="S937" s="16"/>
      <c r="U937" s="16"/>
      <c r="V937" s="16"/>
      <c r="W937" s="16"/>
      <c r="X937" s="16"/>
      <c r="Y937" s="16"/>
      <c r="Z937" s="16"/>
      <c r="AA937" s="16"/>
      <c r="AB937" s="16"/>
      <c r="AC937" s="48"/>
      <c r="AD937" s="25"/>
      <c r="AE937" s="16"/>
      <c r="AF937" s="28"/>
      <c r="AG937" s="25"/>
      <c r="AI937" s="23"/>
      <c r="AL937" s="16"/>
    </row>
    <row r="938" spans="2:38" ht="16.5" hidden="1" outlineLevel="1" thickBot="1" x14ac:dyDescent="0.3">
      <c r="B938" s="8" t="s">
        <v>336</v>
      </c>
      <c r="C938" s="9"/>
      <c r="D938" s="9"/>
      <c r="E938" s="10"/>
      <c r="F938" s="35"/>
      <c r="G938" s="35"/>
      <c r="H938" s="117"/>
      <c r="J938" s="17"/>
      <c r="K938" s="10" t="s">
        <v>4</v>
      </c>
    </row>
    <row r="939" spans="2:38" hidden="1" outlineLevel="1" x14ac:dyDescent="0.25">
      <c r="B939" s="9"/>
      <c r="C939" s="9"/>
      <c r="D939" s="9"/>
      <c r="E939" s="10"/>
      <c r="F939" s="10"/>
      <c r="G939" s="26"/>
      <c r="H939" s="32"/>
      <c r="I939" s="32"/>
      <c r="J939" s="32"/>
      <c r="K939" s="9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</row>
    <row r="940" spans="2:38" hidden="1" outlineLevel="1" x14ac:dyDescent="0.25">
      <c r="B940" s="9"/>
      <c r="C940" s="9"/>
      <c r="D940" s="9"/>
      <c r="E940" s="65"/>
      <c r="F940" s="65"/>
      <c r="G940" s="65"/>
      <c r="H940" s="64"/>
      <c r="I940" s="64"/>
      <c r="J940" s="64"/>
      <c r="K940" s="9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</row>
    <row r="941" spans="2:38" hidden="1" outlineLevel="1" x14ac:dyDescent="0.25">
      <c r="B941" s="63" t="s">
        <v>237</v>
      </c>
      <c r="C941" s="31" t="s">
        <v>49</v>
      </c>
      <c r="D941" s="36" t="s">
        <v>339</v>
      </c>
      <c r="E941" s="36" t="s">
        <v>345</v>
      </c>
      <c r="F941" s="36"/>
      <c r="G941" s="66"/>
      <c r="H941" s="32"/>
      <c r="I941" s="32"/>
      <c r="J941" s="32"/>
      <c r="K941" s="3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</row>
    <row r="942" spans="2:38" hidden="1" outlineLevel="1" x14ac:dyDescent="0.25">
      <c r="B942" s="10" t="s">
        <v>246</v>
      </c>
      <c r="C942" s="3" t="s">
        <v>343</v>
      </c>
      <c r="D942" s="85">
        <v>0</v>
      </c>
      <c r="E942" s="80">
        <v>0.03</v>
      </c>
      <c r="F942" s="80"/>
      <c r="G942" s="14"/>
      <c r="H942" s="14" t="s">
        <v>343</v>
      </c>
      <c r="I942" s="14"/>
      <c r="J942" s="14"/>
      <c r="K942" s="24"/>
      <c r="L942" s="16"/>
      <c r="M942" s="16"/>
      <c r="N942" s="16"/>
      <c r="O942" s="16"/>
      <c r="P942" s="16"/>
      <c r="Q942" s="47"/>
      <c r="R942" s="48"/>
      <c r="S942" s="16"/>
      <c r="U942" s="16"/>
      <c r="V942" s="16"/>
      <c r="W942" s="16"/>
      <c r="X942" s="16"/>
      <c r="Y942" s="16"/>
      <c r="Z942" s="16"/>
      <c r="AA942" s="16"/>
      <c r="AB942" s="16"/>
      <c r="AC942" s="48"/>
      <c r="AD942" s="25"/>
      <c r="AE942" s="16"/>
      <c r="AF942" s="28"/>
      <c r="AG942" s="25"/>
      <c r="AI942" s="23"/>
      <c r="AL942" s="16"/>
    </row>
    <row r="943" spans="2:38" hidden="1" outlineLevel="1" x14ac:dyDescent="0.25">
      <c r="B943" s="10" t="s">
        <v>246</v>
      </c>
      <c r="C943" s="3" t="s">
        <v>343</v>
      </c>
      <c r="D943" s="85">
        <v>1</v>
      </c>
      <c r="E943" s="80">
        <v>0.02</v>
      </c>
      <c r="F943" s="80"/>
      <c r="G943" s="14"/>
      <c r="H943" s="14" t="s">
        <v>343</v>
      </c>
      <c r="I943" s="14"/>
      <c r="J943" s="14"/>
      <c r="K943" s="24"/>
      <c r="L943" s="16"/>
      <c r="M943" s="16"/>
      <c r="N943" s="16"/>
      <c r="O943" s="16"/>
      <c r="P943" s="16"/>
      <c r="Q943" s="47"/>
      <c r="R943" s="48"/>
      <c r="S943" s="16"/>
      <c r="U943" s="16"/>
      <c r="V943" s="16"/>
      <c r="W943" s="16"/>
      <c r="X943" s="16"/>
      <c r="Y943" s="16"/>
      <c r="Z943" s="16"/>
      <c r="AA943" s="16"/>
      <c r="AB943" s="16"/>
      <c r="AC943" s="48"/>
      <c r="AD943" s="25"/>
      <c r="AE943" s="16"/>
      <c r="AF943" s="28"/>
      <c r="AG943" s="25"/>
      <c r="AI943" s="23"/>
      <c r="AL943" s="16"/>
    </row>
    <row r="944" spans="2:38" hidden="1" outlineLevel="1" x14ac:dyDescent="0.25">
      <c r="B944" s="10" t="s">
        <v>246</v>
      </c>
      <c r="C944" s="3" t="s">
        <v>343</v>
      </c>
      <c r="D944" s="85">
        <v>2</v>
      </c>
      <c r="E944" s="80">
        <v>0.02</v>
      </c>
      <c r="F944" s="80"/>
      <c r="G944" s="14"/>
      <c r="H944" s="14" t="s">
        <v>343</v>
      </c>
      <c r="I944" s="14"/>
      <c r="J944" s="14"/>
      <c r="K944" s="24"/>
      <c r="L944" s="16"/>
      <c r="M944" s="16"/>
      <c r="N944" s="16"/>
      <c r="O944" s="16"/>
      <c r="P944" s="16"/>
      <c r="Q944" s="47"/>
      <c r="R944" s="48"/>
      <c r="S944" s="16"/>
      <c r="U944" s="16"/>
      <c r="V944" s="16"/>
      <c r="W944" s="16"/>
      <c r="X944" s="16"/>
      <c r="Y944" s="16"/>
      <c r="Z944" s="16"/>
      <c r="AA944" s="16"/>
      <c r="AB944" s="16"/>
      <c r="AC944" s="48"/>
      <c r="AD944" s="25"/>
      <c r="AE944" s="16"/>
      <c r="AF944" s="28"/>
      <c r="AG944" s="25"/>
      <c r="AI944" s="23"/>
      <c r="AL944" s="16"/>
    </row>
    <row r="945" spans="2:38" hidden="1" outlineLevel="1" x14ac:dyDescent="0.25">
      <c r="B945" s="10" t="s">
        <v>246</v>
      </c>
      <c r="C945" s="3" t="s">
        <v>343</v>
      </c>
      <c r="D945" s="85">
        <v>3</v>
      </c>
      <c r="E945" s="80">
        <v>0.02</v>
      </c>
      <c r="F945" s="80"/>
      <c r="G945" s="14"/>
      <c r="H945" s="14" t="s">
        <v>343</v>
      </c>
      <c r="I945" s="14"/>
      <c r="J945" s="14"/>
      <c r="K945" s="24"/>
      <c r="L945" s="16"/>
      <c r="M945" s="16"/>
      <c r="N945" s="16"/>
      <c r="O945" s="16"/>
      <c r="P945" s="16"/>
      <c r="Q945" s="47"/>
      <c r="R945" s="48"/>
      <c r="S945" s="16"/>
      <c r="U945" s="16"/>
      <c r="V945" s="16"/>
      <c r="W945" s="16"/>
      <c r="X945" s="16"/>
      <c r="Y945" s="16"/>
      <c r="Z945" s="16"/>
      <c r="AA945" s="16"/>
      <c r="AB945" s="16"/>
      <c r="AC945" s="48"/>
      <c r="AD945" s="25"/>
      <c r="AE945" s="16"/>
      <c r="AF945" s="28"/>
      <c r="AG945" s="25"/>
      <c r="AI945" s="23"/>
      <c r="AL945" s="16"/>
    </row>
    <row r="946" spans="2:38" hidden="1" outlineLevel="1" x14ac:dyDescent="0.25">
      <c r="B946" s="10" t="s">
        <v>246</v>
      </c>
      <c r="C946" s="3" t="s">
        <v>343</v>
      </c>
      <c r="D946" s="85">
        <v>4</v>
      </c>
      <c r="E946" s="80">
        <v>0.02</v>
      </c>
      <c r="F946" s="80"/>
      <c r="G946" s="14"/>
      <c r="H946" s="14" t="s">
        <v>343</v>
      </c>
      <c r="I946" s="14"/>
      <c r="J946" s="14"/>
      <c r="K946" s="24"/>
      <c r="L946" s="16"/>
      <c r="M946" s="16"/>
      <c r="N946" s="16"/>
      <c r="O946" s="16"/>
      <c r="P946" s="16"/>
      <c r="Q946" s="47"/>
      <c r="R946" s="48"/>
      <c r="S946" s="16"/>
      <c r="U946" s="16"/>
      <c r="V946" s="16"/>
      <c r="W946" s="16"/>
      <c r="X946" s="16"/>
      <c r="Y946" s="16"/>
      <c r="Z946" s="16"/>
      <c r="AA946" s="16"/>
      <c r="AB946" s="16"/>
      <c r="AC946" s="48"/>
      <c r="AD946" s="25"/>
      <c r="AE946" s="16"/>
      <c r="AF946" s="28"/>
      <c r="AG946" s="25"/>
      <c r="AI946" s="23"/>
      <c r="AL946" s="16"/>
    </row>
    <row r="947" spans="2:38" hidden="1" outlineLevel="1" x14ac:dyDescent="0.25">
      <c r="B947" s="10" t="s">
        <v>246</v>
      </c>
      <c r="C947" s="3" t="s">
        <v>343</v>
      </c>
      <c r="D947" s="85">
        <v>5</v>
      </c>
      <c r="E947" s="80">
        <v>0.02</v>
      </c>
      <c r="F947" s="80"/>
      <c r="G947" s="14"/>
      <c r="H947" s="14" t="s">
        <v>343</v>
      </c>
      <c r="I947" s="14"/>
      <c r="J947" s="14"/>
      <c r="K947" s="24"/>
      <c r="L947" s="16"/>
      <c r="M947" s="16"/>
      <c r="N947" s="16"/>
      <c r="O947" s="16"/>
      <c r="P947" s="16"/>
      <c r="Q947" s="47"/>
      <c r="R947" s="48"/>
      <c r="S947" s="16"/>
      <c r="U947" s="16"/>
      <c r="V947" s="16"/>
      <c r="W947" s="16"/>
      <c r="X947" s="16"/>
      <c r="Y947" s="16"/>
      <c r="Z947" s="16"/>
      <c r="AA947" s="16"/>
      <c r="AB947" s="16"/>
      <c r="AC947" s="48"/>
      <c r="AD947" s="25"/>
      <c r="AE947" s="16"/>
      <c r="AF947" s="28"/>
      <c r="AG947" s="25"/>
      <c r="AI947" s="23"/>
      <c r="AL947" s="16"/>
    </row>
    <row r="948" spans="2:38" hidden="1" outlineLevel="1" x14ac:dyDescent="0.25">
      <c r="B948" s="10" t="s">
        <v>246</v>
      </c>
      <c r="C948" s="3" t="s">
        <v>343</v>
      </c>
      <c r="D948" s="85">
        <v>6</v>
      </c>
      <c r="E948" s="80">
        <v>0.03</v>
      </c>
      <c r="F948" s="80"/>
      <c r="G948" s="14"/>
      <c r="H948" s="14" t="s">
        <v>343</v>
      </c>
      <c r="I948" s="14"/>
      <c r="J948" s="14"/>
      <c r="K948" s="24"/>
      <c r="L948" s="16"/>
      <c r="M948" s="16"/>
      <c r="N948" s="16"/>
      <c r="O948" s="16"/>
      <c r="P948" s="16"/>
      <c r="Q948" s="47"/>
      <c r="R948" s="48"/>
      <c r="S948" s="16"/>
      <c r="U948" s="16"/>
      <c r="V948" s="16"/>
      <c r="W948" s="16"/>
      <c r="X948" s="16"/>
      <c r="Y948" s="16"/>
      <c r="Z948" s="16"/>
      <c r="AA948" s="16"/>
      <c r="AB948" s="16"/>
      <c r="AC948" s="48"/>
      <c r="AD948" s="25"/>
      <c r="AE948" s="16"/>
      <c r="AF948" s="28"/>
      <c r="AG948" s="25"/>
      <c r="AI948" s="23"/>
      <c r="AL948" s="16"/>
    </row>
    <row r="949" spans="2:38" hidden="1" outlineLevel="1" x14ac:dyDescent="0.25">
      <c r="B949" s="10" t="s">
        <v>246</v>
      </c>
      <c r="C949" s="3" t="s">
        <v>343</v>
      </c>
      <c r="D949" s="85">
        <v>7</v>
      </c>
      <c r="E949" s="80">
        <v>0.03</v>
      </c>
      <c r="F949" s="80"/>
      <c r="G949" s="14"/>
      <c r="H949" s="14" t="s">
        <v>343</v>
      </c>
      <c r="I949" s="14"/>
      <c r="J949" s="14"/>
      <c r="K949" s="24"/>
      <c r="L949" s="16"/>
      <c r="M949" s="16"/>
      <c r="N949" s="16"/>
      <c r="O949" s="16"/>
      <c r="P949" s="16"/>
      <c r="Q949" s="47"/>
      <c r="R949" s="48"/>
      <c r="S949" s="16"/>
      <c r="U949" s="16"/>
      <c r="V949" s="16"/>
      <c r="W949" s="16"/>
      <c r="X949" s="16"/>
      <c r="Y949" s="16"/>
      <c r="Z949" s="16"/>
      <c r="AA949" s="16"/>
      <c r="AB949" s="16"/>
      <c r="AC949" s="48"/>
      <c r="AD949" s="25"/>
      <c r="AE949" s="16"/>
      <c r="AF949" s="28"/>
      <c r="AG949" s="25"/>
      <c r="AI949" s="23"/>
      <c r="AL949" s="16"/>
    </row>
    <row r="950" spans="2:38" hidden="1" outlineLevel="1" x14ac:dyDescent="0.25">
      <c r="B950" s="10" t="s">
        <v>246</v>
      </c>
      <c r="C950" s="3" t="s">
        <v>343</v>
      </c>
      <c r="D950" s="85">
        <v>8</v>
      </c>
      <c r="E950" s="80">
        <v>0.04</v>
      </c>
      <c r="F950" s="80"/>
      <c r="G950" s="14"/>
      <c r="H950" s="14" t="s">
        <v>343</v>
      </c>
      <c r="I950" s="14"/>
      <c r="J950" s="14"/>
      <c r="K950" s="24"/>
      <c r="L950" s="16"/>
      <c r="M950" s="16"/>
      <c r="N950" s="16"/>
      <c r="O950" s="16"/>
      <c r="P950" s="16"/>
      <c r="Q950" s="47"/>
      <c r="R950" s="48"/>
      <c r="S950" s="16"/>
      <c r="U950" s="16"/>
      <c r="V950" s="16"/>
      <c r="W950" s="16"/>
      <c r="X950" s="16"/>
      <c r="Y950" s="16"/>
      <c r="Z950" s="16"/>
      <c r="AA950" s="16"/>
      <c r="AB950" s="16"/>
      <c r="AC950" s="48"/>
      <c r="AD950" s="25"/>
      <c r="AE950" s="16"/>
      <c r="AF950" s="28"/>
      <c r="AG950" s="25"/>
      <c r="AI950" s="23"/>
      <c r="AL950" s="16"/>
    </row>
    <row r="951" spans="2:38" hidden="1" outlineLevel="1" x14ac:dyDescent="0.25">
      <c r="B951" s="10" t="s">
        <v>246</v>
      </c>
      <c r="C951" s="3" t="s">
        <v>343</v>
      </c>
      <c r="D951" s="28">
        <v>9</v>
      </c>
      <c r="E951" s="14">
        <v>0.03</v>
      </c>
      <c r="F951" s="14"/>
      <c r="G951" s="14"/>
      <c r="H951" s="14" t="s">
        <v>343</v>
      </c>
      <c r="I951" s="14"/>
      <c r="J951" s="14"/>
      <c r="K951" s="24"/>
      <c r="L951" s="16"/>
      <c r="M951" s="16"/>
      <c r="N951" s="16"/>
      <c r="O951" s="16"/>
      <c r="P951" s="16"/>
      <c r="Q951" s="47"/>
      <c r="R951" s="48"/>
      <c r="S951" s="16"/>
      <c r="U951" s="16"/>
      <c r="V951" s="16"/>
      <c r="W951" s="16"/>
      <c r="X951" s="16"/>
      <c r="Y951" s="16"/>
      <c r="Z951" s="16"/>
      <c r="AA951" s="16"/>
      <c r="AB951" s="16"/>
      <c r="AC951" s="48"/>
      <c r="AD951" s="25"/>
      <c r="AE951" s="16"/>
      <c r="AF951" s="28"/>
      <c r="AG951" s="25"/>
      <c r="AI951" s="23"/>
      <c r="AL951" s="16"/>
    </row>
    <row r="952" spans="2:38" hidden="1" outlineLevel="1" x14ac:dyDescent="0.25">
      <c r="B952" s="10" t="s">
        <v>246</v>
      </c>
      <c r="C952" s="3" t="s">
        <v>343</v>
      </c>
      <c r="D952" s="85">
        <v>10</v>
      </c>
      <c r="E952" s="80">
        <v>0.03</v>
      </c>
      <c r="F952" s="80"/>
      <c r="G952" s="14"/>
      <c r="H952" s="14" t="s">
        <v>343</v>
      </c>
      <c r="I952" s="14"/>
      <c r="J952" s="14"/>
      <c r="K952" s="24"/>
      <c r="L952" s="16"/>
      <c r="M952" s="16"/>
      <c r="N952" s="16"/>
      <c r="O952" s="16"/>
      <c r="P952" s="16"/>
      <c r="Q952" s="47"/>
      <c r="R952" s="48"/>
      <c r="S952" s="16"/>
      <c r="U952" s="16"/>
      <c r="V952" s="16"/>
      <c r="W952" s="16"/>
      <c r="X952" s="16"/>
      <c r="Y952" s="16"/>
      <c r="Z952" s="16"/>
      <c r="AA952" s="16"/>
      <c r="AB952" s="16"/>
      <c r="AC952" s="48"/>
      <c r="AD952" s="25"/>
      <c r="AE952" s="16"/>
      <c r="AF952" s="28"/>
      <c r="AG952" s="25"/>
      <c r="AI952" s="23"/>
      <c r="AL952" s="16"/>
    </row>
    <row r="953" spans="2:38" hidden="1" outlineLevel="1" x14ac:dyDescent="0.25">
      <c r="B953" s="10" t="s">
        <v>246</v>
      </c>
      <c r="C953" s="3" t="s">
        <v>343</v>
      </c>
      <c r="D953" s="85">
        <v>11</v>
      </c>
      <c r="E953" s="80">
        <v>0.03</v>
      </c>
      <c r="F953" s="80"/>
      <c r="G953" s="14"/>
      <c r="H953" s="14" t="s">
        <v>343</v>
      </c>
      <c r="I953" s="14"/>
      <c r="J953" s="14"/>
      <c r="K953" s="24"/>
      <c r="L953" s="16"/>
      <c r="M953" s="16"/>
      <c r="N953" s="16"/>
      <c r="O953" s="16"/>
      <c r="P953" s="16"/>
      <c r="Q953" s="47"/>
      <c r="R953" s="48"/>
      <c r="S953" s="16"/>
      <c r="U953" s="16"/>
      <c r="V953" s="16"/>
      <c r="W953" s="16"/>
      <c r="X953" s="16"/>
      <c r="Y953" s="16"/>
      <c r="Z953" s="16"/>
      <c r="AA953" s="16"/>
      <c r="AB953" s="16"/>
      <c r="AC953" s="48"/>
      <c r="AD953" s="25"/>
      <c r="AE953" s="16"/>
      <c r="AF953" s="28"/>
      <c r="AG953" s="25"/>
      <c r="AI953" s="23"/>
      <c r="AL953" s="16"/>
    </row>
    <row r="954" spans="2:38" hidden="1" outlineLevel="1" x14ac:dyDescent="0.25">
      <c r="B954" s="10" t="s">
        <v>246</v>
      </c>
      <c r="C954" s="3" t="s">
        <v>343</v>
      </c>
      <c r="D954" s="85">
        <v>12</v>
      </c>
      <c r="E954" s="80">
        <v>0.04</v>
      </c>
      <c r="F954" s="80"/>
      <c r="G954" s="14"/>
      <c r="H954" s="14" t="s">
        <v>343</v>
      </c>
      <c r="I954" s="14"/>
      <c r="J954" s="14"/>
      <c r="K954" s="24"/>
      <c r="L954" s="16"/>
      <c r="M954" s="16"/>
      <c r="N954" s="16"/>
      <c r="O954" s="16"/>
      <c r="P954" s="16"/>
      <c r="Q954" s="47"/>
      <c r="R954" s="48"/>
      <c r="S954" s="16"/>
      <c r="U954" s="16"/>
      <c r="V954" s="16"/>
      <c r="W954" s="16"/>
      <c r="X954" s="16"/>
      <c r="Y954" s="16"/>
      <c r="Z954" s="16"/>
      <c r="AA954" s="16"/>
      <c r="AB954" s="16"/>
      <c r="AC954" s="48"/>
      <c r="AD954" s="25"/>
      <c r="AE954" s="16"/>
      <c r="AF954" s="28"/>
      <c r="AG954" s="25"/>
      <c r="AI954" s="23"/>
      <c r="AL954" s="16"/>
    </row>
    <row r="955" spans="2:38" hidden="1" outlineLevel="1" x14ac:dyDescent="0.25">
      <c r="B955" s="10" t="s">
        <v>246</v>
      </c>
      <c r="C955" s="3" t="s">
        <v>343</v>
      </c>
      <c r="D955" s="85">
        <v>13</v>
      </c>
      <c r="E955" s="80">
        <v>0.04</v>
      </c>
      <c r="F955" s="80"/>
      <c r="G955" s="14"/>
      <c r="H955" s="14" t="s">
        <v>343</v>
      </c>
      <c r="I955" s="14"/>
      <c r="J955" s="14"/>
      <c r="K955" s="24"/>
      <c r="L955" s="16"/>
      <c r="M955" s="16"/>
      <c r="N955" s="16"/>
      <c r="O955" s="16"/>
      <c r="P955" s="16"/>
      <c r="Q955" s="47"/>
      <c r="R955" s="48"/>
      <c r="S955" s="16"/>
      <c r="U955" s="16"/>
      <c r="V955" s="16"/>
      <c r="W955" s="16"/>
      <c r="X955" s="16"/>
      <c r="Y955" s="16"/>
      <c r="Z955" s="16"/>
      <c r="AA955" s="16"/>
      <c r="AB955" s="16"/>
      <c r="AC955" s="48"/>
      <c r="AD955" s="25"/>
      <c r="AE955" s="16"/>
      <c r="AF955" s="28"/>
      <c r="AG955" s="25"/>
      <c r="AI955" s="23"/>
      <c r="AL955" s="16"/>
    </row>
    <row r="956" spans="2:38" hidden="1" outlineLevel="1" x14ac:dyDescent="0.25">
      <c r="B956" s="10" t="s">
        <v>246</v>
      </c>
      <c r="C956" s="3" t="s">
        <v>343</v>
      </c>
      <c r="D956" s="85">
        <v>14</v>
      </c>
      <c r="E956" s="80">
        <v>0.04</v>
      </c>
      <c r="F956" s="80"/>
      <c r="G956" s="14"/>
      <c r="H956" s="14" t="s">
        <v>343</v>
      </c>
      <c r="I956" s="14"/>
      <c r="J956" s="14"/>
      <c r="K956" s="24"/>
      <c r="L956" s="16"/>
      <c r="M956" s="16"/>
      <c r="N956" s="16"/>
      <c r="O956" s="16"/>
      <c r="P956" s="16"/>
      <c r="Q956" s="47"/>
      <c r="R956" s="48"/>
      <c r="S956" s="16"/>
      <c r="U956" s="16"/>
      <c r="V956" s="16"/>
      <c r="W956" s="16"/>
      <c r="X956" s="16"/>
      <c r="Y956" s="16"/>
      <c r="Z956" s="16"/>
      <c r="AA956" s="16"/>
      <c r="AB956" s="16"/>
      <c r="AC956" s="48"/>
      <c r="AD956" s="25"/>
      <c r="AE956" s="16"/>
      <c r="AF956" s="28"/>
      <c r="AG956" s="25"/>
      <c r="AI956" s="23"/>
      <c r="AL956" s="16"/>
    </row>
    <row r="957" spans="2:38" hidden="1" outlineLevel="1" x14ac:dyDescent="0.25">
      <c r="B957" s="10" t="s">
        <v>246</v>
      </c>
      <c r="C957" s="3" t="s">
        <v>343</v>
      </c>
      <c r="D957" s="85">
        <v>15</v>
      </c>
      <c r="E957" s="80">
        <v>0.05</v>
      </c>
      <c r="F957" s="80"/>
      <c r="G957" s="14"/>
      <c r="H957" s="14" t="s">
        <v>343</v>
      </c>
      <c r="I957" s="14"/>
      <c r="J957" s="14"/>
      <c r="K957" s="24"/>
      <c r="L957" s="16"/>
      <c r="M957" s="16"/>
      <c r="N957" s="16"/>
      <c r="O957" s="16"/>
      <c r="P957" s="16"/>
      <c r="Q957" s="47"/>
      <c r="R957" s="48"/>
      <c r="S957" s="16"/>
      <c r="U957" s="16"/>
      <c r="V957" s="16"/>
      <c r="W957" s="16"/>
      <c r="X957" s="16"/>
      <c r="Y957" s="16"/>
      <c r="Z957" s="16"/>
      <c r="AA957" s="16"/>
      <c r="AB957" s="16"/>
      <c r="AC957" s="48"/>
      <c r="AD957" s="25"/>
      <c r="AE957" s="16"/>
      <c r="AF957" s="28"/>
      <c r="AG957" s="25"/>
      <c r="AI957" s="23"/>
      <c r="AL957" s="16"/>
    </row>
    <row r="958" spans="2:38" hidden="1" outlineLevel="1" x14ac:dyDescent="0.25">
      <c r="B958" s="10" t="s">
        <v>246</v>
      </c>
      <c r="C958" s="3" t="s">
        <v>343</v>
      </c>
      <c r="D958" s="85">
        <v>16</v>
      </c>
      <c r="E958" s="80">
        <v>0.06</v>
      </c>
      <c r="F958" s="80"/>
      <c r="G958" s="14"/>
      <c r="H958" s="14" t="s">
        <v>343</v>
      </c>
      <c r="I958" s="14"/>
      <c r="J958" s="14"/>
      <c r="K958" s="24"/>
      <c r="L958" s="16"/>
      <c r="M958" s="16"/>
      <c r="N958" s="16"/>
      <c r="O958" s="16"/>
      <c r="P958" s="16"/>
      <c r="Q958" s="47"/>
      <c r="R958" s="48"/>
      <c r="S958" s="16"/>
      <c r="U958" s="16"/>
      <c r="V958" s="16"/>
      <c r="W958" s="16"/>
      <c r="X958" s="16"/>
      <c r="Y958" s="16"/>
      <c r="Z958" s="16"/>
      <c r="AA958" s="16"/>
      <c r="AB958" s="16"/>
      <c r="AC958" s="48"/>
      <c r="AD958" s="25"/>
      <c r="AE958" s="16"/>
      <c r="AF958" s="28"/>
      <c r="AG958" s="25"/>
      <c r="AI958" s="23"/>
      <c r="AL958" s="16"/>
    </row>
    <row r="959" spans="2:38" hidden="1" outlineLevel="1" x14ac:dyDescent="0.25">
      <c r="B959" s="10" t="s">
        <v>246</v>
      </c>
      <c r="C959" s="3" t="s">
        <v>343</v>
      </c>
      <c r="D959" s="85">
        <v>17</v>
      </c>
      <c r="E959" s="80">
        <v>0.08</v>
      </c>
      <c r="F959" s="80"/>
      <c r="G959" s="14"/>
      <c r="H959" s="14" t="s">
        <v>343</v>
      </c>
      <c r="I959" s="14"/>
      <c r="J959" s="14"/>
      <c r="K959" s="24"/>
      <c r="L959" s="16"/>
      <c r="M959" s="16"/>
      <c r="N959" s="16"/>
      <c r="O959" s="16"/>
      <c r="P959" s="16"/>
      <c r="Q959" s="47"/>
      <c r="R959" s="48"/>
      <c r="S959" s="16"/>
      <c r="U959" s="16"/>
      <c r="V959" s="16"/>
      <c r="W959" s="16"/>
      <c r="X959" s="16"/>
      <c r="Y959" s="16"/>
      <c r="Z959" s="16"/>
      <c r="AA959" s="16"/>
      <c r="AB959" s="16"/>
      <c r="AC959" s="48"/>
      <c r="AD959" s="25"/>
      <c r="AE959" s="16"/>
      <c r="AF959" s="28"/>
      <c r="AG959" s="25"/>
      <c r="AI959" s="23"/>
      <c r="AL959" s="16"/>
    </row>
    <row r="960" spans="2:38" hidden="1" outlineLevel="1" x14ac:dyDescent="0.25">
      <c r="B960" s="10" t="s">
        <v>246</v>
      </c>
      <c r="C960" s="3" t="s">
        <v>343</v>
      </c>
      <c r="D960" s="85">
        <v>18</v>
      </c>
      <c r="E960" s="80">
        <v>0.08</v>
      </c>
      <c r="F960" s="80"/>
      <c r="G960" s="14"/>
      <c r="H960" s="14" t="s">
        <v>343</v>
      </c>
      <c r="I960" s="14"/>
      <c r="J960" s="14"/>
      <c r="K960" s="24"/>
      <c r="L960" s="16"/>
      <c r="M960" s="16"/>
      <c r="N960" s="16"/>
      <c r="O960" s="16"/>
      <c r="P960" s="16"/>
      <c r="Q960" s="47"/>
      <c r="R960" s="48"/>
      <c r="S960" s="16"/>
      <c r="U960" s="16"/>
      <c r="V960" s="16"/>
      <c r="W960" s="16"/>
      <c r="X960" s="16"/>
      <c r="Y960" s="16"/>
      <c r="Z960" s="16"/>
      <c r="AA960" s="16"/>
      <c r="AB960" s="16"/>
      <c r="AC960" s="48"/>
      <c r="AD960" s="25"/>
      <c r="AE960" s="16"/>
      <c r="AF960" s="28"/>
      <c r="AG960" s="25"/>
      <c r="AI960" s="23"/>
      <c r="AL960" s="16"/>
    </row>
    <row r="961" spans="2:38" hidden="1" outlineLevel="1" x14ac:dyDescent="0.25">
      <c r="B961" s="10" t="s">
        <v>246</v>
      </c>
      <c r="C961" s="3" t="s">
        <v>343</v>
      </c>
      <c r="D961" s="28">
        <v>19</v>
      </c>
      <c r="E961" s="14">
        <v>0.08</v>
      </c>
      <c r="F961" s="14"/>
      <c r="G961" s="14"/>
      <c r="H961" s="14" t="s">
        <v>343</v>
      </c>
      <c r="I961" s="14"/>
      <c r="J961" s="14"/>
      <c r="K961" s="24"/>
      <c r="L961" s="16"/>
      <c r="M961" s="16"/>
      <c r="N961" s="16"/>
      <c r="O961" s="16"/>
      <c r="P961" s="16"/>
      <c r="Q961" s="47"/>
      <c r="R961" s="48"/>
      <c r="S961" s="16"/>
      <c r="U961" s="16"/>
      <c r="V961" s="16"/>
      <c r="W961" s="16"/>
      <c r="X961" s="16"/>
      <c r="Y961" s="16"/>
      <c r="Z961" s="16"/>
      <c r="AA961" s="16"/>
      <c r="AB961" s="16"/>
      <c r="AC961" s="48"/>
      <c r="AD961" s="25"/>
      <c r="AE961" s="16"/>
      <c r="AF961" s="28"/>
      <c r="AG961" s="25"/>
      <c r="AI961" s="23"/>
      <c r="AL961" s="16"/>
    </row>
    <row r="962" spans="2:38" hidden="1" outlineLevel="1" x14ac:dyDescent="0.25">
      <c r="B962" s="10" t="s">
        <v>246</v>
      </c>
      <c r="C962" s="3" t="s">
        <v>343</v>
      </c>
      <c r="D962" s="28">
        <v>20</v>
      </c>
      <c r="E962" s="14">
        <v>7.0000000000000007E-2</v>
      </c>
      <c r="F962" s="14"/>
      <c r="G962" s="14"/>
      <c r="H962" s="14" t="s">
        <v>343</v>
      </c>
      <c r="I962" s="14"/>
      <c r="J962" s="14"/>
      <c r="K962" s="24"/>
      <c r="L962" s="16"/>
      <c r="M962" s="16"/>
      <c r="N962" s="16"/>
      <c r="O962" s="16"/>
      <c r="P962" s="16"/>
      <c r="Q962" s="47"/>
      <c r="R962" s="48"/>
      <c r="S962" s="16"/>
      <c r="U962" s="16"/>
      <c r="V962" s="16"/>
      <c r="W962" s="16"/>
      <c r="X962" s="16"/>
      <c r="Y962" s="16"/>
      <c r="Z962" s="16"/>
      <c r="AA962" s="16"/>
      <c r="AB962" s="16"/>
      <c r="AC962" s="48"/>
      <c r="AD962" s="25"/>
      <c r="AE962" s="16"/>
      <c r="AF962" s="28"/>
      <c r="AG962" s="25"/>
      <c r="AI962" s="23"/>
      <c r="AL962" s="16"/>
    </row>
    <row r="963" spans="2:38" hidden="1" outlineLevel="1" x14ac:dyDescent="0.25">
      <c r="B963" s="10" t="s">
        <v>246</v>
      </c>
      <c r="C963" s="3" t="s">
        <v>343</v>
      </c>
      <c r="D963" s="85">
        <v>21</v>
      </c>
      <c r="E963" s="80">
        <v>0.06</v>
      </c>
      <c r="F963" s="80"/>
      <c r="G963" s="14"/>
      <c r="H963" s="14" t="s">
        <v>343</v>
      </c>
      <c r="I963" s="14"/>
      <c r="J963" s="14"/>
      <c r="K963" s="24"/>
      <c r="L963" s="16"/>
      <c r="M963" s="16"/>
      <c r="N963" s="16"/>
      <c r="O963" s="16"/>
      <c r="P963" s="16"/>
      <c r="Q963" s="47"/>
      <c r="R963" s="48"/>
      <c r="S963" s="16"/>
      <c r="U963" s="16"/>
      <c r="V963" s="16"/>
      <c r="W963" s="16"/>
      <c r="X963" s="16"/>
      <c r="Y963" s="16"/>
      <c r="Z963" s="16"/>
      <c r="AA963" s="16"/>
      <c r="AB963" s="16"/>
      <c r="AC963" s="48"/>
      <c r="AD963" s="25"/>
      <c r="AE963" s="16"/>
      <c r="AF963" s="28"/>
      <c r="AG963" s="25"/>
      <c r="AI963" s="23"/>
      <c r="AL963" s="16"/>
    </row>
    <row r="964" spans="2:38" hidden="1" outlineLevel="1" x14ac:dyDescent="0.25">
      <c r="B964" s="10" t="s">
        <v>246</v>
      </c>
      <c r="C964" s="3" t="s">
        <v>343</v>
      </c>
      <c r="D964" s="85">
        <v>22</v>
      </c>
      <c r="E964" s="80">
        <v>0.05</v>
      </c>
      <c r="F964" s="80"/>
      <c r="G964" s="14"/>
      <c r="H964" s="14" t="s">
        <v>343</v>
      </c>
      <c r="I964" s="14"/>
      <c r="J964" s="14"/>
      <c r="K964" s="24"/>
      <c r="L964" s="16"/>
      <c r="M964" s="16"/>
      <c r="N964" s="16"/>
      <c r="O964" s="16"/>
      <c r="P964" s="16"/>
      <c r="Q964" s="47"/>
      <c r="R964" s="48"/>
      <c r="S964" s="16"/>
      <c r="U964" s="16"/>
      <c r="V964" s="16"/>
      <c r="W964" s="16"/>
      <c r="X964" s="16"/>
      <c r="Y964" s="16"/>
      <c r="Z964" s="16"/>
      <c r="AA964" s="16"/>
      <c r="AB964" s="16"/>
      <c r="AC964" s="48"/>
      <c r="AD964" s="25"/>
      <c r="AE964" s="16"/>
      <c r="AF964" s="28"/>
      <c r="AG964" s="25"/>
      <c r="AI964" s="23"/>
      <c r="AL964" s="16"/>
    </row>
    <row r="965" spans="2:38" hidden="1" outlineLevel="1" x14ac:dyDescent="0.25">
      <c r="B965" s="10" t="s">
        <v>246</v>
      </c>
      <c r="C965" s="3" t="s">
        <v>343</v>
      </c>
      <c r="D965" s="85">
        <v>23</v>
      </c>
      <c r="E965" s="80">
        <v>0.03</v>
      </c>
      <c r="F965" s="80"/>
      <c r="G965" s="14"/>
      <c r="H965" s="14" t="s">
        <v>343</v>
      </c>
      <c r="I965" s="14"/>
      <c r="J965" s="14"/>
      <c r="K965" s="24"/>
      <c r="L965" s="16"/>
      <c r="M965" s="16"/>
      <c r="N965" s="16"/>
      <c r="O965" s="16"/>
      <c r="P965" s="16"/>
      <c r="Q965" s="47"/>
      <c r="R965" s="48"/>
      <c r="S965" s="16"/>
      <c r="U965" s="16"/>
      <c r="V965" s="16"/>
      <c r="W965" s="16"/>
      <c r="X965" s="16"/>
      <c r="Y965" s="16"/>
      <c r="Z965" s="16"/>
      <c r="AA965" s="16"/>
      <c r="AB965" s="16"/>
      <c r="AC965" s="48"/>
      <c r="AD965" s="25"/>
      <c r="AE965" s="16"/>
      <c r="AF965" s="28"/>
      <c r="AG965" s="25"/>
      <c r="AI965" s="23"/>
      <c r="AL965" s="16"/>
    </row>
    <row r="966" spans="2:38" hidden="1" outlineLevel="1" x14ac:dyDescent="0.25">
      <c r="B966" s="10" t="s">
        <v>246</v>
      </c>
      <c r="C966" s="3" t="s">
        <v>343</v>
      </c>
      <c r="D966" s="85">
        <v>24</v>
      </c>
      <c r="E966" s="80">
        <v>0.03</v>
      </c>
      <c r="F966" s="80"/>
      <c r="G966" s="14"/>
      <c r="H966" s="14" t="s">
        <v>343</v>
      </c>
      <c r="I966" s="14"/>
      <c r="J966" s="14"/>
      <c r="K966" s="24"/>
      <c r="L966" s="16"/>
      <c r="M966" s="16"/>
      <c r="N966" s="16"/>
      <c r="O966" s="16"/>
      <c r="P966" s="16"/>
      <c r="Q966" s="47"/>
      <c r="R966" s="48"/>
      <c r="S966" s="16"/>
      <c r="U966" s="16"/>
      <c r="V966" s="16"/>
      <c r="W966" s="16"/>
      <c r="X966" s="16"/>
      <c r="Y966" s="16"/>
      <c r="Z966" s="16"/>
      <c r="AA966" s="16"/>
      <c r="AB966" s="16"/>
      <c r="AC966" s="48"/>
      <c r="AD966" s="25"/>
      <c r="AE966" s="16"/>
      <c r="AF966" s="28"/>
      <c r="AG966" s="25"/>
      <c r="AI966" s="23"/>
      <c r="AL966" s="16"/>
    </row>
    <row r="967" spans="2:38" hidden="1" outlineLevel="1" x14ac:dyDescent="0.25">
      <c r="B967" s="10" t="s">
        <v>246</v>
      </c>
      <c r="C967" s="3" t="s">
        <v>343</v>
      </c>
      <c r="D967" s="85">
        <v>25</v>
      </c>
      <c r="E967" s="80">
        <v>0.02</v>
      </c>
      <c r="F967" s="80"/>
      <c r="G967" s="14"/>
      <c r="H967" s="14" t="s">
        <v>343</v>
      </c>
      <c r="I967" s="14"/>
      <c r="J967" s="14"/>
      <c r="K967" s="24"/>
      <c r="L967" s="16"/>
      <c r="M967" s="16"/>
      <c r="N967" s="16"/>
      <c r="O967" s="16"/>
      <c r="P967" s="16"/>
      <c r="Q967" s="47"/>
      <c r="R967" s="48"/>
      <c r="S967" s="16"/>
      <c r="U967" s="16"/>
      <c r="V967" s="16"/>
      <c r="W967" s="16"/>
      <c r="X967" s="16"/>
      <c r="Y967" s="16"/>
      <c r="Z967" s="16"/>
      <c r="AA967" s="16"/>
      <c r="AB967" s="16"/>
      <c r="AC967" s="48"/>
      <c r="AD967" s="25"/>
      <c r="AE967" s="16"/>
      <c r="AF967" s="28"/>
      <c r="AG967" s="25"/>
      <c r="AI967" s="23"/>
      <c r="AL967" s="16"/>
    </row>
    <row r="968" spans="2:38" hidden="1" outlineLevel="1" x14ac:dyDescent="0.25">
      <c r="B968" s="10" t="s">
        <v>246</v>
      </c>
      <c r="C968" s="3" t="s">
        <v>343</v>
      </c>
      <c r="D968" s="85">
        <v>26</v>
      </c>
      <c r="E968" s="80">
        <v>0.02</v>
      </c>
      <c r="F968" s="80"/>
      <c r="G968" s="14"/>
      <c r="H968" s="14" t="s">
        <v>343</v>
      </c>
      <c r="I968" s="14"/>
      <c r="J968" s="14"/>
      <c r="K968" s="24"/>
      <c r="L968" s="16"/>
      <c r="M968" s="16"/>
      <c r="N968" s="16"/>
      <c r="O968" s="16"/>
      <c r="P968" s="16"/>
      <c r="Q968" s="47"/>
      <c r="R968" s="48"/>
      <c r="S968" s="16"/>
      <c r="U968" s="16"/>
      <c r="V968" s="16"/>
      <c r="W968" s="16"/>
      <c r="X968" s="16"/>
      <c r="Y968" s="16"/>
      <c r="Z968" s="16"/>
      <c r="AA968" s="16"/>
      <c r="AB968" s="16"/>
      <c r="AC968" s="48"/>
      <c r="AD968" s="25"/>
      <c r="AE968" s="16"/>
      <c r="AF968" s="28"/>
      <c r="AG968" s="25"/>
      <c r="AI968" s="23"/>
      <c r="AL968" s="16"/>
    </row>
    <row r="969" spans="2:38" hidden="1" outlineLevel="1" x14ac:dyDescent="0.25">
      <c r="B969" s="10" t="s">
        <v>246</v>
      </c>
      <c r="C969" s="3" t="s">
        <v>343</v>
      </c>
      <c r="D969" s="85">
        <v>27</v>
      </c>
      <c r="E969" s="80">
        <v>0.02</v>
      </c>
      <c r="F969" s="80"/>
      <c r="G969" s="14"/>
      <c r="H969" s="14" t="s">
        <v>343</v>
      </c>
      <c r="I969" s="14"/>
      <c r="J969" s="14"/>
      <c r="K969" s="24"/>
      <c r="L969" s="16"/>
      <c r="M969" s="16"/>
      <c r="N969" s="16"/>
      <c r="O969" s="16"/>
      <c r="P969" s="16"/>
      <c r="Q969" s="47"/>
      <c r="R969" s="48"/>
      <c r="S969" s="16"/>
      <c r="U969" s="16"/>
      <c r="V969" s="16"/>
      <c r="W969" s="16"/>
      <c r="X969" s="16"/>
      <c r="Y969" s="16"/>
      <c r="Z969" s="16"/>
      <c r="AA969" s="16"/>
      <c r="AB969" s="16"/>
      <c r="AC969" s="48"/>
      <c r="AD969" s="25"/>
      <c r="AE969" s="16"/>
      <c r="AF969" s="28"/>
      <c r="AG969" s="25"/>
      <c r="AI969" s="23"/>
      <c r="AL969" s="16"/>
    </row>
    <row r="970" spans="2:38" hidden="1" outlineLevel="1" x14ac:dyDescent="0.25">
      <c r="B970" s="10" t="s">
        <v>246</v>
      </c>
      <c r="C970" s="3" t="s">
        <v>343</v>
      </c>
      <c r="D970" s="85">
        <v>28</v>
      </c>
      <c r="E970" s="80">
        <v>0.02</v>
      </c>
      <c r="F970" s="80"/>
      <c r="G970" s="14"/>
      <c r="H970" s="14" t="s">
        <v>343</v>
      </c>
      <c r="I970" s="14"/>
      <c r="J970" s="14"/>
      <c r="K970" s="24"/>
      <c r="L970" s="16"/>
      <c r="M970" s="16"/>
      <c r="N970" s="16"/>
      <c r="O970" s="16"/>
      <c r="P970" s="16"/>
      <c r="Q970" s="47"/>
      <c r="R970" s="48"/>
      <c r="S970" s="16"/>
      <c r="U970" s="16"/>
      <c r="V970" s="16"/>
      <c r="W970" s="16"/>
      <c r="X970" s="16"/>
      <c r="Y970" s="16"/>
      <c r="Z970" s="16"/>
      <c r="AA970" s="16"/>
      <c r="AB970" s="16"/>
      <c r="AC970" s="48"/>
      <c r="AD970" s="25"/>
      <c r="AE970" s="16"/>
      <c r="AF970" s="28"/>
      <c r="AG970" s="25"/>
      <c r="AI970" s="23"/>
      <c r="AL970" s="16"/>
    </row>
    <row r="971" spans="2:38" hidden="1" outlineLevel="1" x14ac:dyDescent="0.25">
      <c r="B971" s="10" t="s">
        <v>246</v>
      </c>
      <c r="C971" s="3" t="s">
        <v>343</v>
      </c>
      <c r="D971" s="85">
        <v>29</v>
      </c>
      <c r="E971" s="80">
        <v>0.02</v>
      </c>
      <c r="F971" s="80"/>
      <c r="G971" s="14"/>
      <c r="H971" s="14" t="s">
        <v>343</v>
      </c>
      <c r="I971" s="14"/>
      <c r="J971" s="14"/>
      <c r="K971" s="24"/>
      <c r="L971" s="16"/>
      <c r="M971" s="16"/>
      <c r="N971" s="16"/>
      <c r="O971" s="16"/>
      <c r="P971" s="16"/>
      <c r="Q971" s="47"/>
      <c r="R971" s="48"/>
      <c r="S971" s="16"/>
      <c r="U971" s="16"/>
      <c r="V971" s="16"/>
      <c r="W971" s="16"/>
      <c r="X971" s="16"/>
      <c r="Y971" s="16"/>
      <c r="Z971" s="16"/>
      <c r="AA971" s="16"/>
      <c r="AB971" s="16"/>
      <c r="AC971" s="48"/>
      <c r="AD971" s="25"/>
      <c r="AE971" s="16"/>
      <c r="AF971" s="28"/>
      <c r="AG971" s="25"/>
      <c r="AI971" s="23"/>
      <c r="AL971" s="16"/>
    </row>
    <row r="972" spans="2:38" hidden="1" outlineLevel="1" x14ac:dyDescent="0.25">
      <c r="B972" s="10" t="s">
        <v>246</v>
      </c>
      <c r="C972" s="3" t="s">
        <v>343</v>
      </c>
      <c r="D972" s="85">
        <v>30</v>
      </c>
      <c r="E972" s="80">
        <v>0.03</v>
      </c>
      <c r="F972" s="80"/>
      <c r="G972" s="14"/>
      <c r="H972" s="14" t="s">
        <v>343</v>
      </c>
      <c r="I972" s="14"/>
      <c r="J972" s="14"/>
      <c r="K972" s="24"/>
      <c r="L972" s="16"/>
      <c r="M972" s="16"/>
      <c r="N972" s="16"/>
      <c r="O972" s="16"/>
      <c r="P972" s="16"/>
      <c r="Q972" s="47"/>
      <c r="R972" s="48"/>
      <c r="S972" s="16"/>
      <c r="U972" s="16"/>
      <c r="V972" s="16"/>
      <c r="W972" s="16"/>
      <c r="X972" s="16"/>
      <c r="Y972" s="16"/>
      <c r="Z972" s="16"/>
      <c r="AA972" s="16"/>
      <c r="AB972" s="16"/>
      <c r="AC972" s="48"/>
      <c r="AD972" s="25"/>
      <c r="AE972" s="16"/>
      <c r="AF972" s="28"/>
      <c r="AG972" s="25"/>
      <c r="AI972" s="23"/>
      <c r="AL972" s="16"/>
    </row>
    <row r="973" spans="2:38" hidden="1" outlineLevel="1" x14ac:dyDescent="0.25">
      <c r="B973" s="10" t="s">
        <v>246</v>
      </c>
      <c r="C973" s="3" t="s">
        <v>343</v>
      </c>
      <c r="D973" s="28">
        <v>31</v>
      </c>
      <c r="E973" s="14">
        <v>0.03</v>
      </c>
      <c r="F973" s="14"/>
      <c r="G973" s="14"/>
      <c r="H973" s="14" t="s">
        <v>343</v>
      </c>
      <c r="I973" s="14"/>
      <c r="J973" s="14"/>
      <c r="K973" s="24"/>
      <c r="L973" s="16"/>
      <c r="M973" s="16"/>
      <c r="N973" s="16"/>
      <c r="O973" s="16"/>
      <c r="P973" s="16"/>
      <c r="Q973" s="47"/>
      <c r="R973" s="48"/>
      <c r="S973" s="16"/>
      <c r="U973" s="16"/>
      <c r="V973" s="16"/>
      <c r="W973" s="16"/>
      <c r="X973" s="16"/>
      <c r="Y973" s="16"/>
      <c r="Z973" s="16"/>
      <c r="AA973" s="16"/>
      <c r="AB973" s="16"/>
      <c r="AC973" s="48"/>
      <c r="AD973" s="25"/>
      <c r="AE973" s="16"/>
      <c r="AF973" s="28"/>
      <c r="AG973" s="25"/>
      <c r="AI973" s="23"/>
      <c r="AL973" s="16"/>
    </row>
    <row r="974" spans="2:38" hidden="1" outlineLevel="1" x14ac:dyDescent="0.25">
      <c r="B974" s="10" t="s">
        <v>246</v>
      </c>
      <c r="C974" s="3" t="s">
        <v>343</v>
      </c>
      <c r="D974" s="85">
        <v>32</v>
      </c>
      <c r="E974" s="80">
        <v>0.04</v>
      </c>
      <c r="F974" s="80"/>
      <c r="G974" s="14"/>
      <c r="H974" s="14" t="s">
        <v>343</v>
      </c>
      <c r="I974" s="14"/>
      <c r="J974" s="14"/>
      <c r="K974" s="24"/>
      <c r="L974" s="16"/>
      <c r="M974" s="16"/>
      <c r="N974" s="16"/>
      <c r="O974" s="16"/>
      <c r="P974" s="16"/>
      <c r="Q974" s="47"/>
      <c r="R974" s="48"/>
      <c r="S974" s="16"/>
      <c r="U974" s="16"/>
      <c r="V974" s="16"/>
      <c r="W974" s="16"/>
      <c r="X974" s="16"/>
      <c r="Y974" s="16"/>
      <c r="Z974" s="16"/>
      <c r="AA974" s="16"/>
      <c r="AB974" s="16"/>
      <c r="AC974" s="48"/>
      <c r="AD974" s="25"/>
      <c r="AE974" s="16"/>
      <c r="AF974" s="28"/>
      <c r="AG974" s="25"/>
      <c r="AI974" s="23"/>
      <c r="AL974" s="16"/>
    </row>
    <row r="975" spans="2:38" hidden="1" outlineLevel="1" x14ac:dyDescent="0.25">
      <c r="B975" s="10" t="s">
        <v>246</v>
      </c>
      <c r="C975" s="3" t="s">
        <v>343</v>
      </c>
      <c r="D975" s="85">
        <v>33</v>
      </c>
      <c r="E975" s="80">
        <v>0.03</v>
      </c>
      <c r="F975" s="80"/>
      <c r="G975" s="14"/>
      <c r="H975" s="14" t="s">
        <v>343</v>
      </c>
      <c r="I975" s="14"/>
      <c r="J975" s="14"/>
      <c r="K975" s="24"/>
      <c r="L975" s="16"/>
      <c r="M975" s="16"/>
      <c r="N975" s="16"/>
      <c r="O975" s="16"/>
      <c r="P975" s="16"/>
      <c r="Q975" s="47"/>
      <c r="R975" s="48"/>
      <c r="S975" s="16"/>
      <c r="U975" s="16"/>
      <c r="V975" s="16"/>
      <c r="W975" s="16"/>
      <c r="X975" s="16"/>
      <c r="Y975" s="16"/>
      <c r="Z975" s="16"/>
      <c r="AA975" s="16"/>
      <c r="AB975" s="16"/>
      <c r="AC975" s="48"/>
      <c r="AD975" s="25"/>
      <c r="AE975" s="16"/>
      <c r="AF975" s="28"/>
      <c r="AG975" s="25"/>
      <c r="AI975" s="23"/>
      <c r="AL975" s="16"/>
    </row>
    <row r="976" spans="2:38" hidden="1" outlineLevel="1" x14ac:dyDescent="0.25">
      <c r="B976" s="10" t="s">
        <v>246</v>
      </c>
      <c r="C976" s="3" t="s">
        <v>343</v>
      </c>
      <c r="D976" s="85">
        <v>34</v>
      </c>
      <c r="E976" s="80">
        <v>0.03</v>
      </c>
      <c r="F976" s="80"/>
      <c r="G976" s="14"/>
      <c r="H976" s="14" t="s">
        <v>343</v>
      </c>
      <c r="I976" s="14"/>
      <c r="J976" s="14"/>
      <c r="K976" s="24"/>
      <c r="L976" s="16"/>
      <c r="M976" s="16"/>
      <c r="N976" s="16"/>
      <c r="O976" s="16"/>
      <c r="P976" s="16"/>
      <c r="Q976" s="47"/>
      <c r="R976" s="48"/>
      <c r="S976" s="16"/>
      <c r="U976" s="16"/>
      <c r="V976" s="16"/>
      <c r="W976" s="16"/>
      <c r="X976" s="16"/>
      <c r="Y976" s="16"/>
      <c r="Z976" s="16"/>
      <c r="AA976" s="16"/>
      <c r="AB976" s="16"/>
      <c r="AC976" s="48"/>
      <c r="AD976" s="25"/>
      <c r="AE976" s="16"/>
      <c r="AF976" s="28"/>
      <c r="AG976" s="25"/>
      <c r="AI976" s="23"/>
      <c r="AL976" s="16"/>
    </row>
    <row r="977" spans="1:51" hidden="1" outlineLevel="1" x14ac:dyDescent="0.25">
      <c r="B977" s="10" t="s">
        <v>246</v>
      </c>
      <c r="C977" s="3" t="s">
        <v>343</v>
      </c>
      <c r="D977" s="85">
        <v>35</v>
      </c>
      <c r="E977" s="80">
        <v>0.03</v>
      </c>
      <c r="F977" s="80"/>
      <c r="G977" s="14"/>
      <c r="H977" s="14" t="s">
        <v>343</v>
      </c>
      <c r="I977" s="14"/>
      <c r="J977" s="14"/>
      <c r="K977" s="24"/>
      <c r="L977" s="16"/>
      <c r="M977" s="16"/>
      <c r="N977" s="16"/>
      <c r="O977" s="16"/>
      <c r="P977" s="16"/>
      <c r="Q977" s="47"/>
      <c r="R977" s="48"/>
      <c r="S977" s="16"/>
      <c r="U977" s="16"/>
      <c r="V977" s="16"/>
      <c r="W977" s="16"/>
      <c r="X977" s="16"/>
      <c r="Y977" s="16"/>
      <c r="Z977" s="16"/>
      <c r="AA977" s="16"/>
      <c r="AB977" s="16"/>
      <c r="AC977" s="48"/>
      <c r="AD977" s="25"/>
      <c r="AE977" s="16"/>
      <c r="AF977" s="28"/>
      <c r="AG977" s="25"/>
      <c r="AI977" s="23"/>
      <c r="AL977" s="16"/>
    </row>
    <row r="978" spans="1:51" hidden="1" outlineLevel="1" x14ac:dyDescent="0.25">
      <c r="B978" s="10" t="s">
        <v>246</v>
      </c>
      <c r="C978" s="3" t="s">
        <v>343</v>
      </c>
      <c r="D978" s="85">
        <v>36</v>
      </c>
      <c r="E978" s="80">
        <v>0.04</v>
      </c>
      <c r="F978" s="80"/>
      <c r="G978" s="14"/>
      <c r="H978" s="14" t="s">
        <v>343</v>
      </c>
      <c r="I978" s="14"/>
      <c r="J978" s="14"/>
      <c r="K978" s="24"/>
      <c r="L978" s="16"/>
      <c r="M978" s="16"/>
      <c r="N978" s="16"/>
      <c r="O978" s="16"/>
      <c r="P978" s="16"/>
      <c r="Q978" s="47"/>
      <c r="R978" s="48"/>
      <c r="S978" s="16"/>
      <c r="U978" s="16"/>
      <c r="V978" s="16"/>
      <c r="W978" s="16"/>
      <c r="X978" s="16"/>
      <c r="Y978" s="16"/>
      <c r="Z978" s="16"/>
      <c r="AA978" s="16"/>
      <c r="AB978" s="16"/>
      <c r="AC978" s="48"/>
      <c r="AD978" s="25"/>
      <c r="AE978" s="16"/>
      <c r="AF978" s="28"/>
      <c r="AG978" s="25"/>
      <c r="AI978" s="23"/>
      <c r="AL978" s="16"/>
    </row>
    <row r="979" spans="1:51" hidden="1" outlineLevel="1" x14ac:dyDescent="0.25">
      <c r="B979" s="10" t="s">
        <v>246</v>
      </c>
      <c r="C979" s="3" t="s">
        <v>343</v>
      </c>
      <c r="D979" s="85">
        <v>37</v>
      </c>
      <c r="E979" s="80">
        <v>0.04</v>
      </c>
      <c r="F979" s="80"/>
      <c r="G979" s="14"/>
      <c r="H979" s="14" t="s">
        <v>343</v>
      </c>
      <c r="I979" s="14"/>
      <c r="J979" s="14"/>
      <c r="K979" s="24"/>
      <c r="L979" s="16"/>
      <c r="M979" s="16"/>
      <c r="N979" s="16"/>
      <c r="O979" s="16"/>
      <c r="P979" s="16"/>
      <c r="Q979" s="47"/>
      <c r="R979" s="48"/>
      <c r="S979" s="16"/>
      <c r="U979" s="16"/>
      <c r="V979" s="16"/>
      <c r="W979" s="16"/>
      <c r="X979" s="16"/>
      <c r="Y979" s="16"/>
      <c r="Z979" s="16"/>
      <c r="AA979" s="16"/>
      <c r="AB979" s="16"/>
      <c r="AC979" s="48"/>
      <c r="AD979" s="25"/>
      <c r="AE979" s="16"/>
      <c r="AF979" s="28"/>
      <c r="AG979" s="25"/>
      <c r="AI979" s="23"/>
      <c r="AL979" s="16"/>
    </row>
    <row r="980" spans="1:51" hidden="1" outlineLevel="1" x14ac:dyDescent="0.25">
      <c r="B980" s="10" t="s">
        <v>246</v>
      </c>
      <c r="C980" s="3" t="s">
        <v>343</v>
      </c>
      <c r="D980" s="85">
        <v>38</v>
      </c>
      <c r="E980" s="80">
        <v>0.04</v>
      </c>
      <c r="F980" s="80"/>
      <c r="G980" s="14"/>
      <c r="H980" s="14" t="s">
        <v>343</v>
      </c>
      <c r="I980" s="14"/>
      <c r="J980" s="14"/>
      <c r="K980" s="24"/>
      <c r="L980" s="16"/>
      <c r="M980" s="16"/>
      <c r="N980" s="16"/>
      <c r="O980" s="16"/>
      <c r="P980" s="16"/>
      <c r="Q980" s="47"/>
      <c r="R980" s="48"/>
      <c r="S980" s="16"/>
      <c r="U980" s="16"/>
      <c r="V980" s="16"/>
      <c r="W980" s="16"/>
      <c r="X980" s="16"/>
      <c r="Y980" s="16"/>
      <c r="Z980" s="16"/>
      <c r="AA980" s="16"/>
      <c r="AB980" s="16"/>
      <c r="AC980" s="48"/>
      <c r="AD980" s="25"/>
      <c r="AE980" s="16"/>
      <c r="AF980" s="28"/>
      <c r="AG980" s="25"/>
      <c r="AI980" s="23"/>
      <c r="AL980" s="16"/>
    </row>
    <row r="981" spans="1:51" hidden="1" outlineLevel="1" x14ac:dyDescent="0.25">
      <c r="B981" s="10" t="s">
        <v>246</v>
      </c>
      <c r="C981" s="3" t="s">
        <v>343</v>
      </c>
      <c r="D981" s="85">
        <v>39</v>
      </c>
      <c r="E981" s="80">
        <v>0.05</v>
      </c>
      <c r="F981" s="80"/>
      <c r="G981" s="14"/>
      <c r="H981" s="14" t="s">
        <v>343</v>
      </c>
      <c r="I981" s="14"/>
      <c r="J981" s="14"/>
      <c r="K981" s="24"/>
      <c r="L981" s="16"/>
      <c r="M981" s="16"/>
      <c r="N981" s="16"/>
      <c r="O981" s="16"/>
      <c r="P981" s="16"/>
      <c r="Q981" s="47"/>
      <c r="R981" s="48"/>
      <c r="S981" s="16"/>
      <c r="U981" s="16"/>
      <c r="V981" s="16"/>
      <c r="W981" s="16"/>
      <c r="X981" s="16"/>
      <c r="Y981" s="16"/>
      <c r="Z981" s="16"/>
      <c r="AA981" s="16"/>
      <c r="AB981" s="16"/>
      <c r="AC981" s="48"/>
      <c r="AD981" s="25"/>
      <c r="AE981" s="16"/>
      <c r="AF981" s="28"/>
      <c r="AG981" s="25"/>
      <c r="AI981" s="23"/>
      <c r="AL981" s="16"/>
    </row>
    <row r="982" spans="1:51" hidden="1" outlineLevel="1" x14ac:dyDescent="0.25">
      <c r="B982" s="10" t="s">
        <v>246</v>
      </c>
      <c r="C982" s="3" t="s">
        <v>343</v>
      </c>
      <c r="D982" s="85">
        <v>40</v>
      </c>
      <c r="E982" s="80">
        <v>0.06</v>
      </c>
      <c r="F982" s="80"/>
      <c r="G982" s="14"/>
      <c r="H982" s="14" t="s">
        <v>343</v>
      </c>
      <c r="I982" s="14"/>
      <c r="J982" s="14"/>
      <c r="K982" s="24"/>
      <c r="L982" s="16"/>
      <c r="M982" s="16"/>
      <c r="N982" s="16"/>
      <c r="O982" s="16"/>
      <c r="P982" s="16"/>
      <c r="Q982" s="47"/>
      <c r="R982" s="48"/>
      <c r="S982" s="16"/>
      <c r="U982" s="16"/>
      <c r="V982" s="16"/>
      <c r="W982" s="16"/>
      <c r="X982" s="16"/>
      <c r="Y982" s="16"/>
      <c r="Z982" s="16"/>
      <c r="AA982" s="16"/>
      <c r="AB982" s="16"/>
      <c r="AC982" s="48"/>
      <c r="AD982" s="25"/>
      <c r="AE982" s="16"/>
      <c r="AF982" s="28"/>
      <c r="AG982" s="25"/>
      <c r="AI982" s="23"/>
      <c r="AL982" s="16"/>
    </row>
    <row r="983" spans="1:51" hidden="1" outlineLevel="1" x14ac:dyDescent="0.25">
      <c r="B983" s="10" t="s">
        <v>246</v>
      </c>
      <c r="C983" s="3" t="s">
        <v>343</v>
      </c>
      <c r="D983" s="85">
        <v>41</v>
      </c>
      <c r="E983" s="80">
        <v>0.08</v>
      </c>
      <c r="F983" s="80"/>
      <c r="G983" s="14"/>
      <c r="H983" s="14" t="s">
        <v>343</v>
      </c>
      <c r="I983" s="14"/>
      <c r="J983" s="14"/>
      <c r="K983" s="24"/>
      <c r="L983" s="16"/>
      <c r="M983" s="16"/>
      <c r="N983" s="16"/>
      <c r="O983" s="16"/>
      <c r="P983" s="16"/>
      <c r="Q983" s="47"/>
      <c r="R983" s="48"/>
      <c r="S983" s="16"/>
      <c r="U983" s="16"/>
      <c r="V983" s="16"/>
      <c r="W983" s="16"/>
      <c r="X983" s="16"/>
      <c r="Y983" s="16"/>
      <c r="Z983" s="16"/>
      <c r="AA983" s="16"/>
      <c r="AB983" s="16"/>
      <c r="AC983" s="48"/>
      <c r="AD983" s="25"/>
      <c r="AE983" s="16"/>
      <c r="AF983" s="28"/>
      <c r="AG983" s="25"/>
      <c r="AI983" s="23"/>
      <c r="AL983" s="16"/>
    </row>
    <row r="984" spans="1:51" hidden="1" outlineLevel="1" x14ac:dyDescent="0.25">
      <c r="B984" s="10" t="s">
        <v>246</v>
      </c>
      <c r="C984" s="3" t="s">
        <v>343</v>
      </c>
      <c r="D984" s="28">
        <v>42</v>
      </c>
      <c r="E984" s="14">
        <v>0.08</v>
      </c>
      <c r="F984" s="14"/>
      <c r="G984" s="14"/>
      <c r="H984" s="14" t="s">
        <v>343</v>
      </c>
      <c r="I984" s="14"/>
      <c r="J984" s="14"/>
      <c r="K984" s="24"/>
      <c r="L984" s="16"/>
      <c r="M984" s="16"/>
      <c r="N984" s="16"/>
      <c r="O984" s="16"/>
      <c r="P984" s="16"/>
      <c r="Q984" s="47"/>
      <c r="R984" s="48"/>
      <c r="S984" s="16"/>
      <c r="U984" s="16"/>
      <c r="V984" s="16"/>
      <c r="W984" s="16"/>
      <c r="X984" s="16"/>
      <c r="Y984" s="16"/>
      <c r="Z984" s="16"/>
      <c r="AA984" s="16"/>
      <c r="AB984" s="16"/>
      <c r="AC984" s="48"/>
      <c r="AD984" s="25"/>
      <c r="AE984" s="16"/>
      <c r="AF984" s="28"/>
      <c r="AG984" s="25"/>
      <c r="AI984" s="23"/>
      <c r="AL984" s="16"/>
    </row>
    <row r="985" spans="1:51" hidden="1" outlineLevel="1" x14ac:dyDescent="0.25">
      <c r="B985" s="10" t="s">
        <v>246</v>
      </c>
      <c r="C985" s="3" t="s">
        <v>343</v>
      </c>
      <c r="D985" s="85">
        <v>43</v>
      </c>
      <c r="E985" s="80">
        <v>0.08</v>
      </c>
      <c r="F985" s="80"/>
      <c r="G985" s="14"/>
      <c r="H985" s="14" t="s">
        <v>343</v>
      </c>
      <c r="I985" s="14"/>
      <c r="J985" s="14"/>
      <c r="K985" s="24"/>
      <c r="L985" s="16"/>
      <c r="M985" s="16"/>
      <c r="N985" s="16"/>
      <c r="O985" s="16"/>
      <c r="P985" s="16"/>
      <c r="Q985" s="47"/>
      <c r="R985" s="48"/>
      <c r="S985" s="16"/>
      <c r="U985" s="16"/>
      <c r="V985" s="16"/>
      <c r="W985" s="16"/>
      <c r="X985" s="16"/>
      <c r="Y985" s="16"/>
      <c r="Z985" s="16"/>
      <c r="AA985" s="16"/>
      <c r="AB985" s="16"/>
      <c r="AC985" s="48"/>
      <c r="AD985" s="25"/>
      <c r="AE985" s="16"/>
      <c r="AF985" s="28"/>
      <c r="AG985" s="25"/>
      <c r="AI985" s="23"/>
      <c r="AL985" s="16"/>
    </row>
    <row r="986" spans="1:51" hidden="1" outlineLevel="1" x14ac:dyDescent="0.25">
      <c r="B986" s="10" t="s">
        <v>246</v>
      </c>
      <c r="C986" s="3" t="s">
        <v>343</v>
      </c>
      <c r="D986" s="85">
        <v>44</v>
      </c>
      <c r="E986" s="80">
        <v>7.0000000000000007E-2</v>
      </c>
      <c r="F986" s="80"/>
      <c r="G986" s="14"/>
      <c r="H986" s="14" t="s">
        <v>343</v>
      </c>
      <c r="I986" s="14"/>
      <c r="J986" s="14"/>
      <c r="K986" s="24"/>
      <c r="L986" s="16"/>
      <c r="M986" s="16"/>
      <c r="N986" s="16"/>
      <c r="O986" s="16"/>
      <c r="P986" s="16"/>
      <c r="Q986" s="47"/>
      <c r="R986" s="48"/>
      <c r="S986" s="16"/>
      <c r="U986" s="16"/>
      <c r="V986" s="16"/>
      <c r="W986" s="16"/>
      <c r="X986" s="16"/>
      <c r="Y986" s="16"/>
      <c r="Z986" s="16"/>
      <c r="AA986" s="16"/>
      <c r="AB986" s="16"/>
      <c r="AC986" s="48"/>
      <c r="AD986" s="25"/>
      <c r="AE986" s="16"/>
      <c r="AF986" s="28"/>
      <c r="AG986" s="25"/>
      <c r="AI986" s="23"/>
      <c r="AL986" s="16"/>
    </row>
    <row r="987" spans="1:51" hidden="1" outlineLevel="1" x14ac:dyDescent="0.25">
      <c r="B987" s="10" t="s">
        <v>246</v>
      </c>
      <c r="C987" s="3" t="s">
        <v>343</v>
      </c>
      <c r="D987" s="85">
        <v>45</v>
      </c>
      <c r="E987" s="80">
        <v>0.06</v>
      </c>
      <c r="F987" s="80"/>
      <c r="G987" s="14"/>
      <c r="H987" s="14" t="s">
        <v>343</v>
      </c>
      <c r="I987" s="14"/>
      <c r="J987" s="14"/>
      <c r="K987" s="24"/>
      <c r="L987" s="16"/>
      <c r="M987" s="16"/>
      <c r="N987" s="16"/>
      <c r="O987" s="16"/>
      <c r="P987" s="16"/>
      <c r="Q987" s="47"/>
      <c r="R987" s="48"/>
      <c r="S987" s="16"/>
      <c r="U987" s="16"/>
      <c r="V987" s="16"/>
      <c r="W987" s="16"/>
      <c r="X987" s="16"/>
      <c r="Y987" s="16"/>
      <c r="Z987" s="16"/>
      <c r="AA987" s="16"/>
      <c r="AB987" s="16"/>
      <c r="AC987" s="48"/>
      <c r="AD987" s="25"/>
      <c r="AE987" s="16"/>
      <c r="AF987" s="28"/>
      <c r="AG987" s="25"/>
      <c r="AI987" s="23"/>
      <c r="AL987" s="16"/>
    </row>
    <row r="988" spans="1:51" hidden="1" outlineLevel="1" x14ac:dyDescent="0.25">
      <c r="B988" s="10" t="s">
        <v>246</v>
      </c>
      <c r="C988" s="3" t="s">
        <v>343</v>
      </c>
      <c r="D988" s="85">
        <v>46</v>
      </c>
      <c r="E988" s="80">
        <v>0.05</v>
      </c>
      <c r="F988" s="80"/>
      <c r="G988" s="14"/>
      <c r="H988" s="14" t="s">
        <v>343</v>
      </c>
      <c r="I988" s="14"/>
      <c r="J988" s="14"/>
      <c r="K988" s="24"/>
      <c r="L988" s="16"/>
      <c r="M988" s="16"/>
      <c r="N988" s="16"/>
      <c r="O988" s="16"/>
      <c r="P988" s="16"/>
      <c r="Q988" s="47"/>
      <c r="R988" s="48"/>
      <c r="S988" s="16"/>
      <c r="U988" s="16"/>
      <c r="V988" s="16"/>
      <c r="W988" s="16"/>
      <c r="X988" s="16"/>
      <c r="Y988" s="16"/>
      <c r="Z988" s="16"/>
      <c r="AA988" s="16"/>
      <c r="AB988" s="16"/>
      <c r="AC988" s="48"/>
      <c r="AD988" s="25"/>
      <c r="AE988" s="16"/>
      <c r="AF988" s="28"/>
      <c r="AG988" s="25"/>
      <c r="AI988" s="23"/>
      <c r="AL988" s="16"/>
    </row>
    <row r="989" spans="1:51" hidden="1" outlineLevel="1" x14ac:dyDescent="0.25">
      <c r="B989" s="10" t="s">
        <v>246</v>
      </c>
      <c r="C989" s="3" t="s">
        <v>343</v>
      </c>
      <c r="D989" s="85">
        <v>47</v>
      </c>
      <c r="E989" s="80">
        <v>0.03</v>
      </c>
      <c r="F989" s="80"/>
      <c r="G989" s="14"/>
      <c r="H989" s="14" t="s">
        <v>343</v>
      </c>
      <c r="I989" s="14"/>
      <c r="J989" s="14"/>
      <c r="K989" s="24"/>
      <c r="L989" s="16"/>
      <c r="M989" s="16"/>
      <c r="N989" s="16"/>
      <c r="O989" s="16"/>
      <c r="P989" s="16"/>
      <c r="Q989" s="47"/>
      <c r="R989" s="48"/>
      <c r="S989" s="16"/>
      <c r="U989" s="16"/>
      <c r="V989" s="16"/>
      <c r="W989" s="16"/>
      <c r="X989" s="16"/>
      <c r="Y989" s="16"/>
      <c r="Z989" s="16"/>
      <c r="AA989" s="16"/>
      <c r="AB989" s="16"/>
      <c r="AC989" s="48"/>
      <c r="AD989" s="25"/>
      <c r="AE989" s="16"/>
      <c r="AF989" s="28"/>
      <c r="AG989" s="25"/>
      <c r="AI989" s="23"/>
      <c r="AL989" s="16"/>
    </row>
    <row r="990" spans="1:51" s="7" customFormat="1" collapsed="1" x14ac:dyDescent="0.25">
      <c r="A990" s="12"/>
    </row>
    <row r="992" spans="1:51" x14ac:dyDescent="0.25">
      <c r="D992" s="85"/>
      <c r="E992" s="85"/>
      <c r="F992" s="85"/>
      <c r="G992" s="85"/>
      <c r="H992" s="85"/>
      <c r="I992" s="85"/>
      <c r="J992" s="85"/>
      <c r="K992" s="85"/>
      <c r="L992" s="85"/>
      <c r="M992" s="28"/>
      <c r="N992" s="85"/>
      <c r="O992" s="85"/>
      <c r="P992" s="85"/>
      <c r="Q992" s="85"/>
      <c r="R992" s="85"/>
      <c r="S992" s="85"/>
      <c r="T992" s="85"/>
      <c r="U992" s="85"/>
      <c r="V992" s="85"/>
      <c r="W992" s="28"/>
      <c r="X992" s="28"/>
      <c r="Y992" s="85"/>
      <c r="Z992" s="85"/>
      <c r="AA992" s="85"/>
      <c r="AB992" s="85"/>
      <c r="AC992" s="85"/>
      <c r="AD992" s="85"/>
      <c r="AE992" s="85"/>
      <c r="AF992" s="85"/>
      <c r="AG992" s="85"/>
      <c r="AH992" s="85"/>
      <c r="AI992" s="28"/>
      <c r="AJ992" s="85"/>
      <c r="AK992" s="85"/>
      <c r="AL992" s="85"/>
      <c r="AM992" s="85"/>
      <c r="AN992" s="85"/>
      <c r="AO992" s="85"/>
      <c r="AP992" s="85"/>
      <c r="AQ992" s="85"/>
      <c r="AR992" s="85"/>
      <c r="AS992" s="85"/>
      <c r="AT992" s="28"/>
      <c r="AU992" s="85"/>
      <c r="AV992" s="85"/>
      <c r="AW992" s="85"/>
      <c r="AX992" s="85"/>
      <c r="AY992" s="85"/>
    </row>
    <row r="993" spans="1:51" x14ac:dyDescent="0.25">
      <c r="D993" s="80"/>
      <c r="E993" s="80"/>
      <c r="F993" s="80"/>
      <c r="G993" s="80"/>
      <c r="H993" s="80"/>
      <c r="I993" s="80"/>
      <c r="J993" s="80"/>
      <c r="K993" s="80"/>
      <c r="L993" s="80"/>
      <c r="M993" s="14"/>
      <c r="N993" s="80"/>
      <c r="O993" s="80"/>
      <c r="P993" s="80"/>
      <c r="Q993" s="80"/>
      <c r="R993" s="80"/>
      <c r="S993" s="80"/>
      <c r="T993" s="80"/>
      <c r="U993" s="80"/>
      <c r="V993" s="80"/>
      <c r="W993" s="14"/>
      <c r="X993" s="14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14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14"/>
      <c r="AU993" s="80"/>
      <c r="AV993" s="80"/>
      <c r="AW993" s="80"/>
      <c r="AX993" s="80"/>
      <c r="AY993" s="80"/>
    </row>
    <row r="994" spans="1:51" x14ac:dyDescent="0.25">
      <c r="A994" s="1">
        <v>4</v>
      </c>
      <c r="B994" s="12" t="s">
        <v>5</v>
      </c>
      <c r="C994" s="12"/>
      <c r="D994" s="12"/>
      <c r="E994" s="7"/>
      <c r="F994" s="7"/>
      <c r="G994" s="7"/>
      <c r="H994" s="7"/>
      <c r="I994" s="7"/>
      <c r="J994" s="7"/>
      <c r="K994" s="7"/>
    </row>
    <row r="995" spans="1:51" x14ac:dyDescent="0.25">
      <c r="A995" s="22"/>
      <c r="B995" s="1"/>
      <c r="C995" s="1"/>
      <c r="D995" s="1"/>
    </row>
    <row r="996" spans="1:51" ht="16.5" hidden="1" outlineLevel="1" thickBot="1" x14ac:dyDescent="0.3">
      <c r="B996" s="11" t="s">
        <v>6</v>
      </c>
      <c r="C996" s="34"/>
      <c r="D996" s="34"/>
      <c r="E996" s="19">
        <v>0.2</v>
      </c>
    </row>
    <row r="997" spans="1:51" ht="16.5" hidden="1" outlineLevel="1" thickBot="1" x14ac:dyDescent="0.3">
      <c r="E997" s="18"/>
    </row>
    <row r="998" spans="1:51" ht="16.5" hidden="1" outlineLevel="1" thickBot="1" x14ac:dyDescent="0.3">
      <c r="B998" s="11" t="s">
        <v>7</v>
      </c>
      <c r="C998" s="34"/>
      <c r="D998" s="34"/>
      <c r="E998" s="19">
        <v>0.2</v>
      </c>
    </row>
    <row r="999" spans="1:51" collapsed="1" x14ac:dyDescent="0.25"/>
    <row r="1000" spans="1:51" x14ac:dyDescent="0.25">
      <c r="A1000" s="22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V1000" s="16"/>
    </row>
    <row r="1003" spans="1:51" x14ac:dyDescent="0.25">
      <c r="A1003" s="1">
        <v>5</v>
      </c>
      <c r="B1003" s="12" t="s">
        <v>367</v>
      </c>
      <c r="C1003" s="12"/>
      <c r="D1003" s="12"/>
      <c r="E1003" s="7"/>
      <c r="F1003" s="7"/>
      <c r="G1003" s="7"/>
      <c r="H1003" s="7"/>
      <c r="I1003" s="7"/>
      <c r="J1003" s="7"/>
      <c r="K1003" s="7"/>
    </row>
    <row r="1004" spans="1:51" x14ac:dyDescent="0.25">
      <c r="A1004" s="22"/>
      <c r="B1004" s="1"/>
      <c r="C1004" s="1"/>
      <c r="D1004" s="1"/>
    </row>
    <row r="1005" spans="1:51" ht="16.5" hidden="1" outlineLevel="1" thickBot="1" x14ac:dyDescent="0.3">
      <c r="B1005" s="8" t="s">
        <v>228</v>
      </c>
      <c r="C1005" s="9"/>
      <c r="D1005" s="9"/>
      <c r="E1005" s="10"/>
      <c r="F1005" s="10"/>
      <c r="G1005" s="9"/>
      <c r="H1005" s="1"/>
      <c r="I1005" s="1"/>
      <c r="J1005" s="1"/>
      <c r="K1005" s="9" t="s">
        <v>4</v>
      </c>
      <c r="L1005" s="123"/>
      <c r="M1005" s="123"/>
      <c r="N1005" s="123"/>
      <c r="O1005" s="123"/>
      <c r="P1005" s="123"/>
      <c r="Q1005" s="123"/>
      <c r="R1005" s="123"/>
      <c r="S1005" s="123"/>
      <c r="T1005" s="123"/>
      <c r="U1005" s="123"/>
      <c r="V1005" s="123"/>
      <c r="W1005" s="123"/>
      <c r="X1005" s="123"/>
      <c r="Y1005" s="123"/>
      <c r="Z1005" s="123"/>
      <c r="AA1005" s="123"/>
      <c r="AB1005" s="123"/>
      <c r="AC1005" s="123"/>
      <c r="AD1005" s="123"/>
      <c r="AE1005" s="123"/>
      <c r="AF1005" s="123"/>
      <c r="AG1005" s="32"/>
    </row>
    <row r="1006" spans="1:51" hidden="1" outlineLevel="1" x14ac:dyDescent="0.25">
      <c r="B1006" s="9"/>
      <c r="C1006" s="9"/>
      <c r="D1006" s="9"/>
      <c r="E1006" s="10"/>
      <c r="F1006" s="10"/>
      <c r="G1006" s="26"/>
      <c r="H1006" s="32"/>
      <c r="I1006" s="32"/>
      <c r="J1006" s="32"/>
      <c r="K1006" s="9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</row>
    <row r="1007" spans="1:51" hidden="1" outlineLevel="1" x14ac:dyDescent="0.25">
      <c r="B1007" s="9"/>
      <c r="C1007" s="9"/>
      <c r="D1007" s="9"/>
      <c r="E1007" s="65"/>
      <c r="F1007" s="65"/>
      <c r="G1007" s="65"/>
      <c r="H1007" s="64"/>
      <c r="I1007" s="64"/>
      <c r="J1007" s="64"/>
      <c r="K1007" s="9"/>
      <c r="L1007" s="121"/>
      <c r="M1007" s="121"/>
      <c r="N1007" s="121"/>
      <c r="O1007" s="121"/>
      <c r="P1007" s="121"/>
      <c r="Q1007" s="121"/>
      <c r="R1007" s="121"/>
      <c r="S1007" s="121"/>
      <c r="T1007" s="121"/>
      <c r="U1007" s="121"/>
      <c r="V1007" s="121"/>
      <c r="W1007" s="121"/>
      <c r="X1007" s="121"/>
      <c r="Y1007" s="121"/>
      <c r="Z1007" s="121"/>
      <c r="AA1007" s="121"/>
      <c r="AB1007" s="121"/>
      <c r="AC1007" s="121"/>
      <c r="AD1007" s="121"/>
      <c r="AE1007" s="121"/>
      <c r="AF1007" s="121"/>
      <c r="AG1007" s="33"/>
    </row>
    <row r="1008" spans="1:51" hidden="1" outlineLevel="1" x14ac:dyDescent="0.25">
      <c r="B1008" s="63" t="s">
        <v>31</v>
      </c>
      <c r="C1008" s="31" t="s">
        <v>209</v>
      </c>
      <c r="D1008" s="36">
        <v>2025</v>
      </c>
      <c r="E1008" s="36">
        <v>2030</v>
      </c>
      <c r="F1008" s="36">
        <v>2040</v>
      </c>
      <c r="G1008" s="66" t="s">
        <v>115</v>
      </c>
      <c r="H1008" s="32"/>
      <c r="I1008" s="32"/>
      <c r="J1008" s="32"/>
      <c r="K1008" s="3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</row>
    <row r="1009" spans="2:38" hidden="1" outlineLevel="1" x14ac:dyDescent="0.25">
      <c r="B1009" s="10" t="s">
        <v>33</v>
      </c>
      <c r="C1009" s="3" t="s">
        <v>211</v>
      </c>
      <c r="D1009" s="14">
        <v>592.78261169939401</v>
      </c>
      <c r="E1009" s="14">
        <v>482.65752251490102</v>
      </c>
      <c r="F1009" s="14">
        <v>337.93459660219412</v>
      </c>
      <c r="G1009" s="14"/>
      <c r="H1009" s="14" t="s">
        <v>213</v>
      </c>
      <c r="I1009" s="14"/>
      <c r="J1009" s="14"/>
      <c r="K1009" s="24" t="s">
        <v>217</v>
      </c>
      <c r="L1009" s="16"/>
      <c r="M1009" s="16"/>
      <c r="N1009" s="16"/>
      <c r="O1009" s="16"/>
      <c r="P1009" s="16"/>
      <c r="Q1009" s="47"/>
      <c r="R1009" s="48"/>
      <c r="S1009" s="16"/>
      <c r="U1009" s="16"/>
      <c r="V1009" s="16"/>
      <c r="W1009" s="16"/>
      <c r="X1009" s="16"/>
      <c r="Y1009" s="16"/>
      <c r="Z1009" s="16"/>
      <c r="AA1009" s="16"/>
      <c r="AB1009" s="16"/>
      <c r="AC1009" s="48"/>
      <c r="AD1009" s="25"/>
      <c r="AE1009" s="16"/>
      <c r="AF1009" s="28"/>
      <c r="AG1009" s="25"/>
      <c r="AI1009" s="23"/>
      <c r="AL1009" s="16"/>
    </row>
    <row r="1010" spans="2:38" hidden="1" outlineLevel="1" x14ac:dyDescent="0.25">
      <c r="B1010" s="10" t="s">
        <v>34</v>
      </c>
      <c r="C1010" s="3" t="s">
        <v>211</v>
      </c>
      <c r="D1010" s="14">
        <v>793.96987844398291</v>
      </c>
      <c r="E1010" s="14">
        <v>640.14357248677902</v>
      </c>
      <c r="F1010" s="14">
        <v>439.68935189727205</v>
      </c>
      <c r="G1010" s="14"/>
      <c r="H1010" s="14" t="s">
        <v>213</v>
      </c>
      <c r="I1010" s="14"/>
      <c r="J1010" s="14"/>
      <c r="K1010" s="24" t="s">
        <v>332</v>
      </c>
      <c r="L1010" s="16"/>
      <c r="M1010" s="16"/>
      <c r="N1010" s="16"/>
      <c r="O1010" s="16"/>
      <c r="P1010" s="16"/>
      <c r="Q1010" s="47"/>
      <c r="R1010" s="48"/>
      <c r="S1010" s="16"/>
      <c r="U1010" s="16"/>
      <c r="V1010" s="16"/>
      <c r="W1010" s="16"/>
      <c r="X1010" s="16"/>
      <c r="Y1010" s="16"/>
      <c r="Z1010" s="16"/>
      <c r="AA1010" s="16"/>
      <c r="AB1010" s="16"/>
      <c r="AC1010" s="48"/>
      <c r="AD1010" s="49"/>
      <c r="AE1010" s="16"/>
      <c r="AF1010" s="28"/>
      <c r="AG1010" s="25"/>
      <c r="AI1010" s="23"/>
      <c r="AL1010" s="16"/>
    </row>
    <row r="1011" spans="2:38" hidden="1" outlineLevel="1" x14ac:dyDescent="0.25">
      <c r="B1011" s="10" t="s">
        <v>35</v>
      </c>
      <c r="C1011" s="3" t="s">
        <v>211</v>
      </c>
      <c r="D1011" s="14">
        <v>11420.817510818601</v>
      </c>
      <c r="E1011" s="14">
        <v>9070.8584057025</v>
      </c>
      <c r="F1011" s="14">
        <v>6169.4056857707201</v>
      </c>
      <c r="G1011" s="14"/>
      <c r="H1011" s="14" t="s">
        <v>213</v>
      </c>
      <c r="I1011" s="14"/>
      <c r="J1011" s="14"/>
      <c r="K1011" s="24"/>
      <c r="L1011" s="16"/>
      <c r="M1011" s="16"/>
      <c r="N1011" s="16"/>
      <c r="O1011" s="16"/>
      <c r="P1011" s="16"/>
      <c r="Q1011" s="47"/>
      <c r="R1011" s="48"/>
      <c r="S1011" s="16"/>
      <c r="U1011" s="16"/>
      <c r="V1011" s="16"/>
      <c r="W1011" s="16"/>
      <c r="X1011" s="16"/>
      <c r="Y1011" s="16"/>
      <c r="Z1011" s="16"/>
      <c r="AA1011" s="16"/>
      <c r="AB1011" s="16"/>
      <c r="AC1011" s="50"/>
      <c r="AD1011" s="46"/>
      <c r="AE1011" s="16"/>
      <c r="AF1011" s="28"/>
      <c r="AG1011" s="25"/>
      <c r="AI1011" s="23"/>
      <c r="AL1011" s="16"/>
    </row>
    <row r="1012" spans="2:38" hidden="1" outlineLevel="1" x14ac:dyDescent="0.25">
      <c r="B1012" s="10" t="s">
        <v>36</v>
      </c>
      <c r="C1012" s="3" t="s">
        <v>211</v>
      </c>
      <c r="D1012" s="14">
        <v>15397.2855346127</v>
      </c>
      <c r="E1012" s="14">
        <v>12233.008753210899</v>
      </c>
      <c r="F1012" s="14">
        <v>8328.6073556010306</v>
      </c>
      <c r="G1012" s="14"/>
      <c r="H1012" s="14" t="s">
        <v>213</v>
      </c>
      <c r="I1012" s="14"/>
      <c r="J1012" s="14"/>
      <c r="K1012" s="24"/>
      <c r="L1012" s="16"/>
      <c r="M1012" s="16"/>
      <c r="N1012" s="16"/>
      <c r="O1012" s="16"/>
      <c r="P1012" s="16"/>
      <c r="Q1012" s="47"/>
      <c r="R1012" s="48"/>
      <c r="S1012" s="16"/>
      <c r="U1012" s="16"/>
      <c r="V1012" s="16"/>
      <c r="W1012" s="16"/>
      <c r="X1012" s="16"/>
      <c r="Y1012" s="16"/>
      <c r="Z1012" s="16"/>
      <c r="AA1012" s="16"/>
      <c r="AB1012" s="16"/>
      <c r="AC1012" s="50"/>
      <c r="AD1012" s="46"/>
      <c r="AE1012" s="16"/>
      <c r="AF1012" s="28"/>
      <c r="AG1012" s="25"/>
      <c r="AI1012" s="23"/>
      <c r="AL1012" s="16"/>
    </row>
    <row r="1013" spans="2:38" hidden="1" outlineLevel="1" x14ac:dyDescent="0.25">
      <c r="B1013" s="10" t="s">
        <v>210</v>
      </c>
      <c r="C1013" s="3" t="s">
        <v>211</v>
      </c>
      <c r="D1013" s="14">
        <v>19907.499087431399</v>
      </c>
      <c r="E1013" s="14">
        <v>15648.6208608327</v>
      </c>
      <c r="F1013" s="14">
        <v>10525.8712516218</v>
      </c>
      <c r="G1013" s="51"/>
      <c r="H1013" s="14" t="s">
        <v>213</v>
      </c>
      <c r="I1013" s="14"/>
      <c r="J1013" s="14"/>
      <c r="K1013" s="24"/>
      <c r="L1013" s="16"/>
      <c r="M1013" s="16"/>
      <c r="N1013" s="16"/>
      <c r="O1013" s="16"/>
      <c r="P1013" s="16"/>
      <c r="Q1013" s="47"/>
      <c r="R1013" s="48"/>
      <c r="S1013" s="16"/>
      <c r="U1013" s="16"/>
      <c r="V1013" s="16"/>
      <c r="W1013" s="16"/>
      <c r="X1013" s="16"/>
      <c r="Y1013" s="16"/>
      <c r="Z1013" s="16"/>
      <c r="AA1013" s="16"/>
      <c r="AB1013" s="16"/>
      <c r="AC1013" s="50"/>
      <c r="AD1013" s="25"/>
      <c r="AE1013" s="16"/>
      <c r="AF1013" s="28"/>
      <c r="AG1013" s="25"/>
      <c r="AI1013" s="23"/>
      <c r="AL1013" s="16"/>
    </row>
    <row r="1014" spans="2:38" hidden="1" outlineLevel="1" x14ac:dyDescent="0.25">
      <c r="B1014" s="10" t="s">
        <v>38</v>
      </c>
      <c r="C1014" s="3" t="s">
        <v>211</v>
      </c>
      <c r="D1014" s="14">
        <v>17368.441239538701</v>
      </c>
      <c r="E1014" s="14">
        <v>13705.576085718199</v>
      </c>
      <c r="F1014" s="14">
        <v>9248.8870949355696</v>
      </c>
      <c r="G1014" s="14"/>
      <c r="H1014" s="14" t="s">
        <v>213</v>
      </c>
      <c r="I1014" s="14"/>
      <c r="J1014" s="14"/>
      <c r="K1014" s="24"/>
      <c r="L1014" s="16"/>
      <c r="M1014" s="16"/>
      <c r="N1014" s="16"/>
      <c r="O1014" s="16"/>
      <c r="P1014" s="16"/>
      <c r="Q1014" s="47"/>
      <c r="R1014" s="48"/>
      <c r="S1014" s="16"/>
      <c r="U1014" s="16"/>
      <c r="V1014" s="16"/>
      <c r="W1014" s="16"/>
      <c r="X1014" s="16"/>
      <c r="Y1014" s="16"/>
      <c r="Z1014" s="16"/>
      <c r="AA1014" s="16"/>
      <c r="AB1014" s="16"/>
      <c r="AC1014" s="50"/>
      <c r="AD1014" s="25"/>
      <c r="AE1014" s="16"/>
      <c r="AF1014" s="28"/>
      <c r="AG1014" s="25"/>
      <c r="AI1014" s="23"/>
      <c r="AL1014" s="16"/>
    </row>
    <row r="1015" spans="2:38" hidden="1" outlineLevel="1" x14ac:dyDescent="0.25">
      <c r="B1015" s="10" t="s">
        <v>33</v>
      </c>
      <c r="C1015" s="3" t="s">
        <v>212</v>
      </c>
      <c r="D1015" s="14">
        <v>624.29976540612199</v>
      </c>
      <c r="E1015" s="14">
        <v>578.76954826157794</v>
      </c>
      <c r="F1015" s="14">
        <v>504.04902789089806</v>
      </c>
      <c r="G1015" s="14"/>
      <c r="H1015" s="14" t="s">
        <v>213</v>
      </c>
      <c r="I1015" s="14"/>
      <c r="J1015" s="14"/>
      <c r="K1015" s="24"/>
      <c r="L1015" s="16"/>
      <c r="M1015" s="16"/>
      <c r="N1015" s="16"/>
      <c r="O1015" s="16"/>
      <c r="P1015" s="16"/>
      <c r="Q1015" s="47"/>
      <c r="R1015" s="48"/>
      <c r="S1015" s="16"/>
      <c r="U1015" s="16"/>
      <c r="V1015" s="16"/>
      <c r="W1015" s="16"/>
      <c r="X1015" s="16"/>
      <c r="Y1015" s="16"/>
      <c r="Z1015" s="16"/>
      <c r="AA1015" s="16"/>
      <c r="AB1015" s="16"/>
      <c r="AC1015" s="48"/>
      <c r="AD1015" s="49"/>
      <c r="AE1015" s="16"/>
      <c r="AF1015" s="28"/>
      <c r="AG1015" s="25"/>
      <c r="AI1015" s="23"/>
      <c r="AL1015" s="16"/>
    </row>
    <row r="1016" spans="2:38" hidden="1" outlineLevel="1" x14ac:dyDescent="0.25">
      <c r="B1016" s="10" t="s">
        <v>34</v>
      </c>
      <c r="C1016" s="3" t="s">
        <v>212</v>
      </c>
      <c r="D1016" s="14">
        <v>837.217804760435</v>
      </c>
      <c r="E1016" s="14">
        <v>772.98587646502597</v>
      </c>
      <c r="F1016" s="14">
        <v>668.04803041521495</v>
      </c>
      <c r="G1016" s="14"/>
      <c r="H1016" s="14" t="s">
        <v>213</v>
      </c>
      <c r="I1016" s="14"/>
      <c r="J1016" s="14"/>
      <c r="K1016" s="24"/>
      <c r="L1016" s="16"/>
      <c r="M1016" s="16"/>
      <c r="N1016" s="16"/>
      <c r="O1016" s="16"/>
      <c r="P1016" s="16"/>
      <c r="Q1016" s="47"/>
      <c r="R1016" s="48"/>
      <c r="S1016" s="16"/>
      <c r="U1016" s="16"/>
      <c r="V1016" s="16"/>
      <c r="W1016" s="16"/>
      <c r="X1016" s="16"/>
      <c r="Y1016" s="16"/>
      <c r="Z1016" s="16"/>
      <c r="AA1016" s="16"/>
      <c r="AB1016" s="16"/>
      <c r="AC1016" s="48"/>
      <c r="AD1016" s="25"/>
      <c r="AE1016" s="16"/>
      <c r="AF1016" s="28"/>
      <c r="AG1016" s="25"/>
      <c r="AI1016" s="23"/>
      <c r="AL1016" s="16"/>
    </row>
    <row r="1017" spans="2:38" hidden="1" outlineLevel="1" x14ac:dyDescent="0.25">
      <c r="B1017" s="10" t="s">
        <v>35</v>
      </c>
      <c r="C1017" s="3" t="s">
        <v>212</v>
      </c>
      <c r="D1017" s="14">
        <v>12055.3961121463</v>
      </c>
      <c r="E1017" s="14">
        <v>10956.7408315063</v>
      </c>
      <c r="F1017" s="14">
        <v>9251.9380253351501</v>
      </c>
      <c r="G1017" s="20"/>
      <c r="H1017" s="14" t="s">
        <v>213</v>
      </c>
      <c r="I1017" s="20"/>
      <c r="J1017" s="20"/>
      <c r="K1017" s="24"/>
      <c r="Q1017" s="20"/>
      <c r="R1017" s="52"/>
      <c r="S1017" s="13"/>
      <c r="AD1017" s="46"/>
    </row>
    <row r="1018" spans="2:38" hidden="1" outlineLevel="1" x14ac:dyDescent="0.25">
      <c r="B1018" s="10" t="s">
        <v>36</v>
      </c>
      <c r="C1018" s="3" t="s">
        <v>212</v>
      </c>
      <c r="D1018" s="14">
        <v>16253.3852511</v>
      </c>
      <c r="E1018" s="14">
        <v>14768.0318236726</v>
      </c>
      <c r="F1018" s="14">
        <v>12465.1771305972</v>
      </c>
      <c r="G1018" s="20"/>
      <c r="H1018" s="14" t="s">
        <v>213</v>
      </c>
      <c r="I1018" s="20"/>
      <c r="J1018" s="20"/>
      <c r="K1018" s="24"/>
      <c r="Q1018" s="20"/>
      <c r="R1018" s="52"/>
      <c r="S1018" s="13"/>
      <c r="AD1018" s="13"/>
    </row>
    <row r="1019" spans="2:38" hidden="1" outlineLevel="1" x14ac:dyDescent="0.25">
      <c r="B1019" s="10" t="s">
        <v>210</v>
      </c>
      <c r="C1019" s="3" t="s">
        <v>212</v>
      </c>
      <c r="D1019" s="14">
        <v>20974.0849088092</v>
      </c>
      <c r="E1019" s="14">
        <v>18923.6977901752</v>
      </c>
      <c r="F1019" s="14">
        <v>15828.9638562574</v>
      </c>
      <c r="G1019" s="20"/>
      <c r="H1019" s="14" t="s">
        <v>213</v>
      </c>
      <c r="I1019" s="20"/>
      <c r="J1019" s="20"/>
      <c r="K1019" s="24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</row>
    <row r="1020" spans="2:38" hidden="1" outlineLevel="1" x14ac:dyDescent="0.25">
      <c r="B1020" s="10" t="s">
        <v>38</v>
      </c>
      <c r="C1020" s="3" t="s">
        <v>212</v>
      </c>
      <c r="D1020" s="14">
        <v>18355.204808983199</v>
      </c>
      <c r="E1020" s="14">
        <v>16587.436210310902</v>
      </c>
      <c r="F1020" s="14">
        <v>13869.792738407001</v>
      </c>
      <c r="H1020" s="14" t="s">
        <v>213</v>
      </c>
      <c r="K1020" s="24"/>
      <c r="AG1020" s="20"/>
    </row>
    <row r="1021" spans="2:38" ht="16.5" hidden="1" outlineLevel="1" thickBot="1" x14ac:dyDescent="0.3">
      <c r="B1021" s="1"/>
      <c r="D1021" s="1"/>
      <c r="AG1021" s="20"/>
    </row>
    <row r="1022" spans="2:38" ht="16.5" hidden="1" outlineLevel="1" thickBot="1" x14ac:dyDescent="0.3">
      <c r="B1022" s="8" t="s">
        <v>215</v>
      </c>
      <c r="C1022" s="9"/>
      <c r="D1022" s="9"/>
      <c r="E1022" s="10"/>
      <c r="F1022" s="10"/>
      <c r="G1022" s="9"/>
      <c r="H1022" s="1"/>
      <c r="I1022" s="1"/>
      <c r="J1022" s="1"/>
      <c r="K1022" s="9" t="s">
        <v>4</v>
      </c>
      <c r="L1022" s="123"/>
      <c r="M1022" s="123"/>
      <c r="N1022" s="123"/>
      <c r="O1022" s="123"/>
      <c r="P1022" s="123"/>
      <c r="Q1022" s="123"/>
      <c r="R1022" s="123"/>
      <c r="S1022" s="123"/>
      <c r="T1022" s="123"/>
      <c r="U1022" s="123"/>
      <c r="V1022" s="123"/>
      <c r="W1022" s="123"/>
      <c r="X1022" s="123"/>
      <c r="Y1022" s="123"/>
      <c r="Z1022" s="123"/>
      <c r="AA1022" s="123"/>
      <c r="AB1022" s="123"/>
      <c r="AC1022" s="123"/>
      <c r="AD1022" s="123"/>
      <c r="AE1022" s="123"/>
      <c r="AF1022" s="123"/>
      <c r="AG1022" s="32"/>
    </row>
    <row r="1023" spans="2:38" hidden="1" outlineLevel="1" x14ac:dyDescent="0.25">
      <c r="B1023" s="9"/>
      <c r="C1023" s="9"/>
      <c r="D1023" s="9"/>
      <c r="E1023" s="10"/>
      <c r="F1023" s="10"/>
      <c r="G1023" s="26"/>
      <c r="H1023" s="32"/>
      <c r="I1023" s="32"/>
      <c r="J1023" s="32"/>
      <c r="K1023" s="9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</row>
    <row r="1024" spans="2:38" hidden="1" outlineLevel="1" x14ac:dyDescent="0.25">
      <c r="B1024" s="9"/>
      <c r="C1024" s="9"/>
      <c r="D1024" s="9"/>
      <c r="E1024" s="65"/>
      <c r="F1024" s="65"/>
      <c r="G1024" s="65"/>
      <c r="H1024" s="64"/>
      <c r="I1024" s="64"/>
      <c r="J1024" s="64"/>
      <c r="K1024" s="9"/>
      <c r="L1024" s="121"/>
      <c r="M1024" s="121"/>
      <c r="N1024" s="121"/>
      <c r="O1024" s="121"/>
      <c r="P1024" s="121"/>
      <c r="Q1024" s="121"/>
      <c r="R1024" s="121"/>
      <c r="S1024" s="121"/>
      <c r="T1024" s="121"/>
      <c r="U1024" s="121"/>
      <c r="V1024" s="121"/>
      <c r="W1024" s="121"/>
      <c r="X1024" s="121"/>
      <c r="Y1024" s="121"/>
      <c r="Z1024" s="121"/>
      <c r="AA1024" s="121"/>
      <c r="AB1024" s="121"/>
      <c r="AC1024" s="121"/>
      <c r="AD1024" s="121"/>
      <c r="AE1024" s="121"/>
      <c r="AF1024" s="121"/>
      <c r="AG1024" s="33"/>
    </row>
    <row r="1025" spans="2:38" hidden="1" outlineLevel="1" x14ac:dyDescent="0.25">
      <c r="B1025" s="63" t="s">
        <v>31</v>
      </c>
      <c r="C1025" s="31" t="s">
        <v>209</v>
      </c>
      <c r="D1025" s="36">
        <v>2025</v>
      </c>
      <c r="E1025" s="36">
        <v>2030</v>
      </c>
      <c r="F1025" s="36">
        <v>2040</v>
      </c>
      <c r="G1025" s="66" t="s">
        <v>115</v>
      </c>
      <c r="H1025" s="32"/>
      <c r="I1025" s="32"/>
      <c r="J1025" s="32"/>
      <c r="K1025" s="3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  <c r="AF1025" s="32"/>
      <c r="AG1025" s="32"/>
    </row>
    <row r="1026" spans="2:38" hidden="1" outlineLevel="1" x14ac:dyDescent="0.25">
      <c r="B1026" s="10" t="s">
        <v>33</v>
      </c>
      <c r="C1026" s="3" t="s">
        <v>211</v>
      </c>
      <c r="D1026" s="14">
        <v>385.70357331867399</v>
      </c>
      <c r="E1026" s="14">
        <v>329.32873497736</v>
      </c>
      <c r="F1026" s="14">
        <v>252.32951902206099</v>
      </c>
      <c r="G1026" s="14"/>
      <c r="H1026" s="14" t="s">
        <v>213</v>
      </c>
      <c r="I1026" s="14"/>
      <c r="J1026" s="14"/>
      <c r="K1026" s="24" t="s">
        <v>216</v>
      </c>
      <c r="L1026" s="16"/>
      <c r="M1026" s="16"/>
      <c r="N1026" s="16"/>
      <c r="O1026" s="16"/>
      <c r="P1026" s="16"/>
      <c r="Q1026" s="47"/>
      <c r="R1026" s="48"/>
      <c r="S1026" s="16"/>
      <c r="U1026" s="16"/>
      <c r="V1026" s="16"/>
      <c r="W1026" s="16"/>
      <c r="X1026" s="16"/>
      <c r="Y1026" s="16"/>
      <c r="Z1026" s="16"/>
      <c r="AA1026" s="16"/>
      <c r="AB1026" s="16"/>
      <c r="AC1026" s="48"/>
      <c r="AD1026" s="25"/>
      <c r="AE1026" s="16"/>
      <c r="AF1026" s="28"/>
      <c r="AG1026" s="25"/>
      <c r="AI1026" s="23"/>
      <c r="AL1026" s="16"/>
    </row>
    <row r="1027" spans="2:38" hidden="1" outlineLevel="1" x14ac:dyDescent="0.25">
      <c r="B1027" s="10" t="s">
        <v>34</v>
      </c>
      <c r="C1027" s="3" t="s">
        <v>211</v>
      </c>
      <c r="D1027" s="14">
        <v>553.024657233212</v>
      </c>
      <c r="E1027" s="14">
        <v>472.15816718569198</v>
      </c>
      <c r="F1027" s="14">
        <v>361.707077905517</v>
      </c>
      <c r="G1027" s="14"/>
      <c r="H1027" s="14" t="s">
        <v>213</v>
      </c>
      <c r="I1027" s="14"/>
      <c r="J1027" s="14"/>
      <c r="K1027" s="24" t="s">
        <v>214</v>
      </c>
      <c r="L1027" s="16"/>
      <c r="M1027" s="16"/>
      <c r="N1027" s="16"/>
      <c r="O1027" s="16"/>
      <c r="P1027" s="16"/>
      <c r="Q1027" s="47"/>
      <c r="R1027" s="48"/>
      <c r="S1027" s="16"/>
      <c r="U1027" s="16"/>
      <c r="V1027" s="16"/>
      <c r="W1027" s="16"/>
      <c r="X1027" s="16"/>
      <c r="Y1027" s="16"/>
      <c r="Z1027" s="16"/>
      <c r="AA1027" s="16"/>
      <c r="AB1027" s="16"/>
      <c r="AC1027" s="48"/>
      <c r="AD1027" s="49"/>
      <c r="AE1027" s="16"/>
      <c r="AF1027" s="28"/>
      <c r="AG1027" s="25"/>
      <c r="AI1027" s="23"/>
      <c r="AL1027" s="16"/>
    </row>
    <row r="1028" spans="2:38" hidden="1" outlineLevel="1" x14ac:dyDescent="0.25">
      <c r="B1028" s="10" t="s">
        <v>35</v>
      </c>
      <c r="C1028" s="3" t="s">
        <v>211</v>
      </c>
      <c r="D1028" s="14">
        <v>8650.9616139533791</v>
      </c>
      <c r="E1028" s="14">
        <v>7121.3025928348998</v>
      </c>
      <c r="F1028" s="14">
        <v>5093.6475756490499</v>
      </c>
      <c r="G1028" s="14"/>
      <c r="H1028" s="14" t="s">
        <v>213</v>
      </c>
      <c r="I1028" s="14"/>
      <c r="J1028" s="14"/>
      <c r="K1028" s="24"/>
      <c r="L1028" s="16"/>
      <c r="M1028" s="16"/>
      <c r="N1028" s="16"/>
      <c r="O1028" s="16"/>
      <c r="P1028" s="16"/>
      <c r="Q1028" s="47"/>
      <c r="R1028" s="48"/>
      <c r="S1028" s="16"/>
      <c r="U1028" s="16"/>
      <c r="V1028" s="16"/>
      <c r="W1028" s="16"/>
      <c r="X1028" s="16"/>
      <c r="Y1028" s="16"/>
      <c r="Z1028" s="16"/>
      <c r="AA1028" s="16"/>
      <c r="AB1028" s="16"/>
      <c r="AC1028" s="50"/>
      <c r="AD1028" s="46"/>
      <c r="AE1028" s="16"/>
      <c r="AF1028" s="28"/>
      <c r="AG1028" s="25"/>
      <c r="AI1028" s="23"/>
      <c r="AL1028" s="16"/>
    </row>
    <row r="1029" spans="2:38" hidden="1" outlineLevel="1" x14ac:dyDescent="0.25">
      <c r="B1029" s="10" t="s">
        <v>36</v>
      </c>
      <c r="C1029" s="3" t="s">
        <v>211</v>
      </c>
      <c r="D1029" s="14">
        <v>12018.6531097441</v>
      </c>
      <c r="E1029" s="14">
        <v>9895.8390268012408</v>
      </c>
      <c r="F1029" s="14">
        <v>7080.9784192242396</v>
      </c>
      <c r="G1029" s="14"/>
      <c r="H1029" s="14" t="s">
        <v>213</v>
      </c>
      <c r="I1029" s="14"/>
      <c r="J1029" s="14"/>
      <c r="K1029" s="24"/>
      <c r="L1029" s="16"/>
      <c r="M1029" s="16"/>
      <c r="N1029" s="16"/>
      <c r="O1029" s="16"/>
      <c r="P1029" s="16"/>
      <c r="Q1029" s="47"/>
      <c r="R1029" s="48"/>
      <c r="S1029" s="16"/>
      <c r="U1029" s="16"/>
      <c r="V1029" s="16"/>
      <c r="W1029" s="16"/>
      <c r="X1029" s="16"/>
      <c r="Y1029" s="16"/>
      <c r="Z1029" s="16"/>
      <c r="AA1029" s="16"/>
      <c r="AB1029" s="16"/>
      <c r="AC1029" s="50"/>
      <c r="AD1029" s="46"/>
      <c r="AE1029" s="16"/>
      <c r="AF1029" s="28"/>
      <c r="AG1029" s="25"/>
      <c r="AI1029" s="23"/>
      <c r="AL1029" s="16"/>
    </row>
    <row r="1030" spans="2:38" hidden="1" outlineLevel="1" x14ac:dyDescent="0.25">
      <c r="B1030" s="10" t="s">
        <v>210</v>
      </c>
      <c r="C1030" s="3" t="s">
        <v>211</v>
      </c>
      <c r="D1030" s="14">
        <v>12967.4424624236</v>
      </c>
      <c r="E1030" s="14">
        <v>10676.808540464001</v>
      </c>
      <c r="F1030" s="14">
        <v>7638.3899337994999</v>
      </c>
      <c r="G1030" s="51"/>
      <c r="H1030" s="14" t="s">
        <v>213</v>
      </c>
      <c r="I1030" s="14"/>
      <c r="J1030" s="14"/>
      <c r="K1030" s="24"/>
      <c r="L1030" s="16"/>
      <c r="M1030" s="16"/>
      <c r="N1030" s="16"/>
      <c r="O1030" s="16"/>
      <c r="P1030" s="16"/>
      <c r="Q1030" s="47"/>
      <c r="R1030" s="48"/>
      <c r="S1030" s="16"/>
      <c r="U1030" s="16"/>
      <c r="V1030" s="16"/>
      <c r="W1030" s="16"/>
      <c r="X1030" s="16"/>
      <c r="Y1030" s="16"/>
      <c r="Z1030" s="16"/>
      <c r="AA1030" s="16"/>
      <c r="AB1030" s="16"/>
      <c r="AC1030" s="50"/>
      <c r="AD1030" s="25"/>
      <c r="AE1030" s="16"/>
      <c r="AF1030" s="28"/>
      <c r="AG1030" s="25"/>
      <c r="AI1030" s="23"/>
      <c r="AL1030" s="16"/>
    </row>
    <row r="1031" spans="2:38" hidden="1" outlineLevel="1" x14ac:dyDescent="0.25">
      <c r="B1031" s="10" t="s">
        <v>38</v>
      </c>
      <c r="C1031" s="3" t="s">
        <v>211</v>
      </c>
      <c r="D1031" s="14">
        <v>11187.209026468399</v>
      </c>
      <c r="E1031" s="14">
        <v>9213.8266470239596</v>
      </c>
      <c r="F1031" s="14">
        <v>6595.3016781841998</v>
      </c>
      <c r="G1031" s="14"/>
      <c r="H1031" s="14" t="s">
        <v>213</v>
      </c>
      <c r="I1031" s="14"/>
      <c r="J1031" s="14"/>
      <c r="K1031" s="24"/>
      <c r="L1031" s="16"/>
      <c r="M1031" s="16"/>
      <c r="N1031" s="16"/>
      <c r="O1031" s="16"/>
      <c r="P1031" s="16"/>
      <c r="Q1031" s="47"/>
      <c r="R1031" s="48"/>
      <c r="S1031" s="16"/>
      <c r="U1031" s="16"/>
      <c r="V1031" s="16"/>
      <c r="W1031" s="16"/>
      <c r="X1031" s="16"/>
      <c r="Y1031" s="16"/>
      <c r="Z1031" s="16"/>
      <c r="AA1031" s="16"/>
      <c r="AB1031" s="16"/>
      <c r="AC1031" s="50"/>
      <c r="AD1031" s="25"/>
      <c r="AE1031" s="16"/>
      <c r="AF1031" s="28"/>
      <c r="AG1031" s="25"/>
      <c r="AI1031" s="23"/>
      <c r="AL1031" s="16"/>
    </row>
    <row r="1032" spans="2:38" hidden="1" outlineLevel="1" x14ac:dyDescent="0.25">
      <c r="B1032" s="10" t="s">
        <v>33</v>
      </c>
      <c r="C1032" s="3" t="s">
        <v>212</v>
      </c>
      <c r="D1032" s="14">
        <v>407.65754835513098</v>
      </c>
      <c r="E1032" s="14">
        <v>386.11496070172899</v>
      </c>
      <c r="F1032" s="14">
        <v>348.234282376279</v>
      </c>
      <c r="G1032" s="14"/>
      <c r="H1032" s="14" t="s">
        <v>213</v>
      </c>
      <c r="I1032" s="14"/>
      <c r="J1032" s="14"/>
      <c r="K1032" s="24"/>
      <c r="L1032" s="16"/>
      <c r="M1032" s="16"/>
      <c r="N1032" s="16"/>
      <c r="O1032" s="16"/>
      <c r="P1032" s="16"/>
      <c r="Q1032" s="47"/>
      <c r="R1032" s="48"/>
      <c r="S1032" s="16"/>
      <c r="U1032" s="16"/>
      <c r="V1032" s="16"/>
      <c r="W1032" s="16"/>
      <c r="X1032" s="16"/>
      <c r="Y1032" s="16"/>
      <c r="Z1032" s="16"/>
      <c r="AA1032" s="16"/>
      <c r="AB1032" s="16"/>
      <c r="AC1032" s="48"/>
      <c r="AD1032" s="49"/>
      <c r="AE1032" s="16"/>
      <c r="AF1032" s="28"/>
      <c r="AG1032" s="25"/>
      <c r="AI1032" s="23"/>
      <c r="AL1032" s="16"/>
    </row>
    <row r="1033" spans="2:38" hidden="1" outlineLevel="1" x14ac:dyDescent="0.25">
      <c r="B1033" s="10" t="s">
        <v>34</v>
      </c>
      <c r="C1033" s="3" t="s">
        <v>212</v>
      </c>
      <c r="D1033" s="14">
        <v>584.49167212706004</v>
      </c>
      <c r="E1033" s="14">
        <v>553.59141915656699</v>
      </c>
      <c r="F1033" s="14">
        <v>499.274639685056</v>
      </c>
      <c r="G1033" s="14"/>
      <c r="H1033" s="14" t="s">
        <v>213</v>
      </c>
      <c r="I1033" s="14"/>
      <c r="J1033" s="14"/>
      <c r="K1033" s="24"/>
      <c r="L1033" s="16"/>
      <c r="M1033" s="16"/>
      <c r="N1033" s="16"/>
      <c r="O1033" s="16"/>
      <c r="P1033" s="16"/>
      <c r="Q1033" s="47"/>
      <c r="R1033" s="48"/>
      <c r="S1033" s="16"/>
      <c r="U1033" s="16"/>
      <c r="V1033" s="16"/>
      <c r="W1033" s="16"/>
      <c r="X1033" s="16"/>
      <c r="Y1033" s="16"/>
      <c r="Z1033" s="16"/>
      <c r="AA1033" s="16"/>
      <c r="AB1033" s="16"/>
      <c r="AC1033" s="48"/>
      <c r="AD1033" s="25"/>
      <c r="AE1033" s="16"/>
      <c r="AF1033" s="28"/>
      <c r="AG1033" s="25"/>
      <c r="AI1033" s="23"/>
      <c r="AL1033" s="16"/>
    </row>
    <row r="1034" spans="2:38" hidden="1" outlineLevel="1" x14ac:dyDescent="0.25">
      <c r="B1034" s="10" t="s">
        <v>35</v>
      </c>
      <c r="C1034" s="3" t="s">
        <v>212</v>
      </c>
      <c r="D1034" s="14">
        <v>9098.5499727937095</v>
      </c>
      <c r="E1034" s="14">
        <v>8472.9612186289396</v>
      </c>
      <c r="F1034" s="14">
        <v>7446.0777440461397</v>
      </c>
      <c r="G1034" s="20"/>
      <c r="H1034" s="14" t="s">
        <v>213</v>
      </c>
      <c r="I1034" s="20"/>
      <c r="J1034" s="20"/>
      <c r="K1034" s="24"/>
      <c r="Q1034" s="20"/>
      <c r="R1034" s="52"/>
      <c r="S1034" s="13"/>
      <c r="AD1034" s="46"/>
    </row>
    <row r="1035" spans="2:38" hidden="1" outlineLevel="1" x14ac:dyDescent="0.25">
      <c r="B1035" s="10" t="s">
        <v>36</v>
      </c>
      <c r="C1035" s="3" t="s">
        <v>212</v>
      </c>
      <c r="D1035" s="14">
        <v>12640.291021131001</v>
      </c>
      <c r="E1035" s="14">
        <v>11772.3480602814</v>
      </c>
      <c r="F1035" s="14">
        <v>10346.979578291001</v>
      </c>
      <c r="G1035" s="20"/>
      <c r="H1035" s="14" t="s">
        <v>213</v>
      </c>
      <c r="I1035" s="20"/>
      <c r="J1035" s="20"/>
      <c r="K1035" s="24"/>
      <c r="Q1035" s="20"/>
      <c r="R1035" s="52"/>
      <c r="S1035" s="13"/>
      <c r="AD1035" s="13"/>
    </row>
    <row r="1036" spans="2:38" hidden="1" outlineLevel="1" x14ac:dyDescent="0.25">
      <c r="B1036" s="10" t="s">
        <v>210</v>
      </c>
      <c r="C1036" s="3" t="s">
        <v>212</v>
      </c>
      <c r="D1036" s="14">
        <v>13638.1337954841</v>
      </c>
      <c r="E1036" s="14">
        <v>12701.767672816501</v>
      </c>
      <c r="F1036" s="14">
        <v>11163.722506686299</v>
      </c>
      <c r="G1036" s="20"/>
      <c r="H1036" s="14" t="s">
        <v>213</v>
      </c>
      <c r="I1036" s="20"/>
      <c r="J1036" s="20"/>
      <c r="K1036" s="24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</row>
    <row r="1037" spans="2:38" hidden="1" outlineLevel="1" x14ac:dyDescent="0.25">
      <c r="B1037" s="10" t="s">
        <v>38</v>
      </c>
      <c r="C1037" s="3" t="s">
        <v>212</v>
      </c>
      <c r="D1037" s="14">
        <v>11765.6040557263</v>
      </c>
      <c r="E1037" s="14">
        <v>10959.1606815412</v>
      </c>
      <c r="F1037" s="14">
        <v>9633.7887946874707</v>
      </c>
      <c r="H1037" s="14" t="s">
        <v>213</v>
      </c>
      <c r="K1037" s="24"/>
      <c r="AG1037" s="20"/>
    </row>
    <row r="1038" spans="2:38" ht="16.5" hidden="1" outlineLevel="1" thickBot="1" x14ac:dyDescent="0.3">
      <c r="D1038" s="14"/>
      <c r="E1038" s="14"/>
      <c r="F1038" s="14"/>
      <c r="H1038" s="14"/>
      <c r="K1038" s="17"/>
      <c r="AG1038" s="20"/>
    </row>
    <row r="1039" spans="2:38" ht="16.5" hidden="1" outlineLevel="1" thickBot="1" x14ac:dyDescent="0.3">
      <c r="B1039" s="8" t="s">
        <v>349</v>
      </c>
      <c r="C1039" s="9"/>
      <c r="D1039" s="9"/>
      <c r="E1039" s="10"/>
      <c r="F1039" s="10"/>
      <c r="G1039" s="9"/>
      <c r="H1039" s="1"/>
      <c r="I1039" s="1"/>
      <c r="J1039" s="1"/>
      <c r="K1039" s="9" t="s">
        <v>4</v>
      </c>
      <c r="L1039" s="123"/>
      <c r="M1039" s="123"/>
      <c r="N1039" s="123"/>
      <c r="O1039" s="123"/>
      <c r="P1039" s="123"/>
      <c r="Q1039" s="123"/>
      <c r="R1039" s="123"/>
      <c r="S1039" s="123"/>
      <c r="T1039" s="123"/>
      <c r="U1039" s="123"/>
      <c r="V1039" s="123"/>
      <c r="W1039" s="123"/>
      <c r="X1039" s="123"/>
      <c r="Y1039" s="123"/>
      <c r="Z1039" s="123"/>
      <c r="AA1039" s="123"/>
      <c r="AB1039" s="123"/>
      <c r="AC1039" s="123"/>
      <c r="AD1039" s="123"/>
      <c r="AE1039" s="123"/>
      <c r="AF1039" s="123"/>
      <c r="AG1039" s="32"/>
    </row>
    <row r="1040" spans="2:38" hidden="1" outlineLevel="1" x14ac:dyDescent="0.25">
      <c r="B1040" s="9"/>
      <c r="C1040" s="9"/>
      <c r="D1040" s="9"/>
      <c r="E1040" s="10"/>
      <c r="F1040" s="10"/>
      <c r="G1040" s="26"/>
      <c r="H1040" s="32"/>
      <c r="I1040" s="32"/>
      <c r="J1040" s="32"/>
      <c r="K1040" s="9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  <c r="AA1040" s="32"/>
      <c r="AB1040" s="32"/>
      <c r="AC1040" s="32"/>
      <c r="AD1040" s="32"/>
      <c r="AE1040" s="32"/>
      <c r="AF1040" s="32"/>
      <c r="AG1040" s="32"/>
    </row>
    <row r="1041" spans="2:38" hidden="1" outlineLevel="1" x14ac:dyDescent="0.25">
      <c r="B1041" s="9"/>
      <c r="C1041" s="9"/>
      <c r="D1041" s="9"/>
      <c r="E1041" s="65"/>
      <c r="F1041" s="65"/>
      <c r="G1041" s="65"/>
      <c r="H1041" s="64"/>
      <c r="I1041" s="64"/>
      <c r="J1041" s="64"/>
      <c r="K1041" s="9"/>
      <c r="L1041" s="121"/>
      <c r="M1041" s="121"/>
      <c r="N1041" s="121"/>
      <c r="O1041" s="121"/>
      <c r="P1041" s="121"/>
      <c r="Q1041" s="121"/>
      <c r="R1041" s="121"/>
      <c r="S1041" s="121"/>
      <c r="T1041" s="121"/>
      <c r="U1041" s="121"/>
      <c r="V1041" s="121"/>
      <c r="W1041" s="121"/>
      <c r="X1041" s="121"/>
      <c r="Y1041" s="121"/>
      <c r="Z1041" s="121"/>
      <c r="AA1041" s="121"/>
      <c r="AB1041" s="121"/>
      <c r="AC1041" s="121"/>
      <c r="AD1041" s="121"/>
      <c r="AE1041" s="121"/>
      <c r="AF1041" s="121"/>
      <c r="AG1041" s="33"/>
    </row>
    <row r="1042" spans="2:38" hidden="1" outlineLevel="1" x14ac:dyDescent="0.25">
      <c r="B1042" s="63" t="s">
        <v>31</v>
      </c>
      <c r="C1042" s="31" t="s">
        <v>209</v>
      </c>
      <c r="D1042" s="36">
        <v>2025</v>
      </c>
      <c r="E1042" s="36">
        <v>2030</v>
      </c>
      <c r="F1042" s="36">
        <v>2040</v>
      </c>
      <c r="G1042" s="66" t="s">
        <v>115</v>
      </c>
      <c r="H1042" s="32"/>
      <c r="I1042" s="32"/>
      <c r="J1042" s="32"/>
      <c r="K1042" s="3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  <c r="AA1042" s="32"/>
      <c r="AB1042" s="32"/>
      <c r="AC1042" s="32"/>
      <c r="AD1042" s="32"/>
      <c r="AE1042" s="32"/>
      <c r="AF1042" s="32"/>
      <c r="AG1042" s="32"/>
    </row>
    <row r="1043" spans="2:38" hidden="1" outlineLevel="1" x14ac:dyDescent="0.25">
      <c r="B1043" s="10" t="s">
        <v>33</v>
      </c>
      <c r="C1043" s="3" t="s">
        <v>218</v>
      </c>
      <c r="D1043" s="14">
        <v>1114.7292557241399</v>
      </c>
      <c r="E1043" s="14">
        <v>1102.39216594551</v>
      </c>
      <c r="F1043" s="14">
        <v>1077.5846394350801</v>
      </c>
      <c r="G1043" s="14"/>
      <c r="H1043" s="14" t="s">
        <v>223</v>
      </c>
      <c r="I1043" s="14"/>
      <c r="J1043" s="14"/>
      <c r="K1043" s="24" t="s">
        <v>353</v>
      </c>
      <c r="L1043" s="16"/>
      <c r="M1043" s="16"/>
      <c r="N1043" s="16"/>
      <c r="O1043" s="16"/>
      <c r="P1043" s="16"/>
      <c r="Q1043" s="47"/>
      <c r="R1043" s="48"/>
      <c r="S1043" s="16"/>
      <c r="U1043" s="16"/>
      <c r="V1043" s="16"/>
      <c r="W1043" s="16"/>
      <c r="X1043" s="16"/>
      <c r="Y1043" s="16"/>
      <c r="Z1043" s="16"/>
      <c r="AA1043" s="16"/>
      <c r="AB1043" s="16"/>
      <c r="AC1043" s="48"/>
      <c r="AD1043" s="25"/>
      <c r="AE1043" s="16"/>
      <c r="AF1043" s="28"/>
      <c r="AG1043" s="25"/>
      <c r="AI1043" s="23"/>
      <c r="AL1043" s="16"/>
    </row>
    <row r="1044" spans="2:38" hidden="1" outlineLevel="1" x14ac:dyDescent="0.25">
      <c r="B1044" s="10" t="s">
        <v>34</v>
      </c>
      <c r="C1044" s="3" t="s">
        <v>218</v>
      </c>
      <c r="D1044" s="14">
        <v>1114.7292557241399</v>
      </c>
      <c r="E1044" s="14">
        <v>1102.39216594551</v>
      </c>
      <c r="F1044" s="14">
        <v>1077.5846394350801</v>
      </c>
      <c r="G1044" s="14"/>
      <c r="H1044" s="14" t="s">
        <v>223</v>
      </c>
      <c r="I1044" s="14"/>
      <c r="J1044" s="14"/>
      <c r="K1044" s="24" t="s">
        <v>214</v>
      </c>
      <c r="L1044" s="16"/>
      <c r="M1044" s="16"/>
      <c r="N1044" s="16"/>
      <c r="O1044" s="16"/>
      <c r="P1044" s="16"/>
      <c r="Q1044" s="47"/>
      <c r="R1044" s="48"/>
      <c r="S1044" s="16"/>
      <c r="U1044" s="16"/>
      <c r="V1044" s="16"/>
      <c r="W1044" s="16"/>
      <c r="X1044" s="16"/>
      <c r="Y1044" s="16"/>
      <c r="Z1044" s="16"/>
      <c r="AA1044" s="16"/>
      <c r="AB1044" s="16"/>
      <c r="AC1044" s="48"/>
      <c r="AD1044" s="49"/>
      <c r="AE1044" s="16"/>
      <c r="AF1044" s="28"/>
      <c r="AG1044" s="25"/>
      <c r="AI1044" s="23"/>
      <c r="AL1044" s="16"/>
    </row>
    <row r="1045" spans="2:38" hidden="1" outlineLevel="1" x14ac:dyDescent="0.25">
      <c r="B1045" s="10" t="s">
        <v>35</v>
      </c>
      <c r="C1045" s="3" t="s">
        <v>218</v>
      </c>
      <c r="D1045" s="14">
        <v>1114.7292557241399</v>
      </c>
      <c r="E1045" s="14">
        <v>1102.39216594551</v>
      </c>
      <c r="F1045" s="14">
        <v>1077.5846394350801</v>
      </c>
      <c r="G1045" s="14"/>
      <c r="H1045" s="14" t="s">
        <v>223</v>
      </c>
      <c r="I1045" s="14"/>
      <c r="J1045" s="14"/>
      <c r="K1045" s="24"/>
      <c r="L1045" s="16"/>
      <c r="M1045" s="16"/>
      <c r="N1045" s="16"/>
      <c r="O1045" s="16"/>
      <c r="P1045" s="16"/>
      <c r="Q1045" s="47"/>
      <c r="R1045" s="48"/>
      <c r="S1045" s="16"/>
      <c r="U1045" s="16"/>
      <c r="V1045" s="16"/>
      <c r="W1045" s="16"/>
      <c r="X1045" s="16"/>
      <c r="Y1045" s="16"/>
      <c r="Z1045" s="16"/>
      <c r="AA1045" s="16"/>
      <c r="AB1045" s="16"/>
      <c r="AC1045" s="50"/>
      <c r="AD1045" s="46"/>
      <c r="AE1045" s="16"/>
      <c r="AF1045" s="28"/>
      <c r="AG1045" s="25"/>
      <c r="AI1045" s="23"/>
      <c r="AL1045" s="16"/>
    </row>
    <row r="1046" spans="2:38" hidden="1" outlineLevel="1" x14ac:dyDescent="0.25">
      <c r="B1046" s="10" t="s">
        <v>36</v>
      </c>
      <c r="C1046" s="3" t="s">
        <v>218</v>
      </c>
      <c r="D1046" s="14">
        <v>1114.7292557241399</v>
      </c>
      <c r="E1046" s="14">
        <v>1102.39216594551</v>
      </c>
      <c r="F1046" s="14">
        <v>1077.5846394350801</v>
      </c>
      <c r="G1046" s="14"/>
      <c r="H1046" s="14" t="s">
        <v>223</v>
      </c>
      <c r="I1046" s="14"/>
      <c r="J1046" s="14"/>
      <c r="K1046" s="24"/>
      <c r="L1046" s="16"/>
      <c r="M1046" s="16"/>
      <c r="N1046" s="16"/>
      <c r="O1046" s="16"/>
      <c r="P1046" s="16"/>
      <c r="Q1046" s="47"/>
      <c r="R1046" s="48"/>
      <c r="S1046" s="16"/>
      <c r="U1046" s="16"/>
      <c r="V1046" s="16"/>
      <c r="W1046" s="16"/>
      <c r="X1046" s="16"/>
      <c r="Y1046" s="16"/>
      <c r="Z1046" s="16"/>
      <c r="AA1046" s="16"/>
      <c r="AB1046" s="16"/>
      <c r="AC1046" s="50"/>
      <c r="AD1046" s="46"/>
      <c r="AE1046" s="16"/>
      <c r="AF1046" s="28"/>
      <c r="AG1046" s="25"/>
      <c r="AI1046" s="23"/>
      <c r="AL1046" s="16"/>
    </row>
    <row r="1047" spans="2:38" hidden="1" outlineLevel="1" x14ac:dyDescent="0.25">
      <c r="B1047" s="10" t="s">
        <v>210</v>
      </c>
      <c r="C1047" s="3" t="s">
        <v>218</v>
      </c>
      <c r="D1047" s="14">
        <v>1114.7292557241399</v>
      </c>
      <c r="E1047" s="14">
        <v>1102.39216594551</v>
      </c>
      <c r="F1047" s="14">
        <v>1077.5846394350801</v>
      </c>
      <c r="G1047" s="51"/>
      <c r="H1047" s="14" t="s">
        <v>223</v>
      </c>
      <c r="I1047" s="14"/>
      <c r="J1047" s="14"/>
      <c r="K1047" s="24"/>
      <c r="L1047" s="16"/>
      <c r="M1047" s="16"/>
      <c r="N1047" s="16"/>
      <c r="O1047" s="16"/>
      <c r="P1047" s="16"/>
      <c r="Q1047" s="47"/>
      <c r="R1047" s="48"/>
      <c r="S1047" s="16"/>
      <c r="U1047" s="16"/>
      <c r="V1047" s="16"/>
      <c r="W1047" s="16"/>
      <c r="X1047" s="16"/>
      <c r="Y1047" s="16"/>
      <c r="Z1047" s="16"/>
      <c r="AA1047" s="16"/>
      <c r="AB1047" s="16"/>
      <c r="AC1047" s="50"/>
      <c r="AD1047" s="25"/>
      <c r="AE1047" s="16"/>
      <c r="AF1047" s="28"/>
      <c r="AG1047" s="25"/>
      <c r="AI1047" s="23"/>
      <c r="AL1047" s="16"/>
    </row>
    <row r="1048" spans="2:38" hidden="1" outlineLevel="1" x14ac:dyDescent="0.25">
      <c r="B1048" s="10" t="s">
        <v>38</v>
      </c>
      <c r="C1048" s="3" t="s">
        <v>218</v>
      </c>
      <c r="D1048" s="14">
        <v>1114.7292557241399</v>
      </c>
      <c r="E1048" s="14">
        <v>1102.39216594551</v>
      </c>
      <c r="F1048" s="14">
        <v>1077.5846394350801</v>
      </c>
      <c r="G1048" s="14"/>
      <c r="H1048" s="14" t="s">
        <v>223</v>
      </c>
      <c r="I1048" s="14"/>
      <c r="J1048" s="14"/>
      <c r="K1048" s="24"/>
      <c r="L1048" s="16"/>
      <c r="M1048" s="16"/>
      <c r="N1048" s="16"/>
      <c r="O1048" s="16"/>
      <c r="P1048" s="16"/>
      <c r="Q1048" s="47"/>
      <c r="R1048" s="48"/>
      <c r="S1048" s="16"/>
      <c r="U1048" s="16"/>
      <c r="V1048" s="16"/>
      <c r="W1048" s="16"/>
      <c r="X1048" s="16"/>
      <c r="Y1048" s="16"/>
      <c r="Z1048" s="16"/>
      <c r="AA1048" s="16"/>
      <c r="AB1048" s="16"/>
      <c r="AC1048" s="50"/>
      <c r="AD1048" s="25"/>
      <c r="AE1048" s="16"/>
      <c r="AF1048" s="28"/>
      <c r="AG1048" s="25"/>
      <c r="AI1048" s="23"/>
      <c r="AL1048" s="16"/>
    </row>
    <row r="1049" spans="2:38" hidden="1" outlineLevel="1" x14ac:dyDescent="0.25">
      <c r="B1049" s="10" t="s">
        <v>33</v>
      </c>
      <c r="C1049" s="3" t="s">
        <v>219</v>
      </c>
      <c r="D1049" s="14">
        <v>1109.79070109029</v>
      </c>
      <c r="E1049" s="14">
        <v>1075.35515630956</v>
      </c>
      <c r="F1049" s="14">
        <v>1015.5919052261199</v>
      </c>
      <c r="G1049" s="14"/>
      <c r="H1049" s="14" t="s">
        <v>223</v>
      </c>
      <c r="I1049" s="14"/>
      <c r="J1049" s="14"/>
      <c r="K1049" s="24"/>
      <c r="L1049" s="16"/>
      <c r="M1049" s="16"/>
      <c r="N1049" s="16"/>
      <c r="O1049" s="16"/>
      <c r="P1049" s="16"/>
      <c r="Q1049" s="47"/>
      <c r="R1049" s="48"/>
      <c r="S1049" s="16"/>
      <c r="U1049" s="16"/>
      <c r="V1049" s="16"/>
      <c r="W1049" s="16"/>
      <c r="X1049" s="16"/>
      <c r="Y1049" s="16"/>
      <c r="Z1049" s="16"/>
      <c r="AA1049" s="16"/>
      <c r="AB1049" s="16"/>
      <c r="AC1049" s="48"/>
      <c r="AD1049" s="49"/>
      <c r="AE1049" s="16"/>
      <c r="AF1049" s="28"/>
      <c r="AG1049" s="25"/>
      <c r="AI1049" s="23"/>
      <c r="AL1049" s="16"/>
    </row>
    <row r="1050" spans="2:38" hidden="1" outlineLevel="1" x14ac:dyDescent="0.25">
      <c r="B1050" s="10" t="s">
        <v>34</v>
      </c>
      <c r="C1050" s="3" t="s">
        <v>219</v>
      </c>
      <c r="D1050" s="14">
        <v>1109.79070109029</v>
      </c>
      <c r="E1050" s="14">
        <v>1075.35515630956</v>
      </c>
      <c r="F1050" s="14">
        <v>1015.5919052261199</v>
      </c>
      <c r="G1050" s="14"/>
      <c r="H1050" s="14" t="s">
        <v>223</v>
      </c>
      <c r="I1050" s="14"/>
      <c r="J1050" s="14"/>
      <c r="K1050" s="24"/>
      <c r="L1050" s="16"/>
      <c r="M1050" s="16"/>
      <c r="N1050" s="16"/>
      <c r="O1050" s="16"/>
      <c r="P1050" s="16"/>
      <c r="Q1050" s="47"/>
      <c r="R1050" s="48"/>
      <c r="S1050" s="16"/>
      <c r="U1050" s="16"/>
      <c r="V1050" s="16"/>
      <c r="W1050" s="16"/>
      <c r="X1050" s="16"/>
      <c r="Y1050" s="16"/>
      <c r="Z1050" s="16"/>
      <c r="AA1050" s="16"/>
      <c r="AB1050" s="16"/>
      <c r="AC1050" s="48"/>
      <c r="AD1050" s="25"/>
      <c r="AE1050" s="16"/>
      <c r="AF1050" s="28"/>
      <c r="AG1050" s="25"/>
      <c r="AI1050" s="23"/>
      <c r="AL1050" s="16"/>
    </row>
    <row r="1051" spans="2:38" hidden="1" outlineLevel="1" x14ac:dyDescent="0.25">
      <c r="B1051" s="10" t="s">
        <v>35</v>
      </c>
      <c r="C1051" s="3" t="s">
        <v>219</v>
      </c>
      <c r="D1051" s="14">
        <v>1109.79070109029</v>
      </c>
      <c r="E1051" s="14">
        <v>1075.35515630956</v>
      </c>
      <c r="F1051" s="14">
        <v>1015.5919052261199</v>
      </c>
      <c r="G1051" s="20"/>
      <c r="H1051" s="14" t="s">
        <v>223</v>
      </c>
      <c r="I1051" s="20"/>
      <c r="J1051" s="20"/>
      <c r="K1051" s="24"/>
      <c r="Q1051" s="20"/>
      <c r="R1051" s="52"/>
      <c r="S1051" s="13"/>
      <c r="AD1051" s="46"/>
    </row>
    <row r="1052" spans="2:38" hidden="1" outlineLevel="1" x14ac:dyDescent="0.25">
      <c r="B1052" s="10" t="s">
        <v>36</v>
      </c>
      <c r="C1052" s="3" t="s">
        <v>219</v>
      </c>
      <c r="D1052" s="14">
        <v>1109.79070109029</v>
      </c>
      <c r="E1052" s="14">
        <v>1075.35515630956</v>
      </c>
      <c r="F1052" s="14">
        <v>1015.5919052261199</v>
      </c>
      <c r="G1052" s="20"/>
      <c r="H1052" s="14" t="s">
        <v>223</v>
      </c>
      <c r="I1052" s="20"/>
      <c r="J1052" s="20"/>
      <c r="K1052" s="24"/>
      <c r="Q1052" s="20"/>
      <c r="R1052" s="52"/>
      <c r="S1052" s="13"/>
      <c r="AD1052" s="13"/>
    </row>
    <row r="1053" spans="2:38" hidden="1" outlineLevel="1" x14ac:dyDescent="0.25">
      <c r="B1053" s="10" t="s">
        <v>210</v>
      </c>
      <c r="C1053" s="3" t="s">
        <v>219</v>
      </c>
      <c r="D1053" s="14">
        <v>1109.79070109029</v>
      </c>
      <c r="E1053" s="14">
        <v>1075.35515630956</v>
      </c>
      <c r="F1053" s="14">
        <v>1015.5919052261199</v>
      </c>
      <c r="G1053" s="20"/>
      <c r="H1053" s="14" t="s">
        <v>223</v>
      </c>
      <c r="I1053" s="20"/>
      <c r="J1053" s="20"/>
      <c r="K1053" s="24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</row>
    <row r="1054" spans="2:38" hidden="1" outlineLevel="1" x14ac:dyDescent="0.25">
      <c r="B1054" s="10" t="s">
        <v>38</v>
      </c>
      <c r="C1054" s="3" t="s">
        <v>219</v>
      </c>
      <c r="D1054" s="14">
        <v>1109.79070109029</v>
      </c>
      <c r="E1054" s="14">
        <v>1075.35515630956</v>
      </c>
      <c r="F1054" s="14">
        <v>1015.5919052261199</v>
      </c>
      <c r="H1054" s="14" t="s">
        <v>223</v>
      </c>
      <c r="K1054" s="24"/>
      <c r="AG1054" s="20"/>
    </row>
    <row r="1055" spans="2:38" ht="16.5" hidden="1" outlineLevel="1" thickBot="1" x14ac:dyDescent="0.3">
      <c r="B1055" s="1"/>
      <c r="D1055" s="1"/>
      <c r="AG1055" s="20"/>
    </row>
    <row r="1056" spans="2:38" ht="16.5" hidden="1" outlineLevel="1" thickBot="1" x14ac:dyDescent="0.3">
      <c r="B1056" s="8" t="s">
        <v>350</v>
      </c>
      <c r="C1056" s="9"/>
      <c r="D1056" s="9"/>
      <c r="E1056" s="10"/>
      <c r="F1056" s="10"/>
      <c r="G1056" s="9"/>
      <c r="H1056" s="1"/>
      <c r="I1056" s="1"/>
      <c r="J1056" s="1"/>
      <c r="K1056" s="9" t="s">
        <v>4</v>
      </c>
      <c r="L1056" s="123"/>
      <c r="M1056" s="123"/>
      <c r="N1056" s="123"/>
      <c r="O1056" s="123"/>
      <c r="P1056" s="123"/>
      <c r="Q1056" s="123"/>
      <c r="R1056" s="123"/>
      <c r="S1056" s="123"/>
      <c r="T1056" s="123"/>
      <c r="U1056" s="123"/>
      <c r="V1056" s="123"/>
      <c r="W1056" s="123"/>
      <c r="X1056" s="123"/>
      <c r="Y1056" s="123"/>
      <c r="Z1056" s="123"/>
      <c r="AA1056" s="123"/>
      <c r="AB1056" s="123"/>
      <c r="AC1056" s="123"/>
      <c r="AD1056" s="123"/>
      <c r="AE1056" s="123"/>
      <c r="AF1056" s="123"/>
      <c r="AG1056" s="32"/>
    </row>
    <row r="1057" spans="2:38" hidden="1" outlineLevel="1" x14ac:dyDescent="0.25">
      <c r="B1057" s="9"/>
      <c r="C1057" s="9"/>
      <c r="D1057" s="9"/>
      <c r="E1057" s="10"/>
      <c r="F1057" s="10"/>
      <c r="G1057" s="26"/>
      <c r="H1057" s="32"/>
      <c r="I1057" s="32"/>
      <c r="J1057" s="32"/>
      <c r="K1057" s="9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  <c r="AA1057" s="32"/>
      <c r="AB1057" s="32"/>
      <c r="AC1057" s="32"/>
      <c r="AD1057" s="32"/>
      <c r="AE1057" s="32"/>
      <c r="AF1057" s="32"/>
      <c r="AG1057" s="32"/>
    </row>
    <row r="1058" spans="2:38" hidden="1" outlineLevel="1" x14ac:dyDescent="0.25">
      <c r="B1058" s="9"/>
      <c r="C1058" s="9"/>
      <c r="D1058" s="9"/>
      <c r="E1058" s="65"/>
      <c r="F1058" s="65"/>
      <c r="G1058" s="65"/>
      <c r="H1058" s="64"/>
      <c r="I1058" s="64"/>
      <c r="J1058" s="64"/>
      <c r="K1058" s="9"/>
      <c r="L1058" s="121"/>
      <c r="M1058" s="121"/>
      <c r="N1058" s="121"/>
      <c r="O1058" s="121"/>
      <c r="P1058" s="121"/>
      <c r="Q1058" s="121"/>
      <c r="R1058" s="121"/>
      <c r="S1058" s="121"/>
      <c r="T1058" s="121"/>
      <c r="U1058" s="121"/>
      <c r="V1058" s="121"/>
      <c r="W1058" s="121"/>
      <c r="X1058" s="121"/>
      <c r="Y1058" s="121"/>
      <c r="Z1058" s="121"/>
      <c r="AA1058" s="121"/>
      <c r="AB1058" s="121"/>
      <c r="AC1058" s="121"/>
      <c r="AD1058" s="121"/>
      <c r="AE1058" s="121"/>
      <c r="AF1058" s="121"/>
      <c r="AG1058" s="33"/>
    </row>
    <row r="1059" spans="2:38" hidden="1" outlineLevel="1" x14ac:dyDescent="0.25">
      <c r="B1059" s="63" t="s">
        <v>31</v>
      </c>
      <c r="C1059" s="31" t="s">
        <v>49</v>
      </c>
      <c r="D1059" s="36">
        <v>2025</v>
      </c>
      <c r="E1059" s="36">
        <v>2030</v>
      </c>
      <c r="F1059" s="36">
        <v>2040</v>
      </c>
      <c r="G1059" s="66" t="s">
        <v>115</v>
      </c>
      <c r="H1059" s="32"/>
      <c r="I1059" s="32"/>
      <c r="J1059" s="32"/>
      <c r="K1059" s="3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  <c r="AA1059" s="32"/>
      <c r="AB1059" s="32"/>
      <c r="AC1059" s="32"/>
      <c r="AD1059" s="32"/>
      <c r="AE1059" s="32"/>
      <c r="AF1059" s="32"/>
      <c r="AG1059" s="32"/>
    </row>
    <row r="1060" spans="2:38" hidden="1" outlineLevel="1" x14ac:dyDescent="0.25">
      <c r="B1060" s="10" t="s">
        <v>33</v>
      </c>
      <c r="C1060" s="3" t="s">
        <v>218</v>
      </c>
      <c r="D1060" s="14">
        <v>1202.3031705040398</v>
      </c>
      <c r="E1060" s="14">
        <v>1069.8886733730369</v>
      </c>
      <c r="F1060" s="14">
        <v>872.10799561441502</v>
      </c>
      <c r="G1060" s="14"/>
      <c r="H1060" s="14" t="s">
        <v>223</v>
      </c>
      <c r="I1060" s="14"/>
      <c r="J1060" s="14"/>
      <c r="K1060" s="24" t="s">
        <v>220</v>
      </c>
      <c r="L1060" s="16"/>
      <c r="M1060" s="16"/>
      <c r="N1060" s="16"/>
      <c r="O1060" s="16"/>
      <c r="P1060" s="16"/>
      <c r="Q1060" s="47"/>
      <c r="R1060" s="48"/>
      <c r="S1060" s="16"/>
      <c r="U1060" s="16"/>
      <c r="V1060" s="16"/>
      <c r="W1060" s="16"/>
      <c r="X1060" s="16"/>
      <c r="Y1060" s="16"/>
      <c r="Z1060" s="16"/>
      <c r="AA1060" s="16"/>
      <c r="AB1060" s="16"/>
      <c r="AC1060" s="48"/>
      <c r="AD1060" s="25"/>
      <c r="AE1060" s="16"/>
      <c r="AF1060" s="28"/>
      <c r="AG1060" s="25"/>
      <c r="AI1060" s="23"/>
      <c r="AL1060" s="16"/>
    </row>
    <row r="1061" spans="2:38" hidden="1" outlineLevel="1" x14ac:dyDescent="0.25">
      <c r="B1061" s="10" t="s">
        <v>34</v>
      </c>
      <c r="C1061" s="3" t="s">
        <v>218</v>
      </c>
      <c r="D1061" s="14">
        <v>1202.3031705040398</v>
      </c>
      <c r="E1061" s="14">
        <v>1069.8886733730369</v>
      </c>
      <c r="F1061" s="14">
        <v>872.10799561441502</v>
      </c>
      <c r="G1061" s="14"/>
      <c r="H1061" s="14" t="s">
        <v>223</v>
      </c>
      <c r="I1061" s="14"/>
      <c r="J1061" s="14"/>
      <c r="K1061" s="24" t="s">
        <v>222</v>
      </c>
      <c r="L1061" s="16"/>
      <c r="M1061" s="16"/>
      <c r="N1061" s="16"/>
      <c r="O1061" s="16"/>
      <c r="P1061" s="16"/>
      <c r="Q1061" s="47"/>
      <c r="R1061" s="48"/>
      <c r="S1061" s="16"/>
      <c r="U1061" s="16"/>
      <c r="V1061" s="16"/>
      <c r="W1061" s="16"/>
      <c r="X1061" s="16"/>
      <c r="Y1061" s="16"/>
      <c r="Z1061" s="16"/>
      <c r="AA1061" s="16"/>
      <c r="AB1061" s="16"/>
      <c r="AC1061" s="48"/>
      <c r="AD1061" s="49"/>
      <c r="AE1061" s="16"/>
      <c r="AF1061" s="28"/>
      <c r="AG1061" s="25"/>
      <c r="AI1061" s="23"/>
      <c r="AL1061" s="16"/>
    </row>
    <row r="1062" spans="2:38" hidden="1" outlineLevel="1" x14ac:dyDescent="0.25">
      <c r="B1062" s="10" t="s">
        <v>35</v>
      </c>
      <c r="C1062" s="3" t="s">
        <v>218</v>
      </c>
      <c r="D1062" s="14">
        <v>1202.3031705040398</v>
      </c>
      <c r="E1062" s="14">
        <v>1069.8886733730369</v>
      </c>
      <c r="F1062" s="14">
        <v>872.10799561441502</v>
      </c>
      <c r="G1062" s="14"/>
      <c r="H1062" s="14" t="s">
        <v>223</v>
      </c>
      <c r="I1062" s="14"/>
      <c r="J1062" s="14"/>
      <c r="K1062" s="24"/>
      <c r="L1062" s="16"/>
      <c r="M1062" s="16"/>
      <c r="N1062" s="16"/>
      <c r="O1062" s="16"/>
      <c r="P1062" s="16"/>
      <c r="Q1062" s="47"/>
      <c r="R1062" s="48"/>
      <c r="S1062" s="16"/>
      <c r="U1062" s="16"/>
      <c r="V1062" s="16"/>
      <c r="W1062" s="16"/>
      <c r="X1062" s="16"/>
      <c r="Y1062" s="16"/>
      <c r="Z1062" s="16"/>
      <c r="AA1062" s="16"/>
      <c r="AB1062" s="16"/>
      <c r="AC1062" s="50"/>
      <c r="AD1062" s="46"/>
      <c r="AE1062" s="16"/>
      <c r="AF1062" s="28"/>
      <c r="AG1062" s="25"/>
      <c r="AI1062" s="23"/>
      <c r="AL1062" s="16"/>
    </row>
    <row r="1063" spans="2:38" hidden="1" outlineLevel="1" x14ac:dyDescent="0.25">
      <c r="B1063" s="10" t="s">
        <v>36</v>
      </c>
      <c r="C1063" s="3" t="s">
        <v>218</v>
      </c>
      <c r="D1063" s="14">
        <v>1202.3031705040398</v>
      </c>
      <c r="E1063" s="14">
        <v>1069.8886733730369</v>
      </c>
      <c r="F1063" s="14">
        <v>872.10799561441502</v>
      </c>
      <c r="G1063" s="14"/>
      <c r="H1063" s="14" t="s">
        <v>223</v>
      </c>
      <c r="I1063" s="14"/>
      <c r="J1063" s="14"/>
      <c r="K1063" s="24"/>
      <c r="L1063" s="16"/>
      <c r="M1063" s="16"/>
      <c r="N1063" s="16"/>
      <c r="O1063" s="16"/>
      <c r="P1063" s="16"/>
      <c r="Q1063" s="47"/>
      <c r="R1063" s="48"/>
      <c r="S1063" s="16"/>
      <c r="U1063" s="16"/>
      <c r="V1063" s="16"/>
      <c r="W1063" s="16"/>
      <c r="X1063" s="16"/>
      <c r="Y1063" s="16"/>
      <c r="Z1063" s="16"/>
      <c r="AA1063" s="16"/>
      <c r="AB1063" s="16"/>
      <c r="AC1063" s="50"/>
      <c r="AD1063" s="46"/>
      <c r="AE1063" s="16"/>
      <c r="AF1063" s="28"/>
      <c r="AG1063" s="25"/>
      <c r="AI1063" s="23"/>
      <c r="AL1063" s="16"/>
    </row>
    <row r="1064" spans="2:38" hidden="1" outlineLevel="1" x14ac:dyDescent="0.25">
      <c r="B1064" s="10" t="s">
        <v>210</v>
      </c>
      <c r="C1064" s="3" t="s">
        <v>218</v>
      </c>
      <c r="D1064" s="14">
        <v>1202.3031705040398</v>
      </c>
      <c r="E1064" s="14">
        <v>1069.8886733730369</v>
      </c>
      <c r="F1064" s="14">
        <v>872.10799561441502</v>
      </c>
      <c r="G1064" s="51"/>
      <c r="H1064" s="14" t="s">
        <v>223</v>
      </c>
      <c r="I1064" s="14"/>
      <c r="J1064" s="14"/>
      <c r="K1064" s="24"/>
      <c r="L1064" s="16"/>
      <c r="M1064" s="16"/>
      <c r="N1064" s="16"/>
      <c r="O1064" s="16"/>
      <c r="P1064" s="16"/>
      <c r="Q1064" s="47"/>
      <c r="R1064" s="48"/>
      <c r="S1064" s="16"/>
      <c r="U1064" s="16"/>
      <c r="V1064" s="16"/>
      <c r="W1064" s="16"/>
      <c r="X1064" s="16"/>
      <c r="Y1064" s="16"/>
      <c r="Z1064" s="16"/>
      <c r="AA1064" s="16"/>
      <c r="AB1064" s="16"/>
      <c r="AC1064" s="50"/>
      <c r="AD1064" s="25"/>
      <c r="AE1064" s="16"/>
      <c r="AF1064" s="28"/>
      <c r="AG1064" s="25"/>
      <c r="AI1064" s="23"/>
      <c r="AL1064" s="16"/>
    </row>
    <row r="1065" spans="2:38" hidden="1" outlineLevel="1" x14ac:dyDescent="0.25">
      <c r="B1065" s="10" t="s">
        <v>38</v>
      </c>
      <c r="C1065" s="3" t="s">
        <v>218</v>
      </c>
      <c r="D1065" s="14">
        <v>1202.3031705040398</v>
      </c>
      <c r="E1065" s="14">
        <v>1069.8886733730369</v>
      </c>
      <c r="F1065" s="14">
        <v>872.10799561441502</v>
      </c>
      <c r="G1065" s="14"/>
      <c r="H1065" s="14" t="s">
        <v>223</v>
      </c>
      <c r="I1065" s="14"/>
      <c r="J1065" s="14"/>
      <c r="K1065" s="24"/>
      <c r="L1065" s="16"/>
      <c r="M1065" s="16"/>
      <c r="N1065" s="16"/>
      <c r="O1065" s="16"/>
      <c r="P1065" s="16"/>
      <c r="Q1065" s="47"/>
      <c r="R1065" s="48"/>
      <c r="S1065" s="16"/>
      <c r="U1065" s="16"/>
      <c r="V1065" s="16"/>
      <c r="W1065" s="16"/>
      <c r="X1065" s="16"/>
      <c r="Y1065" s="16"/>
      <c r="Z1065" s="16"/>
      <c r="AA1065" s="16"/>
      <c r="AB1065" s="16"/>
      <c r="AC1065" s="50"/>
      <c r="AD1065" s="25"/>
      <c r="AE1065" s="16"/>
      <c r="AF1065" s="28"/>
      <c r="AG1065" s="25"/>
      <c r="AI1065" s="23"/>
      <c r="AL1065" s="16"/>
    </row>
    <row r="1066" spans="2:38" hidden="1" outlineLevel="1" x14ac:dyDescent="0.25">
      <c r="B1066" s="10" t="s">
        <v>33</v>
      </c>
      <c r="C1066" s="3" t="s">
        <v>219</v>
      </c>
      <c r="D1066" s="14">
        <v>1129.39235162767</v>
      </c>
      <c r="E1066" s="14">
        <v>865.83618879913399</v>
      </c>
      <c r="F1066" s="14">
        <v>565.16680162950502</v>
      </c>
      <c r="G1066" s="14"/>
      <c r="H1066" s="14" t="s">
        <v>223</v>
      </c>
      <c r="I1066" s="14"/>
      <c r="J1066" s="14"/>
      <c r="K1066" s="24"/>
      <c r="L1066" s="16"/>
      <c r="M1066" s="16"/>
      <c r="N1066" s="16"/>
      <c r="O1066" s="16"/>
      <c r="P1066" s="16"/>
      <c r="Q1066" s="47"/>
      <c r="R1066" s="48"/>
      <c r="S1066" s="16"/>
      <c r="U1066" s="16"/>
      <c r="V1066" s="16"/>
      <c r="W1066" s="16"/>
      <c r="X1066" s="16"/>
      <c r="Y1066" s="16"/>
      <c r="Z1066" s="16"/>
      <c r="AA1066" s="16"/>
      <c r="AB1066" s="16"/>
      <c r="AC1066" s="48"/>
      <c r="AD1066" s="49"/>
      <c r="AE1066" s="16"/>
      <c r="AF1066" s="28"/>
      <c r="AG1066" s="25"/>
      <c r="AI1066" s="23"/>
      <c r="AL1066" s="16"/>
    </row>
    <row r="1067" spans="2:38" hidden="1" outlineLevel="1" x14ac:dyDescent="0.25">
      <c r="B1067" s="10" t="s">
        <v>34</v>
      </c>
      <c r="C1067" s="3" t="s">
        <v>219</v>
      </c>
      <c r="D1067" s="14">
        <v>1129.39235162767</v>
      </c>
      <c r="E1067" s="14">
        <v>865.83618879913399</v>
      </c>
      <c r="F1067" s="14">
        <v>565.16680162950502</v>
      </c>
      <c r="G1067" s="14"/>
      <c r="H1067" s="14" t="s">
        <v>223</v>
      </c>
      <c r="I1067" s="14"/>
      <c r="J1067" s="14"/>
      <c r="K1067" s="24"/>
      <c r="L1067" s="16"/>
      <c r="M1067" s="16"/>
      <c r="N1067" s="16"/>
      <c r="O1067" s="16"/>
      <c r="P1067" s="16"/>
      <c r="Q1067" s="47"/>
      <c r="R1067" s="48"/>
      <c r="S1067" s="16"/>
      <c r="U1067" s="16"/>
      <c r="V1067" s="16"/>
      <c r="W1067" s="16"/>
      <c r="X1067" s="16"/>
      <c r="Y1067" s="16"/>
      <c r="Z1067" s="16"/>
      <c r="AA1067" s="16"/>
      <c r="AB1067" s="16"/>
      <c r="AC1067" s="48"/>
      <c r="AD1067" s="25"/>
      <c r="AE1067" s="16"/>
      <c r="AF1067" s="28"/>
      <c r="AG1067" s="25"/>
      <c r="AI1067" s="23"/>
      <c r="AL1067" s="16"/>
    </row>
    <row r="1068" spans="2:38" hidden="1" outlineLevel="1" x14ac:dyDescent="0.25">
      <c r="B1068" s="10" t="s">
        <v>35</v>
      </c>
      <c r="C1068" s="3" t="s">
        <v>219</v>
      </c>
      <c r="D1068" s="14">
        <v>1129.39235162767</v>
      </c>
      <c r="E1068" s="14">
        <v>865.83618879913399</v>
      </c>
      <c r="F1068" s="14">
        <v>565.16680162950502</v>
      </c>
      <c r="G1068" s="20"/>
      <c r="H1068" s="14" t="s">
        <v>223</v>
      </c>
      <c r="I1068" s="20"/>
      <c r="J1068" s="20"/>
      <c r="K1068" s="24"/>
      <c r="Q1068" s="20"/>
      <c r="R1068" s="52"/>
      <c r="S1068" s="13"/>
      <c r="AD1068" s="46"/>
    </row>
    <row r="1069" spans="2:38" hidden="1" outlineLevel="1" x14ac:dyDescent="0.25">
      <c r="B1069" s="10" t="s">
        <v>36</v>
      </c>
      <c r="C1069" s="3" t="s">
        <v>219</v>
      </c>
      <c r="D1069" s="14">
        <v>1129.39235162767</v>
      </c>
      <c r="E1069" s="14">
        <v>865.83618879913399</v>
      </c>
      <c r="F1069" s="14">
        <v>565.16680162950502</v>
      </c>
      <c r="G1069" s="20"/>
      <c r="H1069" s="14" t="s">
        <v>223</v>
      </c>
      <c r="I1069" s="20"/>
      <c r="J1069" s="20"/>
      <c r="K1069" s="24"/>
      <c r="Q1069" s="20"/>
      <c r="R1069" s="52"/>
      <c r="S1069" s="13"/>
      <c r="AD1069" s="13"/>
    </row>
    <row r="1070" spans="2:38" hidden="1" outlineLevel="1" x14ac:dyDescent="0.25">
      <c r="B1070" s="10" t="s">
        <v>210</v>
      </c>
      <c r="C1070" s="3" t="s">
        <v>219</v>
      </c>
      <c r="D1070" s="14">
        <v>1129.39235162767</v>
      </c>
      <c r="E1070" s="14">
        <v>865.83618879913399</v>
      </c>
      <c r="F1070" s="14">
        <v>565.16680162950502</v>
      </c>
      <c r="G1070" s="20"/>
      <c r="H1070" s="14" t="s">
        <v>223</v>
      </c>
      <c r="I1070" s="20"/>
      <c r="J1070" s="20"/>
      <c r="K1070" s="24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</row>
    <row r="1071" spans="2:38" hidden="1" outlineLevel="1" x14ac:dyDescent="0.25">
      <c r="B1071" s="10" t="s">
        <v>38</v>
      </c>
      <c r="C1071" s="3" t="s">
        <v>219</v>
      </c>
      <c r="D1071" s="14">
        <v>1129.39235162767</v>
      </c>
      <c r="E1071" s="14">
        <v>865.83618879913399</v>
      </c>
      <c r="F1071" s="14">
        <v>565.16680162950502</v>
      </c>
      <c r="H1071" s="14" t="s">
        <v>223</v>
      </c>
      <c r="K1071" s="24"/>
      <c r="AG1071" s="20"/>
    </row>
    <row r="1072" spans="2:38" ht="16.5" hidden="1" outlineLevel="1" thickBot="1" x14ac:dyDescent="0.3">
      <c r="D1072" s="14"/>
      <c r="E1072" s="14"/>
      <c r="F1072" s="14"/>
      <c r="H1072" s="14"/>
      <c r="K1072" s="17"/>
      <c r="AG1072" s="20"/>
    </row>
    <row r="1073" spans="2:38" ht="16.5" hidden="1" outlineLevel="1" thickBot="1" x14ac:dyDescent="0.3">
      <c r="B1073" s="8" t="s">
        <v>351</v>
      </c>
      <c r="C1073" s="9"/>
      <c r="D1073" s="9"/>
      <c r="E1073" s="10"/>
      <c r="F1073" s="10"/>
      <c r="G1073" s="9"/>
      <c r="H1073" s="1"/>
      <c r="I1073" s="1"/>
      <c r="J1073" s="1"/>
      <c r="K1073" s="9" t="s">
        <v>4</v>
      </c>
      <c r="L1073" s="123"/>
      <c r="M1073" s="123"/>
      <c r="N1073" s="123"/>
      <c r="O1073" s="123"/>
      <c r="P1073" s="123"/>
      <c r="Q1073" s="123"/>
      <c r="R1073" s="123"/>
      <c r="S1073" s="123"/>
      <c r="T1073" s="123"/>
      <c r="U1073" s="123"/>
      <c r="V1073" s="123"/>
      <c r="W1073" s="123"/>
      <c r="X1073" s="123"/>
      <c r="Y1073" s="123"/>
      <c r="Z1073" s="123"/>
      <c r="AA1073" s="123"/>
      <c r="AB1073" s="123"/>
      <c r="AC1073" s="123"/>
      <c r="AD1073" s="123"/>
      <c r="AE1073" s="123"/>
      <c r="AF1073" s="123"/>
      <c r="AG1073" s="32"/>
    </row>
    <row r="1074" spans="2:38" hidden="1" outlineLevel="1" x14ac:dyDescent="0.25">
      <c r="B1074" s="9"/>
      <c r="C1074" s="9"/>
      <c r="D1074" s="9"/>
      <c r="E1074" s="10"/>
      <c r="F1074" s="10"/>
      <c r="G1074" s="26"/>
      <c r="H1074" s="32"/>
      <c r="I1074" s="32"/>
      <c r="J1074" s="32"/>
      <c r="K1074" s="9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32"/>
      <c r="AD1074" s="32"/>
      <c r="AE1074" s="32"/>
      <c r="AF1074" s="32"/>
      <c r="AG1074" s="32"/>
    </row>
    <row r="1075" spans="2:38" hidden="1" outlineLevel="1" x14ac:dyDescent="0.25">
      <c r="B1075" s="9"/>
      <c r="C1075" s="9"/>
      <c r="D1075" s="9"/>
      <c r="E1075" s="65"/>
      <c r="F1075" s="65"/>
      <c r="G1075" s="65"/>
      <c r="H1075" s="64"/>
      <c r="I1075" s="64"/>
      <c r="J1075" s="64"/>
      <c r="K1075" s="9"/>
      <c r="L1075" s="121"/>
      <c r="M1075" s="121"/>
      <c r="N1075" s="121"/>
      <c r="O1075" s="121"/>
      <c r="P1075" s="121"/>
      <c r="Q1075" s="121"/>
      <c r="R1075" s="121"/>
      <c r="S1075" s="121"/>
      <c r="T1075" s="121"/>
      <c r="U1075" s="121"/>
      <c r="V1075" s="121"/>
      <c r="W1075" s="121"/>
      <c r="X1075" s="121"/>
      <c r="Y1075" s="121"/>
      <c r="Z1075" s="121"/>
      <c r="AA1075" s="121"/>
      <c r="AB1075" s="121"/>
      <c r="AC1075" s="121"/>
      <c r="AD1075" s="121"/>
      <c r="AE1075" s="121"/>
      <c r="AF1075" s="121"/>
      <c r="AG1075" s="33"/>
    </row>
    <row r="1076" spans="2:38" hidden="1" outlineLevel="1" x14ac:dyDescent="0.25">
      <c r="B1076" s="63" t="s">
        <v>31</v>
      </c>
      <c r="C1076" s="31" t="s">
        <v>49</v>
      </c>
      <c r="D1076" s="36">
        <v>2025</v>
      </c>
      <c r="E1076" s="36">
        <v>2030</v>
      </c>
      <c r="F1076" s="36">
        <v>2040</v>
      </c>
      <c r="G1076" s="66" t="s">
        <v>115</v>
      </c>
      <c r="H1076" s="32"/>
      <c r="I1076" s="32"/>
      <c r="J1076" s="32"/>
      <c r="K1076" s="3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  <c r="AA1076" s="32"/>
      <c r="AB1076" s="32"/>
      <c r="AC1076" s="32"/>
      <c r="AD1076" s="32"/>
      <c r="AE1076" s="32"/>
      <c r="AF1076" s="32"/>
      <c r="AG1076" s="32"/>
    </row>
    <row r="1077" spans="2:38" hidden="1" outlineLevel="1" x14ac:dyDescent="0.25">
      <c r="B1077" s="10" t="s">
        <v>33</v>
      </c>
      <c r="C1077" s="3" t="s">
        <v>342</v>
      </c>
      <c r="D1077" s="28">
        <v>3102.4999999999995</v>
      </c>
      <c r="E1077" s="28">
        <v>3102.4999999999995</v>
      </c>
      <c r="F1077" s="28">
        <v>3102.4999999999995</v>
      </c>
      <c r="G1077" s="14"/>
      <c r="H1077" s="14" t="s">
        <v>223</v>
      </c>
      <c r="I1077" s="14"/>
      <c r="J1077" s="14"/>
      <c r="K1077" s="24" t="s">
        <v>352</v>
      </c>
      <c r="L1077" s="16"/>
      <c r="M1077" s="16"/>
      <c r="N1077" s="16"/>
      <c r="O1077" s="16"/>
      <c r="P1077" s="16"/>
      <c r="Q1077" s="47"/>
      <c r="R1077" s="48"/>
      <c r="S1077" s="16"/>
      <c r="U1077" s="16"/>
      <c r="V1077" s="16"/>
      <c r="W1077" s="16"/>
      <c r="X1077" s="16"/>
      <c r="Y1077" s="16"/>
      <c r="Z1077" s="16"/>
      <c r="AA1077" s="16"/>
      <c r="AB1077" s="16"/>
      <c r="AC1077" s="48"/>
      <c r="AD1077" s="25"/>
      <c r="AE1077" s="16"/>
      <c r="AF1077" s="28"/>
      <c r="AG1077" s="25"/>
      <c r="AI1077" s="23"/>
      <c r="AL1077" s="16"/>
    </row>
    <row r="1078" spans="2:38" hidden="1" outlineLevel="1" x14ac:dyDescent="0.25">
      <c r="B1078" s="10" t="s">
        <v>34</v>
      </c>
      <c r="C1078" s="3" t="s">
        <v>342</v>
      </c>
      <c r="D1078" s="28">
        <v>3102.4999999999995</v>
      </c>
      <c r="E1078" s="28">
        <v>3102.4999999999995</v>
      </c>
      <c r="F1078" s="28">
        <v>3102.4999999999995</v>
      </c>
      <c r="G1078" s="14"/>
      <c r="H1078" s="14" t="s">
        <v>223</v>
      </c>
      <c r="I1078" s="14"/>
      <c r="J1078" s="14"/>
      <c r="K1078" s="24"/>
      <c r="L1078" s="16"/>
      <c r="M1078" s="16"/>
      <c r="N1078" s="16"/>
      <c r="O1078" s="16"/>
      <c r="P1078" s="16"/>
      <c r="Q1078" s="47"/>
      <c r="R1078" s="48"/>
      <c r="S1078" s="16"/>
      <c r="U1078" s="16"/>
      <c r="V1078" s="16"/>
      <c r="W1078" s="16"/>
      <c r="X1078" s="16"/>
      <c r="Y1078" s="16"/>
      <c r="Z1078" s="16"/>
      <c r="AA1078" s="16"/>
      <c r="AB1078" s="16"/>
      <c r="AC1078" s="48"/>
      <c r="AD1078" s="49"/>
      <c r="AE1078" s="16"/>
      <c r="AF1078" s="28"/>
      <c r="AG1078" s="25"/>
      <c r="AI1078" s="23"/>
      <c r="AL1078" s="16"/>
    </row>
    <row r="1079" spans="2:38" hidden="1" outlineLevel="1" x14ac:dyDescent="0.25">
      <c r="B1079" s="10" t="s">
        <v>35</v>
      </c>
      <c r="C1079" s="3" t="s">
        <v>342</v>
      </c>
      <c r="D1079" s="28">
        <v>3102.4999999999995</v>
      </c>
      <c r="E1079" s="28">
        <v>3102.4999999999995</v>
      </c>
      <c r="F1079" s="28">
        <v>3102.4999999999995</v>
      </c>
      <c r="G1079" s="14"/>
      <c r="H1079" s="14" t="s">
        <v>223</v>
      </c>
      <c r="I1079" s="14"/>
      <c r="J1079" s="14"/>
      <c r="K1079" s="24"/>
      <c r="L1079" s="16"/>
      <c r="M1079" s="16"/>
      <c r="N1079" s="16"/>
      <c r="O1079" s="16"/>
      <c r="P1079" s="16"/>
      <c r="Q1079" s="47"/>
      <c r="R1079" s="48"/>
      <c r="S1079" s="16"/>
      <c r="U1079" s="16"/>
      <c r="V1079" s="16"/>
      <c r="W1079" s="16"/>
      <c r="X1079" s="16"/>
      <c r="Y1079" s="16"/>
      <c r="Z1079" s="16"/>
      <c r="AA1079" s="16"/>
      <c r="AB1079" s="16"/>
      <c r="AC1079" s="50"/>
      <c r="AD1079" s="46"/>
      <c r="AE1079" s="16"/>
      <c r="AF1079" s="28"/>
      <c r="AG1079" s="25"/>
      <c r="AI1079" s="23"/>
      <c r="AL1079" s="16"/>
    </row>
    <row r="1080" spans="2:38" hidden="1" outlineLevel="1" x14ac:dyDescent="0.25">
      <c r="B1080" s="10" t="s">
        <v>36</v>
      </c>
      <c r="C1080" s="3" t="s">
        <v>342</v>
      </c>
      <c r="D1080" s="28">
        <v>3102.4999999999995</v>
      </c>
      <c r="E1080" s="28">
        <v>3102.4999999999995</v>
      </c>
      <c r="F1080" s="28">
        <v>3102.4999999999995</v>
      </c>
      <c r="G1080" s="14"/>
      <c r="H1080" s="14" t="s">
        <v>223</v>
      </c>
      <c r="I1080" s="14"/>
      <c r="J1080" s="14"/>
      <c r="K1080" s="24"/>
      <c r="L1080" s="16"/>
      <c r="M1080" s="16"/>
      <c r="N1080" s="16"/>
      <c r="O1080" s="16"/>
      <c r="P1080" s="16"/>
      <c r="Q1080" s="47"/>
      <c r="R1080" s="48"/>
      <c r="S1080" s="16"/>
      <c r="U1080" s="16"/>
      <c r="V1080" s="16"/>
      <c r="W1080" s="16"/>
      <c r="X1080" s="16"/>
      <c r="Y1080" s="16"/>
      <c r="Z1080" s="16"/>
      <c r="AA1080" s="16"/>
      <c r="AB1080" s="16"/>
      <c r="AC1080" s="50"/>
      <c r="AD1080" s="46"/>
      <c r="AE1080" s="16"/>
      <c r="AF1080" s="28"/>
      <c r="AG1080" s="25"/>
      <c r="AI1080" s="23"/>
      <c r="AL1080" s="16"/>
    </row>
    <row r="1081" spans="2:38" hidden="1" outlineLevel="1" x14ac:dyDescent="0.25">
      <c r="B1081" s="10" t="s">
        <v>210</v>
      </c>
      <c r="C1081" s="3" t="s">
        <v>342</v>
      </c>
      <c r="D1081" s="28">
        <v>3102.4999999999995</v>
      </c>
      <c r="E1081" s="28">
        <v>3102.4999999999995</v>
      </c>
      <c r="F1081" s="28">
        <v>3102.4999999999995</v>
      </c>
      <c r="G1081" s="51"/>
      <c r="H1081" s="14" t="s">
        <v>223</v>
      </c>
      <c r="I1081" s="14"/>
      <c r="J1081" s="14"/>
      <c r="K1081" s="24"/>
      <c r="L1081" s="16"/>
      <c r="M1081" s="16"/>
      <c r="N1081" s="16"/>
      <c r="O1081" s="16"/>
      <c r="P1081" s="16"/>
      <c r="Q1081" s="47"/>
      <c r="R1081" s="48"/>
      <c r="S1081" s="16"/>
      <c r="U1081" s="16"/>
      <c r="V1081" s="16"/>
      <c r="W1081" s="16"/>
      <c r="X1081" s="16"/>
      <c r="Y1081" s="16"/>
      <c r="Z1081" s="16"/>
      <c r="AA1081" s="16"/>
      <c r="AB1081" s="16"/>
      <c r="AC1081" s="50"/>
      <c r="AD1081" s="25"/>
      <c r="AE1081" s="16"/>
      <c r="AF1081" s="28"/>
      <c r="AG1081" s="25"/>
      <c r="AI1081" s="23"/>
      <c r="AL1081" s="16"/>
    </row>
    <row r="1082" spans="2:38" hidden="1" outlineLevel="1" x14ac:dyDescent="0.25">
      <c r="B1082" s="10" t="s">
        <v>38</v>
      </c>
      <c r="C1082" s="3" t="s">
        <v>342</v>
      </c>
      <c r="D1082" s="28">
        <v>3102.4999999999995</v>
      </c>
      <c r="E1082" s="28">
        <v>3102.4999999999995</v>
      </c>
      <c r="F1082" s="28">
        <v>3102.4999999999995</v>
      </c>
      <c r="G1082" s="14"/>
      <c r="H1082" s="14" t="s">
        <v>223</v>
      </c>
      <c r="I1082" s="14"/>
      <c r="J1082" s="14"/>
      <c r="K1082" s="24"/>
      <c r="L1082" s="16"/>
      <c r="M1082" s="16"/>
      <c r="N1082" s="16"/>
      <c r="O1082" s="16"/>
      <c r="P1082" s="16"/>
      <c r="Q1082" s="47"/>
      <c r="R1082" s="48"/>
      <c r="S1082" s="16"/>
      <c r="U1082" s="16"/>
      <c r="V1082" s="16"/>
      <c r="W1082" s="16"/>
      <c r="X1082" s="16"/>
      <c r="Y1082" s="16"/>
      <c r="Z1082" s="16"/>
      <c r="AA1082" s="16"/>
      <c r="AB1082" s="16"/>
      <c r="AC1082" s="50"/>
      <c r="AD1082" s="25"/>
      <c r="AE1082" s="16"/>
      <c r="AF1082" s="28"/>
      <c r="AG1082" s="25"/>
      <c r="AI1082" s="23"/>
      <c r="AL1082" s="16"/>
    </row>
    <row r="1083" spans="2:38" ht="16.5" hidden="1" outlineLevel="1" thickBot="1" x14ac:dyDescent="0.3">
      <c r="D1083" s="14"/>
      <c r="E1083" s="14"/>
      <c r="F1083" s="14"/>
      <c r="H1083" s="14"/>
      <c r="K1083" s="17"/>
      <c r="AG1083" s="20"/>
    </row>
    <row r="1084" spans="2:38" ht="16.5" hidden="1" outlineLevel="1" thickBot="1" x14ac:dyDescent="0.3">
      <c r="B1084" s="8" t="s">
        <v>224</v>
      </c>
      <c r="C1084" s="9"/>
      <c r="D1084" s="9"/>
      <c r="E1084" s="10"/>
      <c r="F1084" s="10"/>
      <c r="G1084" s="9"/>
      <c r="H1084" s="1"/>
      <c r="I1084" s="1"/>
      <c r="J1084" s="1"/>
      <c r="K1084" s="9" t="s">
        <v>4</v>
      </c>
      <c r="L1084" s="123"/>
      <c r="M1084" s="123"/>
      <c r="N1084" s="123"/>
      <c r="O1084" s="123"/>
      <c r="P1084" s="123"/>
      <c r="Q1084" s="123"/>
      <c r="R1084" s="123"/>
      <c r="S1084" s="123"/>
      <c r="T1084" s="123"/>
      <c r="U1084" s="123"/>
      <c r="V1084" s="123"/>
      <c r="W1084" s="123"/>
      <c r="X1084" s="123"/>
      <c r="Y1084" s="123"/>
      <c r="Z1084" s="123"/>
      <c r="AA1084" s="123"/>
      <c r="AB1084" s="123"/>
      <c r="AC1084" s="123"/>
      <c r="AD1084" s="123"/>
      <c r="AE1084" s="123"/>
      <c r="AF1084" s="123"/>
      <c r="AG1084" s="32"/>
    </row>
    <row r="1085" spans="2:38" hidden="1" outlineLevel="1" x14ac:dyDescent="0.25">
      <c r="B1085" s="9"/>
      <c r="C1085" s="9"/>
      <c r="D1085" s="9"/>
      <c r="E1085" s="10"/>
      <c r="F1085" s="10"/>
      <c r="G1085" s="26"/>
      <c r="H1085" s="32"/>
      <c r="I1085" s="32"/>
      <c r="J1085" s="32"/>
      <c r="K1085" s="9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  <c r="AB1085" s="32"/>
      <c r="AC1085" s="32"/>
      <c r="AD1085" s="32"/>
      <c r="AE1085" s="32"/>
      <c r="AF1085" s="32"/>
      <c r="AG1085" s="32"/>
    </row>
    <row r="1086" spans="2:38" hidden="1" outlineLevel="1" x14ac:dyDescent="0.25">
      <c r="B1086" s="9"/>
      <c r="C1086" s="9"/>
      <c r="D1086" s="9"/>
      <c r="E1086" s="65"/>
      <c r="F1086" s="65"/>
      <c r="G1086" s="65"/>
      <c r="H1086" s="64"/>
      <c r="I1086" s="64"/>
      <c r="J1086" s="64"/>
      <c r="K1086" s="9"/>
      <c r="L1086" s="121"/>
      <c r="M1086" s="121"/>
      <c r="N1086" s="121"/>
      <c r="O1086" s="121"/>
      <c r="P1086" s="121"/>
      <c r="Q1086" s="121"/>
      <c r="R1086" s="121"/>
      <c r="S1086" s="121"/>
      <c r="T1086" s="121"/>
      <c r="U1086" s="121"/>
      <c r="V1086" s="121"/>
      <c r="W1086" s="121"/>
      <c r="X1086" s="121"/>
      <c r="Y1086" s="121"/>
      <c r="Z1086" s="121"/>
      <c r="AA1086" s="121"/>
      <c r="AB1086" s="121"/>
      <c r="AC1086" s="121"/>
      <c r="AD1086" s="121"/>
      <c r="AE1086" s="121"/>
      <c r="AF1086" s="121"/>
      <c r="AG1086" s="33"/>
    </row>
    <row r="1087" spans="2:38" hidden="1" outlineLevel="1" x14ac:dyDescent="0.25">
      <c r="B1087" s="63" t="s">
        <v>31</v>
      </c>
      <c r="C1087" s="31" t="s">
        <v>209</v>
      </c>
      <c r="D1087" s="36">
        <v>2025</v>
      </c>
      <c r="E1087" s="36">
        <v>2030</v>
      </c>
      <c r="F1087" s="36">
        <v>2040</v>
      </c>
      <c r="G1087" s="66" t="s">
        <v>115</v>
      </c>
      <c r="H1087" s="32"/>
      <c r="I1087" s="32"/>
      <c r="J1087" s="32"/>
      <c r="K1087" s="3"/>
      <c r="L1087" s="3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  <c r="AA1087" s="32"/>
      <c r="AB1087" s="32"/>
      <c r="AC1087" s="32"/>
      <c r="AD1087" s="32"/>
      <c r="AE1087" s="32"/>
      <c r="AF1087" s="32"/>
      <c r="AG1087" s="32"/>
    </row>
    <row r="1088" spans="2:38" hidden="1" outlineLevel="1" x14ac:dyDescent="0.25">
      <c r="B1088" s="10" t="s">
        <v>313</v>
      </c>
      <c r="C1088" s="3" t="s">
        <v>211</v>
      </c>
      <c r="D1088" s="14">
        <v>9.5779334669490197</v>
      </c>
      <c r="E1088" s="14">
        <v>7.7737195088005597</v>
      </c>
      <c r="F1088" s="14">
        <v>5.6041957626483496</v>
      </c>
      <c r="G1088" s="14"/>
      <c r="H1088" s="14" t="s">
        <v>221</v>
      </c>
      <c r="I1088" s="14"/>
      <c r="J1088" s="14"/>
      <c r="K1088" s="24"/>
      <c r="L1088" s="16"/>
      <c r="M1088" s="16"/>
      <c r="N1088" s="16"/>
      <c r="O1088" s="16"/>
      <c r="P1088" s="16"/>
      <c r="Q1088" s="47"/>
      <c r="R1088" s="48"/>
      <c r="S1088" s="16"/>
      <c r="U1088" s="16"/>
      <c r="V1088" s="16"/>
      <c r="W1088" s="16"/>
      <c r="X1088" s="16"/>
      <c r="Y1088" s="16"/>
      <c r="Z1088" s="16"/>
      <c r="AA1088" s="16"/>
      <c r="AB1088" s="16"/>
      <c r="AC1088" s="48"/>
      <c r="AD1088" s="25"/>
      <c r="AE1088" s="16"/>
      <c r="AF1088" s="28"/>
      <c r="AG1088" s="25"/>
      <c r="AI1088" s="23"/>
      <c r="AL1088" s="16"/>
    </row>
    <row r="1089" spans="1:38" hidden="1" outlineLevel="1" x14ac:dyDescent="0.25">
      <c r="B1089" s="10" t="s">
        <v>238</v>
      </c>
      <c r="C1089" s="3" t="s">
        <v>211</v>
      </c>
      <c r="D1089" s="14">
        <v>175.60994476210101</v>
      </c>
      <c r="E1089" s="14">
        <v>129.299469248072</v>
      </c>
      <c r="F1089" s="14">
        <v>79.0006382406374</v>
      </c>
      <c r="G1089" s="14"/>
      <c r="H1089" s="14" t="s">
        <v>225</v>
      </c>
      <c r="I1089" s="14"/>
      <c r="J1089" s="14"/>
      <c r="K1089" s="24"/>
      <c r="L1089" s="16"/>
      <c r="M1089" s="16"/>
      <c r="N1089" s="16"/>
      <c r="O1089" s="16"/>
      <c r="P1089" s="16"/>
      <c r="Q1089" s="47"/>
      <c r="R1089" s="48"/>
      <c r="S1089" s="16"/>
      <c r="U1089" s="16"/>
      <c r="V1089" s="16"/>
      <c r="W1089" s="16"/>
      <c r="X1089" s="16"/>
      <c r="Y1089" s="16"/>
      <c r="Z1089" s="16"/>
      <c r="AA1089" s="16"/>
      <c r="AB1089" s="16"/>
      <c r="AC1089" s="48"/>
      <c r="AD1089" s="49"/>
      <c r="AE1089" s="16"/>
      <c r="AF1089" s="28"/>
      <c r="AG1089" s="25"/>
      <c r="AI1089" s="23"/>
      <c r="AL1089" s="16"/>
    </row>
    <row r="1090" spans="1:38" hidden="1" outlineLevel="1" x14ac:dyDescent="0.25">
      <c r="B1090" s="10" t="s">
        <v>346</v>
      </c>
      <c r="C1090" s="3" t="s">
        <v>211</v>
      </c>
      <c r="D1090" s="14">
        <v>186.08812371716101</v>
      </c>
      <c r="E1090" s="14">
        <v>136.357241418244</v>
      </c>
      <c r="F1090" s="14">
        <v>75.450341683506906</v>
      </c>
      <c r="G1090" s="14"/>
      <c r="H1090" s="14" t="s">
        <v>226</v>
      </c>
      <c r="I1090" s="14"/>
      <c r="J1090" s="14"/>
      <c r="K1090" s="24"/>
      <c r="L1090" s="16"/>
      <c r="M1090" s="16"/>
      <c r="N1090" s="16"/>
      <c r="O1090" s="16"/>
      <c r="P1090" s="16"/>
      <c r="Q1090" s="47"/>
      <c r="R1090" s="48"/>
      <c r="S1090" s="16"/>
      <c r="U1090" s="16"/>
      <c r="V1090" s="16"/>
      <c r="W1090" s="16"/>
      <c r="X1090" s="16"/>
      <c r="Y1090" s="16"/>
      <c r="Z1090" s="16"/>
      <c r="AA1090" s="16"/>
      <c r="AB1090" s="16"/>
      <c r="AC1090" s="50"/>
      <c r="AD1090" s="46"/>
      <c r="AE1090" s="16"/>
      <c r="AF1090" s="28"/>
      <c r="AG1090" s="25"/>
      <c r="AI1090" s="23"/>
      <c r="AL1090" s="16"/>
    </row>
    <row r="1091" spans="1:38" hidden="1" outlineLevel="1" x14ac:dyDescent="0.25">
      <c r="B1091" s="10" t="s">
        <v>313</v>
      </c>
      <c r="C1091" s="3" t="s">
        <v>212</v>
      </c>
      <c r="D1091" s="14">
        <v>10.000288449927</v>
      </c>
      <c r="E1091" s="14">
        <v>9.2193184543435809</v>
      </c>
      <c r="F1091" s="14">
        <v>8.0419418943549204</v>
      </c>
      <c r="G1091" s="14"/>
      <c r="H1091" s="14" t="s">
        <v>221</v>
      </c>
      <c r="I1091" s="14"/>
      <c r="J1091" s="14"/>
      <c r="K1091" s="24"/>
      <c r="L1091" s="16"/>
      <c r="M1091" s="16"/>
      <c r="N1091" s="16"/>
      <c r="O1091" s="16"/>
      <c r="P1091" s="16"/>
      <c r="Q1091" s="47"/>
      <c r="R1091" s="48"/>
      <c r="S1091" s="16"/>
      <c r="U1091" s="16"/>
      <c r="V1091" s="16"/>
      <c r="W1091" s="16"/>
      <c r="X1091" s="16"/>
      <c r="Y1091" s="16"/>
      <c r="Z1091" s="16"/>
      <c r="AA1091" s="16"/>
      <c r="AB1091" s="16"/>
      <c r="AC1091" s="50"/>
      <c r="AD1091" s="46"/>
      <c r="AE1091" s="16"/>
      <c r="AF1091" s="28"/>
      <c r="AG1091" s="25"/>
      <c r="AI1091" s="23"/>
      <c r="AL1091" s="16"/>
    </row>
    <row r="1092" spans="1:38" hidden="1" outlineLevel="1" x14ac:dyDescent="0.25">
      <c r="B1092" s="10" t="s">
        <v>238</v>
      </c>
      <c r="C1092" s="3" t="s">
        <v>212</v>
      </c>
      <c r="D1092" s="14">
        <v>186.97545790982599</v>
      </c>
      <c r="E1092" s="14">
        <v>168.02754771368899</v>
      </c>
      <c r="F1092" s="14">
        <v>137.954849630317</v>
      </c>
      <c r="G1092" s="51"/>
      <c r="H1092" s="14" t="s">
        <v>225</v>
      </c>
      <c r="I1092" s="14"/>
      <c r="J1092" s="14"/>
      <c r="K1092" s="24"/>
      <c r="L1092" s="16"/>
      <c r="M1092" s="16"/>
      <c r="N1092" s="16"/>
      <c r="O1092" s="16"/>
      <c r="P1092" s="16"/>
      <c r="Q1092" s="47"/>
      <c r="R1092" s="48"/>
      <c r="S1092" s="16"/>
      <c r="U1092" s="16"/>
      <c r="V1092" s="16"/>
      <c r="W1092" s="16"/>
      <c r="X1092" s="16"/>
      <c r="Y1092" s="16"/>
      <c r="Z1092" s="16"/>
      <c r="AA1092" s="16"/>
      <c r="AB1092" s="16"/>
      <c r="AC1092" s="50"/>
      <c r="AD1092" s="25"/>
      <c r="AE1092" s="16"/>
      <c r="AF1092" s="28"/>
      <c r="AG1092" s="25"/>
      <c r="AI1092" s="23"/>
      <c r="AL1092" s="16"/>
    </row>
    <row r="1093" spans="1:38" hidden="1" outlineLevel="1" x14ac:dyDescent="0.25">
      <c r="B1093" s="10" t="s">
        <v>346</v>
      </c>
      <c r="C1093" s="3" t="s">
        <v>212</v>
      </c>
      <c r="D1093" s="14">
        <v>199.847480533473</v>
      </c>
      <c r="E1093" s="14">
        <v>178.473114698979</v>
      </c>
      <c r="F1093" s="14">
        <v>143.90119126884599</v>
      </c>
      <c r="G1093" s="14"/>
      <c r="H1093" s="14" t="s">
        <v>226</v>
      </c>
      <c r="I1093" s="14"/>
      <c r="J1093" s="14"/>
      <c r="K1093" s="24"/>
      <c r="L1093" s="16"/>
      <c r="M1093" s="16"/>
      <c r="N1093" s="16"/>
      <c r="O1093" s="16"/>
      <c r="P1093" s="16"/>
      <c r="Q1093" s="47"/>
      <c r="R1093" s="48"/>
      <c r="S1093" s="16"/>
      <c r="U1093" s="16"/>
      <c r="V1093" s="16"/>
      <c r="W1093" s="16"/>
      <c r="X1093" s="16"/>
      <c r="Y1093" s="16"/>
      <c r="Z1093" s="16"/>
      <c r="AA1093" s="16"/>
      <c r="AB1093" s="16"/>
      <c r="AC1093" s="50"/>
      <c r="AD1093" s="25"/>
      <c r="AE1093" s="16"/>
      <c r="AF1093" s="28"/>
      <c r="AG1093" s="25"/>
      <c r="AI1093" s="23"/>
      <c r="AL1093" s="16"/>
    </row>
    <row r="1094" spans="1:38" ht="16.5" hidden="1" outlineLevel="1" thickBot="1" x14ac:dyDescent="0.3">
      <c r="D1094" s="14"/>
      <c r="E1094" s="14"/>
      <c r="F1094" s="14"/>
      <c r="G1094" s="14"/>
      <c r="H1094" s="14"/>
      <c r="I1094" s="14"/>
      <c r="J1094" s="14"/>
      <c r="K1094" s="17"/>
      <c r="L1094" s="16"/>
      <c r="M1094" s="16"/>
      <c r="N1094" s="16"/>
      <c r="O1094" s="16"/>
      <c r="P1094" s="16"/>
      <c r="Q1094" s="47"/>
      <c r="R1094" s="48"/>
      <c r="S1094" s="16"/>
      <c r="U1094" s="16"/>
      <c r="V1094" s="16"/>
      <c r="W1094" s="16"/>
      <c r="X1094" s="16"/>
      <c r="Y1094" s="16"/>
      <c r="Z1094" s="16"/>
      <c r="AA1094" s="16"/>
      <c r="AB1094" s="16"/>
      <c r="AC1094" s="50"/>
      <c r="AD1094" s="25"/>
      <c r="AE1094" s="16"/>
      <c r="AF1094" s="28"/>
      <c r="AG1094" s="25"/>
      <c r="AI1094" s="23"/>
      <c r="AL1094" s="16"/>
    </row>
    <row r="1095" spans="1:38" ht="16.5" hidden="1" outlineLevel="1" thickBot="1" x14ac:dyDescent="0.3">
      <c r="B1095" s="8" t="s">
        <v>227</v>
      </c>
      <c r="C1095" s="9"/>
      <c r="D1095" s="9"/>
      <c r="E1095" s="10"/>
      <c r="F1095" s="10"/>
      <c r="G1095" s="9"/>
      <c r="H1095" s="1"/>
      <c r="I1095" s="1"/>
      <c r="J1095" s="1"/>
      <c r="K1095" s="9" t="s">
        <v>4</v>
      </c>
      <c r="L1095" s="123"/>
      <c r="M1095" s="123"/>
      <c r="N1095" s="123"/>
      <c r="O1095" s="123"/>
      <c r="P1095" s="123"/>
      <c r="Q1095" s="123"/>
      <c r="R1095" s="123"/>
      <c r="S1095" s="123"/>
      <c r="T1095" s="123"/>
      <c r="U1095" s="123"/>
      <c r="V1095" s="123"/>
      <c r="W1095" s="123"/>
      <c r="X1095" s="123"/>
      <c r="Y1095" s="123"/>
      <c r="Z1095" s="123"/>
      <c r="AA1095" s="123"/>
      <c r="AB1095" s="123"/>
      <c r="AC1095" s="123"/>
      <c r="AD1095" s="123"/>
      <c r="AE1095" s="123"/>
      <c r="AF1095" s="123"/>
      <c r="AG1095" s="32"/>
    </row>
    <row r="1096" spans="1:38" hidden="1" outlineLevel="1" x14ac:dyDescent="0.25">
      <c r="B1096" s="9"/>
      <c r="C1096" s="9"/>
      <c r="D1096" s="9"/>
      <c r="E1096" s="10"/>
      <c r="F1096" s="10"/>
      <c r="G1096" s="26"/>
      <c r="H1096" s="32"/>
      <c r="I1096" s="32"/>
      <c r="J1096" s="32"/>
      <c r="K1096" s="9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  <c r="AA1096" s="32"/>
      <c r="AB1096" s="32"/>
      <c r="AC1096" s="32"/>
      <c r="AD1096" s="32"/>
      <c r="AE1096" s="32"/>
      <c r="AF1096" s="32"/>
      <c r="AG1096" s="32"/>
    </row>
    <row r="1097" spans="1:38" hidden="1" outlineLevel="1" x14ac:dyDescent="0.25">
      <c r="B1097" s="9"/>
      <c r="C1097" s="9"/>
      <c r="D1097" s="9"/>
      <c r="E1097" s="65"/>
      <c r="F1097" s="65"/>
      <c r="G1097" s="65"/>
      <c r="H1097" s="64"/>
      <c r="I1097" s="64"/>
      <c r="J1097" s="64"/>
      <c r="K1097" s="9"/>
      <c r="L1097" s="121"/>
      <c r="M1097" s="121"/>
      <c r="N1097" s="121"/>
      <c r="O1097" s="121"/>
      <c r="P1097" s="121"/>
      <c r="Q1097" s="121"/>
      <c r="R1097" s="121"/>
      <c r="S1097" s="121"/>
      <c r="T1097" s="121"/>
      <c r="U1097" s="121"/>
      <c r="V1097" s="121"/>
      <c r="W1097" s="121"/>
      <c r="X1097" s="121"/>
      <c r="Y1097" s="121"/>
      <c r="Z1097" s="121"/>
      <c r="AA1097" s="121"/>
      <c r="AB1097" s="121"/>
      <c r="AC1097" s="121"/>
      <c r="AD1097" s="121"/>
      <c r="AE1097" s="121"/>
      <c r="AF1097" s="121"/>
      <c r="AG1097" s="33"/>
    </row>
    <row r="1098" spans="1:38" hidden="1" outlineLevel="1" x14ac:dyDescent="0.25">
      <c r="B1098" s="63" t="s">
        <v>31</v>
      </c>
      <c r="C1098" s="31" t="s">
        <v>209</v>
      </c>
      <c r="D1098" s="36">
        <v>2025</v>
      </c>
      <c r="E1098" s="36">
        <v>2030</v>
      </c>
      <c r="F1098" s="36">
        <v>2040</v>
      </c>
      <c r="G1098" s="66" t="s">
        <v>115</v>
      </c>
      <c r="H1098" s="32"/>
      <c r="I1098" s="32"/>
      <c r="J1098" s="32"/>
      <c r="K1098" s="3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  <c r="AA1098" s="32"/>
      <c r="AB1098" s="32"/>
      <c r="AC1098" s="32"/>
      <c r="AD1098" s="32"/>
      <c r="AE1098" s="32"/>
      <c r="AF1098" s="32"/>
      <c r="AG1098" s="32"/>
    </row>
    <row r="1099" spans="1:38" hidden="1" outlineLevel="1" x14ac:dyDescent="0.25">
      <c r="B1099" s="10" t="s">
        <v>314</v>
      </c>
      <c r="C1099" s="3" t="s">
        <v>208</v>
      </c>
      <c r="D1099" s="14">
        <v>0.12</v>
      </c>
      <c r="E1099" s="14">
        <f>(F1099+D1099)/2</f>
        <v>0.31</v>
      </c>
      <c r="F1099" s="14">
        <v>0.5</v>
      </c>
      <c r="G1099" s="14"/>
      <c r="H1099" s="14" t="s">
        <v>229</v>
      </c>
      <c r="I1099" s="14"/>
      <c r="J1099" s="14"/>
      <c r="K1099" s="24" t="s">
        <v>230</v>
      </c>
      <c r="L1099" s="16"/>
      <c r="M1099" s="16"/>
      <c r="N1099" s="16"/>
      <c r="O1099" s="16"/>
      <c r="P1099" s="16"/>
      <c r="Q1099" s="47"/>
      <c r="R1099" s="48"/>
      <c r="S1099" s="16"/>
      <c r="U1099" s="16"/>
      <c r="V1099" s="16"/>
      <c r="W1099" s="16"/>
      <c r="X1099" s="16"/>
      <c r="Y1099" s="16"/>
      <c r="Z1099" s="16"/>
      <c r="AA1099" s="16"/>
      <c r="AB1099" s="16"/>
      <c r="AC1099" s="48"/>
      <c r="AD1099" s="25"/>
      <c r="AE1099" s="16"/>
      <c r="AF1099" s="28"/>
      <c r="AG1099" s="25"/>
      <c r="AI1099" s="23"/>
      <c r="AL1099" s="16"/>
    </row>
    <row r="1100" spans="1:38" hidden="1" outlineLevel="1" x14ac:dyDescent="0.25">
      <c r="B1100" s="10" t="s">
        <v>314</v>
      </c>
      <c r="C1100" s="3" t="s">
        <v>207</v>
      </c>
      <c r="D1100" s="14">
        <v>0.12</v>
      </c>
      <c r="E1100" s="14">
        <f>(F1100+D1100)/2</f>
        <v>0.56000000000000005</v>
      </c>
      <c r="F1100" s="14">
        <v>1</v>
      </c>
      <c r="G1100" s="14"/>
      <c r="H1100" s="14" t="s">
        <v>229</v>
      </c>
      <c r="I1100" s="14"/>
      <c r="J1100" s="14"/>
      <c r="K1100" s="24"/>
      <c r="L1100" s="16"/>
      <c r="M1100" s="16"/>
      <c r="N1100" s="16"/>
      <c r="O1100" s="16"/>
      <c r="P1100" s="16"/>
      <c r="Q1100" s="47"/>
      <c r="R1100" s="48"/>
      <c r="S1100" s="16"/>
      <c r="U1100" s="16"/>
      <c r="V1100" s="16"/>
      <c r="W1100" s="16"/>
      <c r="X1100" s="16"/>
      <c r="Y1100" s="16"/>
      <c r="Z1100" s="16"/>
      <c r="AA1100" s="16"/>
      <c r="AB1100" s="16"/>
      <c r="AC1100" s="48"/>
      <c r="AD1100" s="49"/>
      <c r="AE1100" s="16"/>
      <c r="AF1100" s="28"/>
      <c r="AG1100" s="25"/>
      <c r="AI1100" s="23"/>
      <c r="AL1100" s="16"/>
    </row>
    <row r="1101" spans="1:38" hidden="1" outlineLevel="1" x14ac:dyDescent="0.25">
      <c r="B1101" s="1"/>
      <c r="C1101" s="1"/>
      <c r="D1101" s="1"/>
      <c r="H1101" s="14"/>
    </row>
    <row r="1102" spans="1:38" collapsed="1" x14ac:dyDescent="0.25"/>
    <row r="1103" spans="1:38" x14ac:dyDescent="0.25">
      <c r="A1103" s="22"/>
      <c r="B1103" s="5"/>
      <c r="C1103" s="5"/>
      <c r="D1103" s="5"/>
      <c r="E1103" s="5"/>
      <c r="F1103" s="5"/>
      <c r="G1103" s="5"/>
      <c r="H1103" s="5"/>
      <c r="I1103" s="5"/>
      <c r="J1103" s="5"/>
      <c r="K1103" s="5"/>
    </row>
    <row r="1104" spans="1:38" x14ac:dyDescent="0.25">
      <c r="G1104" s="14"/>
      <c r="K1104" s="18"/>
    </row>
  </sheetData>
  <mergeCells count="72">
    <mergeCell ref="L1073:AF1073"/>
    <mergeCell ref="L1075:O1075"/>
    <mergeCell ref="P1075:S1075"/>
    <mergeCell ref="T1075:AA1075"/>
    <mergeCell ref="AB1075:AD1075"/>
    <mergeCell ref="AE1075:AF1075"/>
    <mergeCell ref="L1039:AF1039"/>
    <mergeCell ref="L1041:O1041"/>
    <mergeCell ref="P1041:S1041"/>
    <mergeCell ref="T1041:AA1041"/>
    <mergeCell ref="AB1041:AD1041"/>
    <mergeCell ref="AE1041:AF1041"/>
    <mergeCell ref="L893:O893"/>
    <mergeCell ref="P893:S893"/>
    <mergeCell ref="T893:AA893"/>
    <mergeCell ref="AB893:AD893"/>
    <mergeCell ref="AE893:AF893"/>
    <mergeCell ref="L881:O881"/>
    <mergeCell ref="P881:S881"/>
    <mergeCell ref="T881:AA881"/>
    <mergeCell ref="AB881:AD881"/>
    <mergeCell ref="AE881:AF881"/>
    <mergeCell ref="L859:O859"/>
    <mergeCell ref="P859:S859"/>
    <mergeCell ref="T859:AA859"/>
    <mergeCell ref="AB859:AD859"/>
    <mergeCell ref="AE859:AF859"/>
    <mergeCell ref="AE1007:AF1007"/>
    <mergeCell ref="P1007:S1007"/>
    <mergeCell ref="L1007:O1007"/>
    <mergeCell ref="L1005:AF1005"/>
    <mergeCell ref="AB1007:AD1007"/>
    <mergeCell ref="T1007:AA1007"/>
    <mergeCell ref="L1022:AF1022"/>
    <mergeCell ref="L1024:O1024"/>
    <mergeCell ref="P1024:S1024"/>
    <mergeCell ref="T1024:AA1024"/>
    <mergeCell ref="AB1024:AD1024"/>
    <mergeCell ref="AE1024:AF1024"/>
    <mergeCell ref="L1056:AF1056"/>
    <mergeCell ref="L1058:O1058"/>
    <mergeCell ref="P1058:S1058"/>
    <mergeCell ref="T1058:AA1058"/>
    <mergeCell ref="AB1058:AD1058"/>
    <mergeCell ref="AE1058:AF1058"/>
    <mergeCell ref="L1084:AF1084"/>
    <mergeCell ref="L1086:O1086"/>
    <mergeCell ref="P1086:S1086"/>
    <mergeCell ref="T1086:AA1086"/>
    <mergeCell ref="AB1086:AD1086"/>
    <mergeCell ref="AE1086:AF1086"/>
    <mergeCell ref="L1095:AF1095"/>
    <mergeCell ref="L1097:O1097"/>
    <mergeCell ref="P1097:S1097"/>
    <mergeCell ref="T1097:AA1097"/>
    <mergeCell ref="AB1097:AD1097"/>
    <mergeCell ref="AE1097:AF1097"/>
    <mergeCell ref="L911:O911"/>
    <mergeCell ref="P911:S911"/>
    <mergeCell ref="T911:AA911"/>
    <mergeCell ref="AB911:AD911"/>
    <mergeCell ref="AE911:AF911"/>
    <mergeCell ref="L926:O926"/>
    <mergeCell ref="P926:S926"/>
    <mergeCell ref="T926:AA926"/>
    <mergeCell ref="AB926:AD926"/>
    <mergeCell ref="AE926:AF926"/>
    <mergeCell ref="L933:O933"/>
    <mergeCell ref="P933:S933"/>
    <mergeCell ref="T933:AA933"/>
    <mergeCell ref="AB933:AD933"/>
    <mergeCell ref="AE933:AF933"/>
  </mergeCells>
  <phoneticPr fontId="13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D4EB-D05E-7E43-8661-23D4C1E0E55F}">
  <sheetPr>
    <tabColor theme="5" tint="-0.249977111117893"/>
  </sheetPr>
  <dimension ref="A1:A13"/>
  <sheetViews>
    <sheetView workbookViewId="0"/>
  </sheetViews>
  <sheetFormatPr defaultColWidth="11.25" defaultRowHeight="15.75" x14ac:dyDescent="0.25"/>
  <cols>
    <col min="1" max="1" width="26.75" bestFit="1" customWidth="1"/>
  </cols>
  <sheetData>
    <row r="1" spans="1:1" x14ac:dyDescent="0.25">
      <c r="A1" s="1" t="s">
        <v>109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9965-04B5-4461-9A17-17C9505011DD}">
  <sheetPr>
    <tabColor theme="5" tint="-0.249977111117893"/>
  </sheetPr>
  <dimension ref="A1:B14"/>
  <sheetViews>
    <sheetView workbookViewId="0"/>
  </sheetViews>
  <sheetFormatPr defaultColWidth="11.25" defaultRowHeight="15.75" x14ac:dyDescent="0.25"/>
  <cols>
    <col min="1" max="1" width="26.75" bestFit="1" customWidth="1"/>
  </cols>
  <sheetData>
    <row r="1" spans="1:2" x14ac:dyDescent="0.25">
      <c r="A1" s="1" t="s">
        <v>110</v>
      </c>
    </row>
    <row r="2" spans="1:2" x14ac:dyDescent="0.25">
      <c r="A2" t="s">
        <v>39</v>
      </c>
      <c r="B2" s="2"/>
    </row>
    <row r="3" spans="1:2" x14ac:dyDescent="0.25">
      <c r="A3" t="s">
        <v>40</v>
      </c>
    </row>
    <row r="4" spans="1:2" x14ac:dyDescent="0.25">
      <c r="A4" t="s">
        <v>41</v>
      </c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0610-E3CC-4DB7-8CF9-73A785BF5998}">
  <sheetPr>
    <tabColor theme="9"/>
  </sheetPr>
  <dimension ref="A1:Y73"/>
  <sheetViews>
    <sheetView workbookViewId="0">
      <selection activeCell="K2" sqref="K2"/>
    </sheetView>
  </sheetViews>
  <sheetFormatPr defaultRowHeight="15.75" x14ac:dyDescent="0.25"/>
  <cols>
    <col min="1" max="1" width="10.5" bestFit="1" customWidth="1"/>
    <col min="2" max="2" width="15.875" customWidth="1"/>
    <col min="3" max="3" width="12.75" customWidth="1"/>
    <col min="4" max="4" width="18.75" bestFit="1" customWidth="1"/>
    <col min="5" max="7" width="14.25" bestFit="1" customWidth="1"/>
    <col min="8" max="10" width="16.5" bestFit="1" customWidth="1"/>
    <col min="11" max="13" width="19.25" bestFit="1" customWidth="1"/>
    <col min="14" max="16" width="13.75" bestFit="1" customWidth="1"/>
    <col min="17" max="19" width="14.75" customWidth="1"/>
    <col min="20" max="25" width="15.75" customWidth="1"/>
  </cols>
  <sheetData>
    <row r="1" spans="1:25" s="1" customFormat="1" ht="15" customHeight="1" x14ac:dyDescent="0.25">
      <c r="A1" s="1" t="s">
        <v>48</v>
      </c>
      <c r="B1" s="1" t="s">
        <v>31</v>
      </c>
      <c r="C1" s="1" t="s">
        <v>32</v>
      </c>
      <c r="D1" s="1" t="s">
        <v>49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169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185</v>
      </c>
      <c r="X1" s="1" t="s">
        <v>186</v>
      </c>
      <c r="Y1" s="1" t="s">
        <v>187</v>
      </c>
    </row>
    <row r="2" spans="1:25" x14ac:dyDescent="0.25">
      <c r="A2" t="s">
        <v>112</v>
      </c>
      <c r="B2" t="s">
        <v>33</v>
      </c>
      <c r="C2" t="s">
        <v>39</v>
      </c>
      <c r="D2" t="s">
        <v>46</v>
      </c>
      <c r="E2">
        <f>_InputData!F13</f>
        <v>1574.09</v>
      </c>
      <c r="F2">
        <f>_InputData!G13</f>
        <v>1574.09</v>
      </c>
      <c r="G2">
        <f>_InputData!H13</f>
        <v>1574.09</v>
      </c>
      <c r="H2">
        <f>E2*(1+_InputData!$E$996)</f>
        <v>1888.9079999999999</v>
      </c>
      <c r="I2">
        <f>F2*(1+_InputData!$E$996)</f>
        <v>1888.9079999999999</v>
      </c>
      <c r="J2">
        <f>G2*(1+_InputData!$E$996)</f>
        <v>1888.9079999999999</v>
      </c>
      <c r="K2">
        <f>E2*(1-_InputData!$E$998)</f>
        <v>1259.2719999999999</v>
      </c>
      <c r="L2">
        <f>F2*(1-_InputData!$E$998)</f>
        <v>1259.2719999999999</v>
      </c>
      <c r="M2">
        <f>G2*(1-_InputData!$E$998)</f>
        <v>1259.2719999999999</v>
      </c>
      <c r="N2" s="58" t="e">
        <f>_InputData!#REF!</f>
        <v>#REF!</v>
      </c>
      <c r="O2" s="58" t="e">
        <f>_InputData!#REF!</f>
        <v>#REF!</v>
      </c>
      <c r="P2" s="58" t="e">
        <f>_InputData!#REF!</f>
        <v>#REF!</v>
      </c>
      <c r="Q2" s="58" t="e">
        <f>_InputData!#REF!</f>
        <v>#REF!</v>
      </c>
      <c r="R2" s="58" t="e">
        <f>_InputData!#REF!</f>
        <v>#REF!</v>
      </c>
      <c r="S2" s="58" t="e">
        <f>_InputData!#REF!</f>
        <v>#REF!</v>
      </c>
      <c r="T2" s="58" t="e">
        <f>_InputData!#REF!</f>
        <v>#REF!</v>
      </c>
      <c r="U2" s="58" t="e">
        <f>_InputData!#REF!</f>
        <v>#REF!</v>
      </c>
      <c r="V2" s="58" t="e">
        <f>_InputData!#REF!</f>
        <v>#REF!</v>
      </c>
      <c r="W2" s="58" t="e">
        <f>_InputData!#REF!</f>
        <v>#REF!</v>
      </c>
      <c r="X2" s="58" t="e">
        <f>_InputData!#REF!</f>
        <v>#REF!</v>
      </c>
      <c r="Y2" s="58" t="e">
        <f>_InputData!#REF!</f>
        <v>#REF!</v>
      </c>
    </row>
    <row r="3" spans="1:25" x14ac:dyDescent="0.25">
      <c r="A3" t="s">
        <v>112</v>
      </c>
      <c r="B3" t="s">
        <v>34</v>
      </c>
      <c r="C3" t="s">
        <v>39</v>
      </c>
      <c r="D3" t="s">
        <v>46</v>
      </c>
      <c r="E3">
        <f>_InputData!F14</f>
        <v>3336.95</v>
      </c>
      <c r="F3">
        <f>_InputData!G14</f>
        <v>3336.95</v>
      </c>
      <c r="G3">
        <f>_InputData!H14</f>
        <v>3336.95</v>
      </c>
      <c r="H3">
        <f>E3*(1+_InputData!$E$996)</f>
        <v>4004.3399999999997</v>
      </c>
      <c r="I3">
        <f>F3*(1+_InputData!$E$996)</f>
        <v>4004.3399999999997</v>
      </c>
      <c r="J3">
        <f>G3*(1+_InputData!$E$996)</f>
        <v>4004.3399999999997</v>
      </c>
      <c r="K3">
        <f>E3*(1-_InputData!$E$998)</f>
        <v>2669.56</v>
      </c>
      <c r="L3">
        <f>F3*(1-_InputData!$E$998)</f>
        <v>2669.56</v>
      </c>
      <c r="M3">
        <f>G3*(1-_InputData!$E$998)</f>
        <v>2669.56</v>
      </c>
      <c r="N3" s="58" t="e">
        <f>_InputData!#REF!</f>
        <v>#REF!</v>
      </c>
      <c r="O3" s="58" t="e">
        <f>_InputData!#REF!</f>
        <v>#REF!</v>
      </c>
      <c r="P3" s="58" t="e">
        <f>_InputData!#REF!</f>
        <v>#REF!</v>
      </c>
      <c r="Q3" s="58" t="e">
        <f>_InputData!#REF!</f>
        <v>#REF!</v>
      </c>
      <c r="R3" s="58" t="e">
        <f>_InputData!#REF!</f>
        <v>#REF!</v>
      </c>
      <c r="S3" s="58" t="e">
        <f>_InputData!#REF!</f>
        <v>#REF!</v>
      </c>
      <c r="T3" s="58" t="e">
        <f>_InputData!#REF!</f>
        <v>#REF!</v>
      </c>
      <c r="U3" s="58" t="e">
        <f>_InputData!#REF!</f>
        <v>#REF!</v>
      </c>
      <c r="V3" s="58" t="e">
        <f>_InputData!#REF!</f>
        <v>#REF!</v>
      </c>
      <c r="W3" s="58" t="e">
        <f>_InputData!#REF!</f>
        <v>#REF!</v>
      </c>
      <c r="X3" s="58" t="e">
        <f>_InputData!#REF!</f>
        <v>#REF!</v>
      </c>
      <c r="Y3" s="58" t="e">
        <f>_InputData!#REF!</f>
        <v>#REF!</v>
      </c>
    </row>
    <row r="4" spans="1:25" x14ac:dyDescent="0.25">
      <c r="A4" t="s">
        <v>112</v>
      </c>
      <c r="B4" t="s">
        <v>35</v>
      </c>
      <c r="C4" t="s">
        <v>39</v>
      </c>
      <c r="D4" t="s">
        <v>46</v>
      </c>
      <c r="E4">
        <f>_InputData!F15</f>
        <v>19416.441839469502</v>
      </c>
      <c r="F4">
        <f>_InputData!G15</f>
        <v>19416.441839469502</v>
      </c>
      <c r="G4">
        <f>_InputData!H15</f>
        <v>19416.441839469502</v>
      </c>
      <c r="H4">
        <f>E4*(1+_InputData!$E$996)</f>
        <v>23299.730207363402</v>
      </c>
      <c r="I4">
        <f>F4*(1+_InputData!$E$996)</f>
        <v>23299.730207363402</v>
      </c>
      <c r="J4">
        <f>G4*(1+_InputData!$E$996)</f>
        <v>23299.730207363402</v>
      </c>
      <c r="K4">
        <f>E4*(1-_InputData!$E$998)</f>
        <v>15533.153471575602</v>
      </c>
      <c r="L4">
        <f>F4*(1-_InputData!$E$998)</f>
        <v>15533.153471575602</v>
      </c>
      <c r="M4">
        <f>G4*(1-_InputData!$E$998)</f>
        <v>15533.153471575602</v>
      </c>
      <c r="N4" s="58" t="e">
        <f>_InputData!#REF!</f>
        <v>#REF!</v>
      </c>
      <c r="O4" s="58" t="e">
        <f>_InputData!#REF!</f>
        <v>#REF!</v>
      </c>
      <c r="P4" s="58" t="e">
        <f>_InputData!#REF!</f>
        <v>#REF!</v>
      </c>
      <c r="Q4" s="58" t="e">
        <f>_InputData!#REF!</f>
        <v>#REF!</v>
      </c>
      <c r="R4" s="58" t="e">
        <f>_InputData!#REF!</f>
        <v>#REF!</v>
      </c>
      <c r="S4" s="58" t="e">
        <f>_InputData!#REF!</f>
        <v>#REF!</v>
      </c>
      <c r="T4" s="58" t="e">
        <f>_InputData!#REF!</f>
        <v>#REF!</v>
      </c>
      <c r="U4" s="58" t="e">
        <f>_InputData!#REF!</f>
        <v>#REF!</v>
      </c>
      <c r="V4" s="58" t="e">
        <f>_InputData!#REF!</f>
        <v>#REF!</v>
      </c>
      <c r="W4" s="58" t="e">
        <f>_InputData!#REF!</f>
        <v>#REF!</v>
      </c>
      <c r="X4" s="58" t="e">
        <f>_InputData!#REF!</f>
        <v>#REF!</v>
      </c>
      <c r="Y4" s="58" t="e">
        <f>_InputData!#REF!</f>
        <v>#REF!</v>
      </c>
    </row>
    <row r="5" spans="1:25" x14ac:dyDescent="0.25">
      <c r="A5" t="s">
        <v>112</v>
      </c>
      <c r="B5" t="s">
        <v>36</v>
      </c>
      <c r="C5" t="s">
        <v>39</v>
      </c>
      <c r="D5" t="s">
        <v>46</v>
      </c>
      <c r="E5">
        <f>_InputData!F16</f>
        <v>31018.51711790101</v>
      </c>
      <c r="F5">
        <f>_InputData!G16</f>
        <v>31018.51711790101</v>
      </c>
      <c r="G5">
        <f>_InputData!H16</f>
        <v>31018.51711790101</v>
      </c>
      <c r="H5">
        <f>E5*(1+_InputData!$E$996)</f>
        <v>37222.220541481212</v>
      </c>
      <c r="I5">
        <f>F5*(1+_InputData!$E$996)</f>
        <v>37222.220541481212</v>
      </c>
      <c r="J5">
        <f>G5*(1+_InputData!$E$996)</f>
        <v>37222.220541481212</v>
      </c>
      <c r="K5">
        <f>E5*(1-_InputData!$E$998)</f>
        <v>24814.813694320808</v>
      </c>
      <c r="L5">
        <f>F5*(1-_InputData!$E$998)</f>
        <v>24814.813694320808</v>
      </c>
      <c r="M5">
        <f>G5*(1-_InputData!$E$998)</f>
        <v>24814.813694320808</v>
      </c>
      <c r="N5" s="58" t="e">
        <f>_InputData!#REF!</f>
        <v>#REF!</v>
      </c>
      <c r="O5" s="58" t="e">
        <f>_InputData!#REF!</f>
        <v>#REF!</v>
      </c>
      <c r="P5" s="58" t="e">
        <f>_InputData!#REF!</f>
        <v>#REF!</v>
      </c>
      <c r="Q5" s="58" t="e">
        <f>_InputData!#REF!</f>
        <v>#REF!</v>
      </c>
      <c r="R5" s="58" t="e">
        <f>_InputData!#REF!</f>
        <v>#REF!</v>
      </c>
      <c r="S5" s="58" t="e">
        <f>_InputData!#REF!</f>
        <v>#REF!</v>
      </c>
      <c r="T5" s="58" t="e">
        <f>_InputData!#REF!</f>
        <v>#REF!</v>
      </c>
      <c r="U5" s="58" t="e">
        <f>_InputData!#REF!</f>
        <v>#REF!</v>
      </c>
      <c r="V5" s="58" t="e">
        <f>_InputData!#REF!</f>
        <v>#REF!</v>
      </c>
      <c r="W5" s="58" t="e">
        <f>_InputData!#REF!</f>
        <v>#REF!</v>
      </c>
      <c r="X5" s="58" t="e">
        <f>_InputData!#REF!</f>
        <v>#REF!</v>
      </c>
      <c r="Y5" s="58" t="e">
        <f>_InputData!#REF!</f>
        <v>#REF!</v>
      </c>
    </row>
    <row r="6" spans="1:25" x14ac:dyDescent="0.25">
      <c r="A6" t="s">
        <v>112</v>
      </c>
      <c r="B6" t="s">
        <v>37</v>
      </c>
      <c r="C6" t="s">
        <v>39</v>
      </c>
      <c r="D6" t="s">
        <v>46</v>
      </c>
      <c r="E6">
        <f>_InputData!F17</f>
        <v>45406.453092253032</v>
      </c>
      <c r="F6">
        <f>_InputData!G17</f>
        <v>45406.453092253032</v>
      </c>
      <c r="G6">
        <f>_InputData!H17</f>
        <v>45406.453092253032</v>
      </c>
      <c r="H6">
        <f>E6*(1+_InputData!$E$996)</f>
        <v>54487.743710703638</v>
      </c>
      <c r="I6">
        <f>F6*(1+_InputData!$E$996)</f>
        <v>54487.743710703638</v>
      </c>
      <c r="J6">
        <f>G6*(1+_InputData!$E$996)</f>
        <v>54487.743710703638</v>
      </c>
      <c r="K6">
        <f>E6*(1-_InputData!$E$998)</f>
        <v>36325.162473802426</v>
      </c>
      <c r="L6">
        <f>F6*(1-_InputData!$E$998)</f>
        <v>36325.162473802426</v>
      </c>
      <c r="M6">
        <f>G6*(1-_InputData!$E$998)</f>
        <v>36325.162473802426</v>
      </c>
      <c r="N6" s="58" t="e">
        <f>_InputData!#REF!</f>
        <v>#REF!</v>
      </c>
      <c r="O6" s="58" t="e">
        <f>_InputData!#REF!</f>
        <v>#REF!</v>
      </c>
      <c r="P6" s="58" t="e">
        <f>_InputData!#REF!</f>
        <v>#REF!</v>
      </c>
      <c r="Q6" s="58" t="e">
        <f>_InputData!#REF!</f>
        <v>#REF!</v>
      </c>
      <c r="R6" s="58" t="e">
        <f>_InputData!#REF!</f>
        <v>#REF!</v>
      </c>
      <c r="S6" s="58" t="e">
        <f>_InputData!#REF!</f>
        <v>#REF!</v>
      </c>
      <c r="T6" s="58" t="e">
        <f>_InputData!#REF!</f>
        <v>#REF!</v>
      </c>
      <c r="U6" s="58" t="e">
        <f>_InputData!#REF!</f>
        <v>#REF!</v>
      </c>
      <c r="V6" s="58" t="e">
        <f>_InputData!#REF!</f>
        <v>#REF!</v>
      </c>
      <c r="W6" s="58" t="e">
        <f>_InputData!#REF!</f>
        <v>#REF!</v>
      </c>
      <c r="X6" s="58" t="e">
        <f>_InputData!#REF!</f>
        <v>#REF!</v>
      </c>
      <c r="Y6" s="58" t="e">
        <f>_InputData!#REF!</f>
        <v>#REF!</v>
      </c>
    </row>
    <row r="7" spans="1:25" x14ac:dyDescent="0.25">
      <c r="A7" t="s">
        <v>112</v>
      </c>
      <c r="B7" t="s">
        <v>38</v>
      </c>
      <c r="C7" t="s">
        <v>39</v>
      </c>
      <c r="D7" t="s">
        <v>46</v>
      </c>
      <c r="E7">
        <f>_InputData!F18</f>
        <v>49366.04</v>
      </c>
      <c r="F7">
        <f>_InputData!G18</f>
        <v>49366.04</v>
      </c>
      <c r="G7">
        <f>_InputData!H18</f>
        <v>49366.04</v>
      </c>
      <c r="H7">
        <f>E7*(1+_InputData!$E$996)</f>
        <v>59239.248</v>
      </c>
      <c r="I7">
        <f>F7*(1+_InputData!$E$996)</f>
        <v>59239.248</v>
      </c>
      <c r="J7">
        <f>G7*(1+_InputData!$E$996)</f>
        <v>59239.248</v>
      </c>
      <c r="K7">
        <f>E7*(1-_InputData!$E$998)</f>
        <v>39492.832000000002</v>
      </c>
      <c r="L7">
        <f>F7*(1-_InputData!$E$998)</f>
        <v>39492.832000000002</v>
      </c>
      <c r="M7">
        <f>G7*(1-_InputData!$E$998)</f>
        <v>39492.832000000002</v>
      </c>
      <c r="N7" s="58" t="e">
        <f>_InputData!#REF!</f>
        <v>#REF!</v>
      </c>
      <c r="O7" s="58" t="e">
        <f>_InputData!#REF!</f>
        <v>#REF!</v>
      </c>
      <c r="P7" s="58" t="e">
        <f>_InputData!#REF!</f>
        <v>#REF!</v>
      </c>
      <c r="Q7" s="58" t="e">
        <f>_InputData!#REF!</f>
        <v>#REF!</v>
      </c>
      <c r="R7" s="58" t="e">
        <f>_InputData!#REF!</f>
        <v>#REF!</v>
      </c>
      <c r="S7" s="58" t="e">
        <f>_InputData!#REF!</f>
        <v>#REF!</v>
      </c>
      <c r="T7" s="58" t="e">
        <f>_InputData!#REF!</f>
        <v>#REF!</v>
      </c>
      <c r="U7" s="58" t="e">
        <f>_InputData!#REF!</f>
        <v>#REF!</v>
      </c>
      <c r="V7" s="58" t="e">
        <f>_InputData!#REF!</f>
        <v>#REF!</v>
      </c>
      <c r="W7" s="58" t="e">
        <f>_InputData!#REF!</f>
        <v>#REF!</v>
      </c>
      <c r="X7" s="58" t="e">
        <f>_InputData!#REF!</f>
        <v>#REF!</v>
      </c>
      <c r="Y7" s="58" t="e">
        <f>_InputData!#REF!</f>
        <v>#REF!</v>
      </c>
    </row>
    <row r="8" spans="1:25" x14ac:dyDescent="0.25">
      <c r="A8" t="s">
        <v>112</v>
      </c>
      <c r="B8" t="s">
        <v>33</v>
      </c>
      <c r="C8" t="s">
        <v>40</v>
      </c>
      <c r="D8" t="s">
        <v>46</v>
      </c>
      <c r="E8">
        <f>_InputData!F19</f>
        <v>1574.09</v>
      </c>
      <c r="F8">
        <f>_InputData!G19</f>
        <v>1574.09</v>
      </c>
      <c r="G8">
        <f>_InputData!H19</f>
        <v>1574.09</v>
      </c>
      <c r="H8">
        <f>E8*(1+_InputData!$E$996)</f>
        <v>1888.9079999999999</v>
      </c>
      <c r="I8">
        <f>F8*(1+_InputData!$E$996)</f>
        <v>1888.9079999999999</v>
      </c>
      <c r="J8">
        <f>G8*(1+_InputData!$E$996)</f>
        <v>1888.9079999999999</v>
      </c>
      <c r="K8">
        <f>E8*(1-_InputData!$E$998)</f>
        <v>1259.2719999999999</v>
      </c>
      <c r="L8">
        <f>F8*(1-_InputData!$E$998)</f>
        <v>1259.2719999999999</v>
      </c>
      <c r="M8">
        <f>G8*(1-_InputData!$E$998)</f>
        <v>1259.2719999999999</v>
      </c>
      <c r="N8" s="58" t="e">
        <f>_InputData!#REF!</f>
        <v>#REF!</v>
      </c>
      <c r="O8" s="58" t="e">
        <f>_InputData!#REF!</f>
        <v>#REF!</v>
      </c>
      <c r="P8" s="58" t="e">
        <f>_InputData!#REF!</f>
        <v>#REF!</v>
      </c>
      <c r="Q8" s="58" t="e">
        <f>_InputData!#REF!</f>
        <v>#REF!</v>
      </c>
      <c r="R8" s="58" t="e">
        <f>_InputData!#REF!</f>
        <v>#REF!</v>
      </c>
      <c r="S8" s="58" t="e">
        <f>_InputData!#REF!</f>
        <v>#REF!</v>
      </c>
      <c r="T8" s="58" t="e">
        <f>_InputData!#REF!</f>
        <v>#REF!</v>
      </c>
      <c r="U8" s="58" t="e">
        <f>_InputData!#REF!</f>
        <v>#REF!</v>
      </c>
      <c r="V8" s="58" t="e">
        <f>_InputData!#REF!</f>
        <v>#REF!</v>
      </c>
      <c r="W8" s="58" t="e">
        <f>_InputData!#REF!</f>
        <v>#REF!</v>
      </c>
      <c r="X8" s="58" t="e">
        <f>_InputData!#REF!</f>
        <v>#REF!</v>
      </c>
      <c r="Y8" s="58" t="e">
        <f>_InputData!#REF!</f>
        <v>#REF!</v>
      </c>
    </row>
    <row r="9" spans="1:25" x14ac:dyDescent="0.25">
      <c r="A9" t="s">
        <v>112</v>
      </c>
      <c r="B9" t="s">
        <v>34</v>
      </c>
      <c r="C9" t="s">
        <v>40</v>
      </c>
      <c r="D9" t="s">
        <v>46</v>
      </c>
      <c r="E9">
        <f>_InputData!F20</f>
        <v>3336.95</v>
      </c>
      <c r="F9">
        <f>_InputData!G20</f>
        <v>3336.95</v>
      </c>
      <c r="G9">
        <f>_InputData!H20</f>
        <v>3336.95</v>
      </c>
      <c r="H9">
        <f>E9*(1+_InputData!$E$996)</f>
        <v>4004.3399999999997</v>
      </c>
      <c r="I9">
        <f>F9*(1+_InputData!$E$996)</f>
        <v>4004.3399999999997</v>
      </c>
      <c r="J9">
        <f>G9*(1+_InputData!$E$996)</f>
        <v>4004.3399999999997</v>
      </c>
      <c r="K9">
        <f>E9*(1-_InputData!$E$998)</f>
        <v>2669.56</v>
      </c>
      <c r="L9">
        <f>F9*(1-_InputData!$E$998)</f>
        <v>2669.56</v>
      </c>
      <c r="M9">
        <f>G9*(1-_InputData!$E$998)</f>
        <v>2669.56</v>
      </c>
      <c r="N9" s="58" t="e">
        <f>_InputData!#REF!</f>
        <v>#REF!</v>
      </c>
      <c r="O9" s="58" t="e">
        <f>_InputData!#REF!</f>
        <v>#REF!</v>
      </c>
      <c r="P9" s="58" t="e">
        <f>_InputData!#REF!</f>
        <v>#REF!</v>
      </c>
      <c r="Q9" s="58" t="e">
        <f>_InputData!#REF!</f>
        <v>#REF!</v>
      </c>
      <c r="R9" s="58" t="e">
        <f>_InputData!#REF!</f>
        <v>#REF!</v>
      </c>
      <c r="S9" s="58" t="e">
        <f>_InputData!#REF!</f>
        <v>#REF!</v>
      </c>
      <c r="T9" s="58" t="e">
        <f>_InputData!#REF!</f>
        <v>#REF!</v>
      </c>
      <c r="U9" s="58" t="e">
        <f>_InputData!#REF!</f>
        <v>#REF!</v>
      </c>
      <c r="V9" s="58" t="e">
        <f>_InputData!#REF!</f>
        <v>#REF!</v>
      </c>
      <c r="W9" s="58" t="e">
        <f>_InputData!#REF!</f>
        <v>#REF!</v>
      </c>
      <c r="X9" s="58" t="e">
        <f>_InputData!#REF!</f>
        <v>#REF!</v>
      </c>
      <c r="Y9" s="58" t="e">
        <f>_InputData!#REF!</f>
        <v>#REF!</v>
      </c>
    </row>
    <row r="10" spans="1:25" x14ac:dyDescent="0.25">
      <c r="A10" t="s">
        <v>112</v>
      </c>
      <c r="B10" t="s">
        <v>35</v>
      </c>
      <c r="C10" t="s">
        <v>40</v>
      </c>
      <c r="D10" t="s">
        <v>46</v>
      </c>
      <c r="E10">
        <f>_InputData!F21</f>
        <v>19416.441839469502</v>
      </c>
      <c r="F10">
        <f>_InputData!G21</f>
        <v>19416.441839469502</v>
      </c>
      <c r="G10">
        <f>_InputData!H21</f>
        <v>19416.441839469502</v>
      </c>
      <c r="H10">
        <f>E10*(1+_InputData!$E$996)</f>
        <v>23299.730207363402</v>
      </c>
      <c r="I10">
        <f>F10*(1+_InputData!$E$996)</f>
        <v>23299.730207363402</v>
      </c>
      <c r="J10">
        <f>G10*(1+_InputData!$E$996)</f>
        <v>23299.730207363402</v>
      </c>
      <c r="K10">
        <f>E10*(1-_InputData!$E$998)</f>
        <v>15533.153471575602</v>
      </c>
      <c r="L10">
        <f>F10*(1-_InputData!$E$998)</f>
        <v>15533.153471575602</v>
      </c>
      <c r="M10">
        <f>G10*(1-_InputData!$E$998)</f>
        <v>15533.153471575602</v>
      </c>
      <c r="N10" s="58" t="e">
        <f>_InputData!#REF!</f>
        <v>#REF!</v>
      </c>
      <c r="O10" s="58" t="e">
        <f>_InputData!#REF!</f>
        <v>#REF!</v>
      </c>
      <c r="P10" s="58" t="e">
        <f>_InputData!#REF!</f>
        <v>#REF!</v>
      </c>
      <c r="Q10" s="58" t="e">
        <f>_InputData!#REF!</f>
        <v>#REF!</v>
      </c>
      <c r="R10" s="58" t="e">
        <f>_InputData!#REF!</f>
        <v>#REF!</v>
      </c>
      <c r="S10" s="58" t="e">
        <f>_InputData!#REF!</f>
        <v>#REF!</v>
      </c>
      <c r="T10" s="58" t="e">
        <f>_InputData!#REF!</f>
        <v>#REF!</v>
      </c>
      <c r="U10" s="58" t="e">
        <f>_InputData!#REF!</f>
        <v>#REF!</v>
      </c>
      <c r="V10" s="58" t="e">
        <f>_InputData!#REF!</f>
        <v>#REF!</v>
      </c>
      <c r="W10" s="58" t="e">
        <f>_InputData!#REF!</f>
        <v>#REF!</v>
      </c>
      <c r="X10" s="58" t="e">
        <f>_InputData!#REF!</f>
        <v>#REF!</v>
      </c>
      <c r="Y10" s="58" t="e">
        <f>_InputData!#REF!</f>
        <v>#REF!</v>
      </c>
    </row>
    <row r="11" spans="1:25" x14ac:dyDescent="0.25">
      <c r="A11" t="s">
        <v>112</v>
      </c>
      <c r="B11" t="s">
        <v>36</v>
      </c>
      <c r="C11" t="s">
        <v>40</v>
      </c>
      <c r="D11" t="s">
        <v>46</v>
      </c>
      <c r="E11">
        <f>_InputData!F22</f>
        <v>31018.51711790101</v>
      </c>
      <c r="F11">
        <f>_InputData!G22</f>
        <v>31018.51711790101</v>
      </c>
      <c r="G11">
        <f>_InputData!H22</f>
        <v>31018.51711790101</v>
      </c>
      <c r="H11">
        <f>E11*(1+_InputData!$E$996)</f>
        <v>37222.220541481212</v>
      </c>
      <c r="I11">
        <f>F11*(1+_InputData!$E$996)</f>
        <v>37222.220541481212</v>
      </c>
      <c r="J11">
        <f>G11*(1+_InputData!$E$996)</f>
        <v>37222.220541481212</v>
      </c>
      <c r="K11">
        <f>E11*(1-_InputData!$E$998)</f>
        <v>24814.813694320808</v>
      </c>
      <c r="L11">
        <f>F11*(1-_InputData!$E$998)</f>
        <v>24814.813694320808</v>
      </c>
      <c r="M11">
        <f>G11*(1-_InputData!$E$998)</f>
        <v>24814.813694320808</v>
      </c>
      <c r="N11" s="58" t="e">
        <f>_InputData!#REF!</f>
        <v>#REF!</v>
      </c>
      <c r="O11" s="58" t="e">
        <f>_InputData!#REF!</f>
        <v>#REF!</v>
      </c>
      <c r="P11" s="58" t="e">
        <f>_InputData!#REF!</f>
        <v>#REF!</v>
      </c>
      <c r="Q11" s="58" t="e">
        <f>_InputData!#REF!</f>
        <v>#REF!</v>
      </c>
      <c r="R11" s="58" t="e">
        <f>_InputData!#REF!</f>
        <v>#REF!</v>
      </c>
      <c r="S11" s="58" t="e">
        <f>_InputData!#REF!</f>
        <v>#REF!</v>
      </c>
      <c r="T11" s="58" t="e">
        <f>_InputData!#REF!</f>
        <v>#REF!</v>
      </c>
      <c r="U11" s="58" t="e">
        <f>_InputData!#REF!</f>
        <v>#REF!</v>
      </c>
      <c r="V11" s="58" t="e">
        <f>_InputData!#REF!</f>
        <v>#REF!</v>
      </c>
      <c r="W11" s="58" t="e">
        <f>_InputData!#REF!</f>
        <v>#REF!</v>
      </c>
      <c r="X11" s="58" t="e">
        <f>_InputData!#REF!</f>
        <v>#REF!</v>
      </c>
      <c r="Y11" s="58" t="e">
        <f>_InputData!#REF!</f>
        <v>#REF!</v>
      </c>
    </row>
    <row r="12" spans="1:25" x14ac:dyDescent="0.25">
      <c r="A12" t="s">
        <v>112</v>
      </c>
      <c r="B12" t="s">
        <v>37</v>
      </c>
      <c r="C12" t="s">
        <v>40</v>
      </c>
      <c r="D12" t="s">
        <v>46</v>
      </c>
      <c r="E12">
        <f>_InputData!F23</f>
        <v>45406.453092253032</v>
      </c>
      <c r="F12">
        <f>_InputData!G23</f>
        <v>45406.453092253032</v>
      </c>
      <c r="G12">
        <f>_InputData!H23</f>
        <v>45406.453092253032</v>
      </c>
      <c r="H12">
        <f>E12*(1+_InputData!$E$996)</f>
        <v>54487.743710703638</v>
      </c>
      <c r="I12">
        <f>F12*(1+_InputData!$E$996)</f>
        <v>54487.743710703638</v>
      </c>
      <c r="J12">
        <f>G12*(1+_InputData!$E$996)</f>
        <v>54487.743710703638</v>
      </c>
      <c r="K12">
        <f>E12*(1-_InputData!$E$998)</f>
        <v>36325.162473802426</v>
      </c>
      <c r="L12">
        <f>F12*(1-_InputData!$E$998)</f>
        <v>36325.162473802426</v>
      </c>
      <c r="M12">
        <f>G12*(1-_InputData!$E$998)</f>
        <v>36325.162473802426</v>
      </c>
      <c r="N12" s="58" t="e">
        <f>_InputData!#REF!</f>
        <v>#REF!</v>
      </c>
      <c r="O12" s="58" t="e">
        <f>_InputData!#REF!</f>
        <v>#REF!</v>
      </c>
      <c r="P12" s="58" t="e">
        <f>_InputData!#REF!</f>
        <v>#REF!</v>
      </c>
      <c r="Q12" s="58" t="e">
        <f>_InputData!#REF!</f>
        <v>#REF!</v>
      </c>
      <c r="R12" s="58" t="e">
        <f>_InputData!#REF!</f>
        <v>#REF!</v>
      </c>
      <c r="S12" s="58" t="e">
        <f>_InputData!#REF!</f>
        <v>#REF!</v>
      </c>
      <c r="T12" s="58" t="e">
        <f>_InputData!#REF!</f>
        <v>#REF!</v>
      </c>
      <c r="U12" s="58" t="e">
        <f>_InputData!#REF!</f>
        <v>#REF!</v>
      </c>
      <c r="V12" s="58" t="e">
        <f>_InputData!#REF!</f>
        <v>#REF!</v>
      </c>
      <c r="W12" s="58" t="e">
        <f>_InputData!#REF!</f>
        <v>#REF!</v>
      </c>
      <c r="X12" s="58" t="e">
        <f>_InputData!#REF!</f>
        <v>#REF!</v>
      </c>
      <c r="Y12" s="58" t="e">
        <f>_InputData!#REF!</f>
        <v>#REF!</v>
      </c>
    </row>
    <row r="13" spans="1:25" x14ac:dyDescent="0.25">
      <c r="A13" t="s">
        <v>112</v>
      </c>
      <c r="B13" t="s">
        <v>38</v>
      </c>
      <c r="C13" t="s">
        <v>40</v>
      </c>
      <c r="D13" t="s">
        <v>46</v>
      </c>
      <c r="E13">
        <f>_InputData!F24</f>
        <v>49366.04</v>
      </c>
      <c r="F13">
        <f>_InputData!G24</f>
        <v>49366.04</v>
      </c>
      <c r="G13">
        <f>_InputData!H24</f>
        <v>49366.04</v>
      </c>
      <c r="H13">
        <f>E13*(1+_InputData!$E$996)</f>
        <v>59239.248</v>
      </c>
      <c r="I13">
        <f>F13*(1+_InputData!$E$996)</f>
        <v>59239.248</v>
      </c>
      <c r="J13">
        <f>G13*(1+_InputData!$E$996)</f>
        <v>59239.248</v>
      </c>
      <c r="K13">
        <f>E13*(1-_InputData!$E$998)</f>
        <v>39492.832000000002</v>
      </c>
      <c r="L13">
        <f>F13*(1-_InputData!$E$998)</f>
        <v>39492.832000000002</v>
      </c>
      <c r="M13">
        <f>G13*(1-_InputData!$E$998)</f>
        <v>39492.832000000002</v>
      </c>
      <c r="N13" s="58" t="e">
        <f>_InputData!#REF!</f>
        <v>#REF!</v>
      </c>
      <c r="O13" s="58" t="e">
        <f>_InputData!#REF!</f>
        <v>#REF!</v>
      </c>
      <c r="P13" s="58" t="e">
        <f>_InputData!#REF!</f>
        <v>#REF!</v>
      </c>
      <c r="Q13" s="58" t="e">
        <f>_InputData!#REF!</f>
        <v>#REF!</v>
      </c>
      <c r="R13" s="58" t="e">
        <f>_InputData!#REF!</f>
        <v>#REF!</v>
      </c>
      <c r="S13" s="58" t="e">
        <f>_InputData!#REF!</f>
        <v>#REF!</v>
      </c>
      <c r="T13" s="58" t="e">
        <f>_InputData!#REF!</f>
        <v>#REF!</v>
      </c>
      <c r="U13" s="58" t="e">
        <f>_InputData!#REF!</f>
        <v>#REF!</v>
      </c>
      <c r="V13" s="58" t="e">
        <f>_InputData!#REF!</f>
        <v>#REF!</v>
      </c>
      <c r="W13" s="58" t="e">
        <f>_InputData!#REF!</f>
        <v>#REF!</v>
      </c>
      <c r="X13" s="58" t="e">
        <f>_InputData!#REF!</f>
        <v>#REF!</v>
      </c>
      <c r="Y13" s="58" t="e">
        <f>_InputData!#REF!</f>
        <v>#REF!</v>
      </c>
    </row>
    <row r="14" spans="1:25" x14ac:dyDescent="0.25">
      <c r="A14" t="s">
        <v>112</v>
      </c>
      <c r="B14" t="s">
        <v>33</v>
      </c>
      <c r="C14" t="s">
        <v>41</v>
      </c>
      <c r="D14" t="s">
        <v>46</v>
      </c>
      <c r="E14">
        <f>_InputData!F25</f>
        <v>2377.3047851181773</v>
      </c>
      <c r="F14">
        <f>_InputData!G25</f>
        <v>1915.1540539249206</v>
      </c>
      <c r="G14">
        <f>_InputData!H25</f>
        <v>1642.295256102429</v>
      </c>
      <c r="H14">
        <f>E14*(1+_InputData!$E$996)</f>
        <v>2852.7657421418126</v>
      </c>
      <c r="I14">
        <f>F14*(1+_InputData!$E$996)</f>
        <v>2298.1848647099046</v>
      </c>
      <c r="J14">
        <f>G14*(1+_InputData!$E$996)</f>
        <v>1970.7543073229147</v>
      </c>
      <c r="K14">
        <f>E14*(1-_InputData!$E$998)</f>
        <v>1901.843828094542</v>
      </c>
      <c r="L14">
        <f>F14*(1-_InputData!$E$998)</f>
        <v>1532.1232431399367</v>
      </c>
      <c r="M14">
        <f>G14*(1-_InputData!$E$998)</f>
        <v>1313.8362048819433</v>
      </c>
      <c r="N14" s="58" t="e">
        <f>_InputData!#REF!</f>
        <v>#REF!</v>
      </c>
      <c r="O14" s="58" t="e">
        <f>_InputData!#REF!</f>
        <v>#REF!</v>
      </c>
      <c r="P14" s="58" t="e">
        <f>_InputData!#REF!</f>
        <v>#REF!</v>
      </c>
      <c r="Q14" s="58" t="e">
        <f>_InputData!#REF!</f>
        <v>#REF!</v>
      </c>
      <c r="R14" s="58" t="e">
        <f>_InputData!#REF!</f>
        <v>#REF!</v>
      </c>
      <c r="S14" s="58" t="e">
        <f>_InputData!#REF!</f>
        <v>#REF!</v>
      </c>
      <c r="T14" s="58" t="e">
        <f>_InputData!#REF!</f>
        <v>#REF!</v>
      </c>
      <c r="U14" s="58" t="e">
        <f>_InputData!#REF!</f>
        <v>#REF!</v>
      </c>
      <c r="V14" s="58" t="e">
        <f>_InputData!#REF!</f>
        <v>#REF!</v>
      </c>
      <c r="W14" s="58" t="e">
        <f>_InputData!#REF!</f>
        <v>#REF!</v>
      </c>
      <c r="X14" s="58" t="e">
        <f>_InputData!#REF!</f>
        <v>#REF!</v>
      </c>
      <c r="Y14" s="58" t="e">
        <f>_InputData!#REF!</f>
        <v>#REF!</v>
      </c>
    </row>
    <row r="15" spans="1:25" x14ac:dyDescent="0.25">
      <c r="A15" t="s">
        <v>112</v>
      </c>
      <c r="B15" t="s">
        <v>34</v>
      </c>
      <c r="C15" t="s">
        <v>41</v>
      </c>
      <c r="D15" t="s">
        <v>46</v>
      </c>
      <c r="E15">
        <f>_InputData!F26</f>
        <v>3991.3272296041514</v>
      </c>
      <c r="F15">
        <f>_InputData!G26</f>
        <v>3104.4341966442335</v>
      </c>
      <c r="G15">
        <f>_InputData!H26</f>
        <v>2628.1231581939737</v>
      </c>
      <c r="H15">
        <f>E15*(1+_InputData!$E$996)</f>
        <v>4789.5926755249811</v>
      </c>
      <c r="I15">
        <f>F15*(1+_InputData!$E$996)</f>
        <v>3725.3210359730801</v>
      </c>
      <c r="J15">
        <f>G15*(1+_InputData!$E$996)</f>
        <v>3153.7477898327684</v>
      </c>
      <c r="K15">
        <f>E15*(1-_InputData!$E$998)</f>
        <v>3193.0617836833212</v>
      </c>
      <c r="L15">
        <f>F15*(1-_InputData!$E$998)</f>
        <v>2483.5473573153868</v>
      </c>
      <c r="M15">
        <f>G15*(1-_InputData!$E$998)</f>
        <v>2102.4985265551791</v>
      </c>
      <c r="N15" s="58" t="e">
        <f>_InputData!#REF!</f>
        <v>#REF!</v>
      </c>
      <c r="O15" s="58" t="e">
        <f>_InputData!#REF!</f>
        <v>#REF!</v>
      </c>
      <c r="P15" s="58" t="e">
        <f>_InputData!#REF!</f>
        <v>#REF!</v>
      </c>
      <c r="Q15" s="58" t="e">
        <f>_InputData!#REF!</f>
        <v>#REF!</v>
      </c>
      <c r="R15" s="58" t="e">
        <f>_InputData!#REF!</f>
        <v>#REF!</v>
      </c>
      <c r="S15" s="58" t="e">
        <f>_InputData!#REF!</f>
        <v>#REF!</v>
      </c>
      <c r="T15" s="58" t="e">
        <f>_InputData!#REF!</f>
        <v>#REF!</v>
      </c>
      <c r="U15" s="58" t="e">
        <f>_InputData!#REF!</f>
        <v>#REF!</v>
      </c>
      <c r="V15" s="58" t="e">
        <f>_InputData!#REF!</f>
        <v>#REF!</v>
      </c>
      <c r="W15" s="58" t="e">
        <f>_InputData!#REF!</f>
        <v>#REF!</v>
      </c>
      <c r="X15" s="58" t="e">
        <f>_InputData!#REF!</f>
        <v>#REF!</v>
      </c>
      <c r="Y15" s="58" t="e">
        <f>_InputData!#REF!</f>
        <v>#REF!</v>
      </c>
    </row>
    <row r="16" spans="1:25" x14ac:dyDescent="0.25">
      <c r="A16" t="s">
        <v>112</v>
      </c>
      <c r="B16" t="s">
        <v>35</v>
      </c>
      <c r="C16" t="s">
        <v>41</v>
      </c>
      <c r="D16" t="s">
        <v>46</v>
      </c>
      <c r="E16">
        <f>_InputData!F27</f>
        <v>31190.641587221016</v>
      </c>
      <c r="F16">
        <f>_InputData!G27</f>
        <v>22237.296932103753</v>
      </c>
      <c r="G16">
        <f>_InputData!H27</f>
        <v>19537.9329130552</v>
      </c>
      <c r="H16">
        <f>E16*(1+_InputData!$E$996)</f>
        <v>37428.76990466522</v>
      </c>
      <c r="I16">
        <f>F16*(1+_InputData!$E$996)</f>
        <v>26684.756318524502</v>
      </c>
      <c r="J16">
        <f>G16*(1+_InputData!$E$996)</f>
        <v>23445.519495666238</v>
      </c>
      <c r="K16">
        <f>E16*(1-_InputData!$E$998)</f>
        <v>24952.513269776813</v>
      </c>
      <c r="L16">
        <f>F16*(1-_InputData!$E$998)</f>
        <v>17789.837545683004</v>
      </c>
      <c r="M16">
        <f>G16*(1-_InputData!$E$998)</f>
        <v>15630.346330444161</v>
      </c>
      <c r="N16" s="58" t="e">
        <f>_InputData!#REF!</f>
        <v>#REF!</v>
      </c>
      <c r="O16" s="58" t="e">
        <f>_InputData!#REF!</f>
        <v>#REF!</v>
      </c>
      <c r="P16" s="58" t="e">
        <f>_InputData!#REF!</f>
        <v>#REF!</v>
      </c>
      <c r="Q16" s="58" t="e">
        <f>_InputData!#REF!</f>
        <v>#REF!</v>
      </c>
      <c r="R16" s="58" t="e">
        <f>_InputData!#REF!</f>
        <v>#REF!</v>
      </c>
      <c r="S16" s="58" t="e">
        <f>_InputData!#REF!</f>
        <v>#REF!</v>
      </c>
      <c r="T16" s="58" t="e">
        <f>_InputData!#REF!</f>
        <v>#REF!</v>
      </c>
      <c r="U16" s="58" t="e">
        <f>_InputData!#REF!</f>
        <v>#REF!</v>
      </c>
      <c r="V16" s="58" t="e">
        <f>_InputData!#REF!</f>
        <v>#REF!</v>
      </c>
      <c r="W16" s="58" t="e">
        <f>_InputData!#REF!</f>
        <v>#REF!</v>
      </c>
      <c r="X16" s="58" t="e">
        <f>_InputData!#REF!</f>
        <v>#REF!</v>
      </c>
      <c r="Y16" s="58" t="e">
        <f>_InputData!#REF!</f>
        <v>#REF!</v>
      </c>
    </row>
    <row r="17" spans="1:25" x14ac:dyDescent="0.25">
      <c r="A17" t="s">
        <v>112</v>
      </c>
      <c r="B17" t="s">
        <v>36</v>
      </c>
      <c r="C17" t="s">
        <v>41</v>
      </c>
      <c r="D17" t="s">
        <v>46</v>
      </c>
      <c r="E17">
        <f>_InputData!F28</f>
        <v>45699.426246855379</v>
      </c>
      <c r="F17">
        <f>_InputData!G28</f>
        <v>34051.03441272302</v>
      </c>
      <c r="G17">
        <f>_InputData!H28</f>
        <v>30539.13455763763</v>
      </c>
      <c r="H17">
        <f>E17*(1+_InputData!$E$996)</f>
        <v>54839.311496226452</v>
      </c>
      <c r="I17">
        <f>F17*(1+_InputData!$E$996)</f>
        <v>40861.241295267624</v>
      </c>
      <c r="J17">
        <f>G17*(1+_InputData!$E$996)</f>
        <v>36646.961469165151</v>
      </c>
      <c r="K17">
        <f>E17*(1-_InputData!$E$998)</f>
        <v>36559.540997484306</v>
      </c>
      <c r="L17">
        <f>F17*(1-_InputData!$E$998)</f>
        <v>27240.827530178416</v>
      </c>
      <c r="M17">
        <f>G17*(1-_InputData!$E$998)</f>
        <v>24431.307646110105</v>
      </c>
      <c r="N17" s="58" t="e">
        <f>_InputData!#REF!</f>
        <v>#REF!</v>
      </c>
      <c r="O17" s="58" t="e">
        <f>_InputData!#REF!</f>
        <v>#REF!</v>
      </c>
      <c r="P17" s="58" t="e">
        <f>_InputData!#REF!</f>
        <v>#REF!</v>
      </c>
      <c r="Q17" s="58" t="e">
        <f>_InputData!#REF!</f>
        <v>#REF!</v>
      </c>
      <c r="R17" s="58" t="e">
        <f>_InputData!#REF!</f>
        <v>#REF!</v>
      </c>
      <c r="S17" s="58" t="e">
        <f>_InputData!#REF!</f>
        <v>#REF!</v>
      </c>
      <c r="T17" s="58" t="e">
        <f>_InputData!#REF!</f>
        <v>#REF!</v>
      </c>
      <c r="U17" s="58" t="e">
        <f>_InputData!#REF!</f>
        <v>#REF!</v>
      </c>
      <c r="V17" s="58" t="e">
        <f>_InputData!#REF!</f>
        <v>#REF!</v>
      </c>
      <c r="W17" s="58" t="e">
        <f>_InputData!#REF!</f>
        <v>#REF!</v>
      </c>
      <c r="X17" s="58" t="e">
        <f>_InputData!#REF!</f>
        <v>#REF!</v>
      </c>
      <c r="Y17" s="58" t="e">
        <f>_InputData!#REF!</f>
        <v>#REF!</v>
      </c>
    </row>
    <row r="18" spans="1:25" x14ac:dyDescent="0.25">
      <c r="A18" t="s">
        <v>112</v>
      </c>
      <c r="B18" t="s">
        <v>37</v>
      </c>
      <c r="C18" t="s">
        <v>41</v>
      </c>
      <c r="D18" t="s">
        <v>46</v>
      </c>
      <c r="E18">
        <f>_InputData!F29</f>
        <v>56317.802609183214</v>
      </c>
      <c r="F18">
        <f>_InputData!G29</f>
        <v>45863.190062399823</v>
      </c>
      <c r="G18">
        <f>_InputData!H29</f>
        <v>42711.205409854243</v>
      </c>
      <c r="H18">
        <f>E18*(1+_InputData!$E$996)</f>
        <v>67581.363131019854</v>
      </c>
      <c r="I18">
        <f>F18*(1+_InputData!$E$996)</f>
        <v>55035.828074879784</v>
      </c>
      <c r="J18">
        <f>G18*(1+_InputData!$E$996)</f>
        <v>51253.446491825089</v>
      </c>
      <c r="K18">
        <f>E18*(1-_InputData!$E$998)</f>
        <v>45054.242087346574</v>
      </c>
      <c r="L18">
        <f>F18*(1-_InputData!$E$998)</f>
        <v>36690.552049919861</v>
      </c>
      <c r="M18">
        <f>G18*(1-_InputData!$E$998)</f>
        <v>34168.964327883397</v>
      </c>
      <c r="N18" s="58" t="e">
        <f>_InputData!#REF!</f>
        <v>#REF!</v>
      </c>
      <c r="O18" s="58" t="e">
        <f>_InputData!#REF!</f>
        <v>#REF!</v>
      </c>
      <c r="P18" s="58" t="e">
        <f>_InputData!#REF!</f>
        <v>#REF!</v>
      </c>
      <c r="Q18" s="58" t="e">
        <f>_InputData!#REF!</f>
        <v>#REF!</v>
      </c>
      <c r="R18" s="58" t="e">
        <f>_InputData!#REF!</f>
        <v>#REF!</v>
      </c>
      <c r="S18" s="58" t="e">
        <f>_InputData!#REF!</f>
        <v>#REF!</v>
      </c>
      <c r="T18" s="58" t="e">
        <f>_InputData!#REF!</f>
        <v>#REF!</v>
      </c>
      <c r="U18" s="58" t="e">
        <f>_InputData!#REF!</f>
        <v>#REF!</v>
      </c>
      <c r="V18" s="58" t="e">
        <f>_InputData!#REF!</f>
        <v>#REF!</v>
      </c>
      <c r="W18" s="58" t="e">
        <f>_InputData!#REF!</f>
        <v>#REF!</v>
      </c>
      <c r="X18" s="58" t="e">
        <f>_InputData!#REF!</f>
        <v>#REF!</v>
      </c>
      <c r="Y18" s="58" t="e">
        <f>_InputData!#REF!</f>
        <v>#REF!</v>
      </c>
    </row>
    <row r="19" spans="1:25" x14ac:dyDescent="0.25">
      <c r="A19" t="s">
        <v>112</v>
      </c>
      <c r="B19" t="s">
        <v>38</v>
      </c>
      <c r="C19" t="s">
        <v>41</v>
      </c>
      <c r="D19" t="s">
        <v>46</v>
      </c>
      <c r="E19">
        <f>_InputData!F30</f>
        <v>65035.95</v>
      </c>
      <c r="F19">
        <f>_InputData!G30</f>
        <v>51144.70011084836</v>
      </c>
      <c r="G19">
        <f>_InputData!H30</f>
        <v>46956.595935839701</v>
      </c>
      <c r="H19">
        <f>E19*(1+_InputData!$E$996)</f>
        <v>78043.14</v>
      </c>
      <c r="I19">
        <f>F19*(1+_InputData!$E$996)</f>
        <v>61373.640133018031</v>
      </c>
      <c r="J19">
        <f>G19*(1+_InputData!$E$996)</f>
        <v>56347.915123007639</v>
      </c>
      <c r="K19">
        <f>E19*(1-_InputData!$E$998)</f>
        <v>52028.76</v>
      </c>
      <c r="L19">
        <f>F19*(1-_InputData!$E$998)</f>
        <v>40915.760088678689</v>
      </c>
      <c r="M19">
        <f>G19*(1-_InputData!$E$998)</f>
        <v>37565.276748671764</v>
      </c>
      <c r="N19" s="58" t="e">
        <f>_InputData!#REF!</f>
        <v>#REF!</v>
      </c>
      <c r="O19" s="58" t="e">
        <f>_InputData!#REF!</f>
        <v>#REF!</v>
      </c>
      <c r="P19" s="58" t="e">
        <f>_InputData!#REF!</f>
        <v>#REF!</v>
      </c>
      <c r="Q19" s="58" t="e">
        <f>_InputData!#REF!</f>
        <v>#REF!</v>
      </c>
      <c r="R19" s="58" t="e">
        <f>_InputData!#REF!</f>
        <v>#REF!</v>
      </c>
      <c r="S19" s="58" t="e">
        <f>_InputData!#REF!</f>
        <v>#REF!</v>
      </c>
      <c r="T19" s="58" t="e">
        <f>_InputData!#REF!</f>
        <v>#REF!</v>
      </c>
      <c r="U19" s="58" t="e">
        <f>_InputData!#REF!</f>
        <v>#REF!</v>
      </c>
      <c r="V19" s="58" t="e">
        <f>_InputData!#REF!</f>
        <v>#REF!</v>
      </c>
      <c r="W19" s="58" t="e">
        <f>_InputData!#REF!</f>
        <v>#REF!</v>
      </c>
      <c r="X19" s="58" t="e">
        <f>_InputData!#REF!</f>
        <v>#REF!</v>
      </c>
      <c r="Y19" s="58" t="e">
        <f>_InputData!#REF!</f>
        <v>#REF!</v>
      </c>
    </row>
    <row r="20" spans="1:25" x14ac:dyDescent="0.25">
      <c r="A20" t="s">
        <v>112</v>
      </c>
      <c r="B20" t="s">
        <v>33</v>
      </c>
      <c r="C20" t="s">
        <v>39</v>
      </c>
      <c r="D20" t="s">
        <v>47</v>
      </c>
      <c r="E20">
        <f>_InputData!F31</f>
        <v>348.27</v>
      </c>
      <c r="F20">
        <f>_InputData!G31</f>
        <v>348.27</v>
      </c>
      <c r="G20">
        <f>_InputData!H31</f>
        <v>348.27</v>
      </c>
      <c r="H20">
        <f>E20</f>
        <v>348.27</v>
      </c>
      <c r="I20">
        <f>F20</f>
        <v>348.27</v>
      </c>
      <c r="J20">
        <f>G20</f>
        <v>348.27</v>
      </c>
      <c r="K20">
        <f>E20</f>
        <v>348.27</v>
      </c>
      <c r="L20">
        <f>F20</f>
        <v>348.27</v>
      </c>
      <c r="M20">
        <f>G20</f>
        <v>348.27</v>
      </c>
      <c r="N20" s="58" t="e">
        <f>_InputData!#REF!</f>
        <v>#REF!</v>
      </c>
      <c r="O20" s="58" t="e">
        <f>_InputData!#REF!</f>
        <v>#REF!</v>
      </c>
      <c r="P20" s="58" t="e">
        <f>_InputData!#REF!</f>
        <v>#REF!</v>
      </c>
      <c r="Q20" s="58" t="e">
        <f>_InputData!#REF!</f>
        <v>#REF!</v>
      </c>
      <c r="R20" s="58" t="e">
        <f>_InputData!#REF!</f>
        <v>#REF!</v>
      </c>
      <c r="S20" s="58" t="e">
        <f>_InputData!#REF!</f>
        <v>#REF!</v>
      </c>
      <c r="T20" s="58" t="e">
        <f>_InputData!#REF!</f>
        <v>#REF!</v>
      </c>
      <c r="U20" s="58" t="e">
        <f>_InputData!#REF!</f>
        <v>#REF!</v>
      </c>
      <c r="V20" s="58" t="e">
        <f>_InputData!#REF!</f>
        <v>#REF!</v>
      </c>
      <c r="W20" s="58" t="e">
        <f>_InputData!#REF!</f>
        <v>#REF!</v>
      </c>
      <c r="X20" s="58" t="e">
        <f>_InputData!#REF!</f>
        <v>#REF!</v>
      </c>
      <c r="Y20" s="58" t="e">
        <f>_InputData!#REF!</f>
        <v>#REF!</v>
      </c>
    </row>
    <row r="21" spans="1:25" x14ac:dyDescent="0.25">
      <c r="A21" t="s">
        <v>112</v>
      </c>
      <c r="B21" t="s">
        <v>34</v>
      </c>
      <c r="C21" t="s">
        <v>39</v>
      </c>
      <c r="D21" t="s">
        <v>47</v>
      </c>
      <c r="E21">
        <f>_InputData!F32</f>
        <v>2043.66</v>
      </c>
      <c r="F21">
        <f>_InputData!G32</f>
        <v>2043.66</v>
      </c>
      <c r="G21">
        <f>_InputData!H32</f>
        <v>2043.66</v>
      </c>
      <c r="H21">
        <f t="shared" ref="H21:H37" si="0">E21</f>
        <v>2043.66</v>
      </c>
      <c r="I21">
        <f t="shared" ref="I21:I37" si="1">F21</f>
        <v>2043.66</v>
      </c>
      <c r="J21">
        <f t="shared" ref="J21:J37" si="2">G21</f>
        <v>2043.66</v>
      </c>
      <c r="K21">
        <f t="shared" ref="K21:K37" si="3">E21</f>
        <v>2043.66</v>
      </c>
      <c r="L21">
        <f t="shared" ref="L21:L37" si="4">F21</f>
        <v>2043.66</v>
      </c>
      <c r="M21">
        <f t="shared" ref="M21:M37" si="5">G21</f>
        <v>2043.66</v>
      </c>
      <c r="N21" s="58" t="e">
        <f>_InputData!#REF!</f>
        <v>#REF!</v>
      </c>
      <c r="O21" s="58" t="e">
        <f>_InputData!#REF!</f>
        <v>#REF!</v>
      </c>
      <c r="P21" s="58" t="e">
        <f>_InputData!#REF!</f>
        <v>#REF!</v>
      </c>
      <c r="Q21" s="58" t="e">
        <f>_InputData!#REF!</f>
        <v>#REF!</v>
      </c>
      <c r="R21" s="58" t="e">
        <f>_InputData!#REF!</f>
        <v>#REF!</v>
      </c>
      <c r="S21" s="58" t="e">
        <f>_InputData!#REF!</f>
        <v>#REF!</v>
      </c>
      <c r="T21" s="58" t="e">
        <f>_InputData!#REF!</f>
        <v>#REF!</v>
      </c>
      <c r="U21" s="58" t="e">
        <f>_InputData!#REF!</f>
        <v>#REF!</v>
      </c>
      <c r="V21" s="58" t="e">
        <f>_InputData!#REF!</f>
        <v>#REF!</v>
      </c>
      <c r="W21" s="58" t="e">
        <f>_InputData!#REF!</f>
        <v>#REF!</v>
      </c>
      <c r="X21" s="58" t="e">
        <f>_InputData!#REF!</f>
        <v>#REF!</v>
      </c>
      <c r="Y21" s="58" t="e">
        <f>_InputData!#REF!</f>
        <v>#REF!</v>
      </c>
    </row>
    <row r="22" spans="1:25" x14ac:dyDescent="0.25">
      <c r="A22" t="s">
        <v>112</v>
      </c>
      <c r="B22" t="s">
        <v>35</v>
      </c>
      <c r="C22" t="s">
        <v>39</v>
      </c>
      <c r="D22" t="s">
        <v>47</v>
      </c>
      <c r="E22">
        <f>_InputData!F33</f>
        <v>3543.6924190141281</v>
      </c>
      <c r="F22">
        <f>_InputData!G33</f>
        <v>3543.6924190141281</v>
      </c>
      <c r="G22">
        <f>_InputData!H33</f>
        <v>3543.6924190141281</v>
      </c>
      <c r="H22">
        <f t="shared" si="0"/>
        <v>3543.6924190141281</v>
      </c>
      <c r="I22">
        <f t="shared" si="1"/>
        <v>3543.6924190141281</v>
      </c>
      <c r="J22">
        <f t="shared" si="2"/>
        <v>3543.6924190141281</v>
      </c>
      <c r="K22">
        <f t="shared" si="3"/>
        <v>3543.6924190141281</v>
      </c>
      <c r="L22">
        <f t="shared" si="4"/>
        <v>3543.6924190141281</v>
      </c>
      <c r="M22">
        <f t="shared" si="5"/>
        <v>3543.6924190141281</v>
      </c>
      <c r="N22" s="58" t="e">
        <f>_InputData!#REF!</f>
        <v>#REF!</v>
      </c>
      <c r="O22" s="58" t="e">
        <f>_InputData!#REF!</f>
        <v>#REF!</v>
      </c>
      <c r="P22" s="58" t="e">
        <f>_InputData!#REF!</f>
        <v>#REF!</v>
      </c>
      <c r="Q22" s="58" t="e">
        <f>_InputData!#REF!</f>
        <v>#REF!</v>
      </c>
      <c r="R22" s="58" t="e">
        <f>_InputData!#REF!</f>
        <v>#REF!</v>
      </c>
      <c r="S22" s="58" t="e">
        <f>_InputData!#REF!</f>
        <v>#REF!</v>
      </c>
      <c r="T22" s="58" t="e">
        <f>_InputData!#REF!</f>
        <v>#REF!</v>
      </c>
      <c r="U22" s="58" t="e">
        <f>_InputData!#REF!</f>
        <v>#REF!</v>
      </c>
      <c r="V22" s="58" t="e">
        <f>_InputData!#REF!</f>
        <v>#REF!</v>
      </c>
      <c r="W22" s="58" t="e">
        <f>_InputData!#REF!</f>
        <v>#REF!</v>
      </c>
      <c r="X22" s="58" t="e">
        <f>_InputData!#REF!</f>
        <v>#REF!</v>
      </c>
      <c r="Y22" s="58" t="e">
        <f>_InputData!#REF!</f>
        <v>#REF!</v>
      </c>
    </row>
    <row r="23" spans="1:25" x14ac:dyDescent="0.25">
      <c r="A23" t="s">
        <v>112</v>
      </c>
      <c r="B23" t="s">
        <v>36</v>
      </c>
      <c r="C23" t="s">
        <v>39</v>
      </c>
      <c r="D23" t="s">
        <v>47</v>
      </c>
      <c r="E23">
        <f>_InputData!F34</f>
        <v>9641.262379192427</v>
      </c>
      <c r="F23">
        <f>_InputData!G34</f>
        <v>9641.262379192427</v>
      </c>
      <c r="G23">
        <f>_InputData!H34</f>
        <v>9641.262379192427</v>
      </c>
      <c r="H23">
        <f t="shared" si="0"/>
        <v>9641.262379192427</v>
      </c>
      <c r="I23">
        <f t="shared" si="1"/>
        <v>9641.262379192427</v>
      </c>
      <c r="J23">
        <f t="shared" si="2"/>
        <v>9641.262379192427</v>
      </c>
      <c r="K23">
        <f t="shared" si="3"/>
        <v>9641.262379192427</v>
      </c>
      <c r="L23">
        <f t="shared" si="4"/>
        <v>9641.262379192427</v>
      </c>
      <c r="M23">
        <f t="shared" si="5"/>
        <v>9641.262379192427</v>
      </c>
      <c r="N23" s="58" t="e">
        <f>_InputData!#REF!</f>
        <v>#REF!</v>
      </c>
      <c r="O23" s="58" t="e">
        <f>_InputData!#REF!</f>
        <v>#REF!</v>
      </c>
      <c r="P23" s="58" t="e">
        <f>_InputData!#REF!</f>
        <v>#REF!</v>
      </c>
      <c r="Q23" s="58" t="e">
        <f>_InputData!#REF!</f>
        <v>#REF!</v>
      </c>
      <c r="R23" s="58" t="e">
        <f>_InputData!#REF!</f>
        <v>#REF!</v>
      </c>
      <c r="S23" s="58" t="e">
        <f>_InputData!#REF!</f>
        <v>#REF!</v>
      </c>
      <c r="T23" s="58" t="e">
        <f>_InputData!#REF!</f>
        <v>#REF!</v>
      </c>
      <c r="U23" s="58" t="e">
        <f>_InputData!#REF!</f>
        <v>#REF!</v>
      </c>
      <c r="V23" s="58" t="e">
        <f>_InputData!#REF!</f>
        <v>#REF!</v>
      </c>
      <c r="W23" s="58" t="e">
        <f>_InputData!#REF!</f>
        <v>#REF!</v>
      </c>
      <c r="X23" s="58" t="e">
        <f>_InputData!#REF!</f>
        <v>#REF!</v>
      </c>
      <c r="Y23" s="58" t="e">
        <f>_InputData!#REF!</f>
        <v>#REF!</v>
      </c>
    </row>
    <row r="24" spans="1:25" x14ac:dyDescent="0.25">
      <c r="A24" t="s">
        <v>112</v>
      </c>
      <c r="B24" t="s">
        <v>37</v>
      </c>
      <c r="C24" t="s">
        <v>39</v>
      </c>
      <c r="D24" t="s">
        <v>47</v>
      </c>
      <c r="E24">
        <f>_InputData!F35</f>
        <v>13934.095470643788</v>
      </c>
      <c r="F24">
        <f>_InputData!G35</f>
        <v>13934.095470643788</v>
      </c>
      <c r="G24">
        <f>_InputData!H35</f>
        <v>13934.095470643788</v>
      </c>
      <c r="H24">
        <f t="shared" si="0"/>
        <v>13934.095470643788</v>
      </c>
      <c r="I24">
        <f t="shared" si="1"/>
        <v>13934.095470643788</v>
      </c>
      <c r="J24">
        <f t="shared" si="2"/>
        <v>13934.095470643788</v>
      </c>
      <c r="K24">
        <f t="shared" si="3"/>
        <v>13934.095470643788</v>
      </c>
      <c r="L24">
        <f t="shared" si="4"/>
        <v>13934.095470643788</v>
      </c>
      <c r="M24">
        <f t="shared" si="5"/>
        <v>13934.095470643788</v>
      </c>
      <c r="N24" s="58" t="e">
        <f>_InputData!#REF!</f>
        <v>#REF!</v>
      </c>
      <c r="O24" s="58" t="e">
        <f>_InputData!#REF!</f>
        <v>#REF!</v>
      </c>
      <c r="P24" s="58" t="e">
        <f>_InputData!#REF!</f>
        <v>#REF!</v>
      </c>
      <c r="Q24" s="58" t="e">
        <f>_InputData!#REF!</f>
        <v>#REF!</v>
      </c>
      <c r="R24" s="58" t="e">
        <f>_InputData!#REF!</f>
        <v>#REF!</v>
      </c>
      <c r="S24" s="58" t="e">
        <f>_InputData!#REF!</f>
        <v>#REF!</v>
      </c>
      <c r="T24" s="58" t="e">
        <f>_InputData!#REF!</f>
        <v>#REF!</v>
      </c>
      <c r="U24" s="58" t="e">
        <f>_InputData!#REF!</f>
        <v>#REF!</v>
      </c>
      <c r="V24" s="58" t="e">
        <f>_InputData!#REF!</f>
        <v>#REF!</v>
      </c>
      <c r="W24" s="58" t="e">
        <f>_InputData!#REF!</f>
        <v>#REF!</v>
      </c>
      <c r="X24" s="58" t="e">
        <f>_InputData!#REF!</f>
        <v>#REF!</v>
      </c>
      <c r="Y24" s="58" t="e">
        <f>_InputData!#REF!</f>
        <v>#REF!</v>
      </c>
    </row>
    <row r="25" spans="1:25" x14ac:dyDescent="0.25">
      <c r="A25" t="s">
        <v>112</v>
      </c>
      <c r="B25" t="s">
        <v>38</v>
      </c>
      <c r="C25" t="s">
        <v>39</v>
      </c>
      <c r="D25" t="s">
        <v>47</v>
      </c>
      <c r="E25">
        <f>_InputData!F36</f>
        <v>20871.452886188777</v>
      </c>
      <c r="F25">
        <f>_InputData!G36</f>
        <v>20871.452886188777</v>
      </c>
      <c r="G25">
        <f>_InputData!H36</f>
        <v>20871.452886188777</v>
      </c>
      <c r="H25">
        <f t="shared" si="0"/>
        <v>20871.452886188777</v>
      </c>
      <c r="I25">
        <f t="shared" si="1"/>
        <v>20871.452886188777</v>
      </c>
      <c r="J25">
        <f t="shared" si="2"/>
        <v>20871.452886188777</v>
      </c>
      <c r="K25">
        <f t="shared" si="3"/>
        <v>20871.452886188777</v>
      </c>
      <c r="L25">
        <f t="shared" si="4"/>
        <v>20871.452886188777</v>
      </c>
      <c r="M25">
        <f t="shared" si="5"/>
        <v>20871.452886188777</v>
      </c>
      <c r="N25" s="58" t="e">
        <f>_InputData!#REF!</f>
        <v>#REF!</v>
      </c>
      <c r="O25" s="58" t="e">
        <f>_InputData!#REF!</f>
        <v>#REF!</v>
      </c>
      <c r="P25" s="58" t="e">
        <f>_InputData!#REF!</f>
        <v>#REF!</v>
      </c>
      <c r="Q25" s="58" t="e">
        <f>_InputData!#REF!</f>
        <v>#REF!</v>
      </c>
      <c r="R25" s="58" t="e">
        <f>_InputData!#REF!</f>
        <v>#REF!</v>
      </c>
      <c r="S25" s="58" t="e">
        <f>_InputData!#REF!</f>
        <v>#REF!</v>
      </c>
      <c r="T25" s="58" t="e">
        <f>_InputData!#REF!</f>
        <v>#REF!</v>
      </c>
      <c r="U25" s="58" t="e">
        <f>_InputData!#REF!</f>
        <v>#REF!</v>
      </c>
      <c r="V25" s="58" t="e">
        <f>_InputData!#REF!</f>
        <v>#REF!</v>
      </c>
      <c r="W25" s="58" t="e">
        <f>_InputData!#REF!</f>
        <v>#REF!</v>
      </c>
      <c r="X25" s="58" t="e">
        <f>_InputData!#REF!</f>
        <v>#REF!</v>
      </c>
      <c r="Y25" s="58" t="e">
        <f>_InputData!#REF!</f>
        <v>#REF!</v>
      </c>
    </row>
    <row r="26" spans="1:25" x14ac:dyDescent="0.25">
      <c r="A26" t="s">
        <v>112</v>
      </c>
      <c r="B26" t="s">
        <v>33</v>
      </c>
      <c r="C26" t="s">
        <v>40</v>
      </c>
      <c r="D26" t="s">
        <v>47</v>
      </c>
      <c r="E26">
        <f>_InputData!F37</f>
        <v>348.27</v>
      </c>
      <c r="F26">
        <f>_InputData!G37</f>
        <v>348.27</v>
      </c>
      <c r="G26">
        <f>_InputData!H37</f>
        <v>348.27</v>
      </c>
      <c r="H26">
        <f t="shared" si="0"/>
        <v>348.27</v>
      </c>
      <c r="I26">
        <f t="shared" si="1"/>
        <v>348.27</v>
      </c>
      <c r="J26">
        <f t="shared" si="2"/>
        <v>348.27</v>
      </c>
      <c r="K26">
        <f t="shared" si="3"/>
        <v>348.27</v>
      </c>
      <c r="L26">
        <f t="shared" si="4"/>
        <v>348.27</v>
      </c>
      <c r="M26">
        <f t="shared" si="5"/>
        <v>348.27</v>
      </c>
      <c r="N26" s="58" t="e">
        <f>_InputData!#REF!</f>
        <v>#REF!</v>
      </c>
      <c r="O26" s="58" t="e">
        <f>_InputData!#REF!</f>
        <v>#REF!</v>
      </c>
      <c r="P26" s="58" t="e">
        <f>_InputData!#REF!</f>
        <v>#REF!</v>
      </c>
      <c r="Q26" s="58" t="e">
        <f>_InputData!#REF!</f>
        <v>#REF!</v>
      </c>
      <c r="R26" s="58" t="e">
        <f>_InputData!#REF!</f>
        <v>#REF!</v>
      </c>
      <c r="S26" s="58" t="e">
        <f>_InputData!#REF!</f>
        <v>#REF!</v>
      </c>
      <c r="T26" s="58" t="e">
        <f>_InputData!#REF!</f>
        <v>#REF!</v>
      </c>
      <c r="U26" s="58" t="e">
        <f>_InputData!#REF!</f>
        <v>#REF!</v>
      </c>
      <c r="V26" s="58" t="e">
        <f>_InputData!#REF!</f>
        <v>#REF!</v>
      </c>
      <c r="W26" s="58" t="e">
        <f>_InputData!#REF!</f>
        <v>#REF!</v>
      </c>
      <c r="X26" s="58" t="e">
        <f>_InputData!#REF!</f>
        <v>#REF!</v>
      </c>
      <c r="Y26" s="58" t="e">
        <f>_InputData!#REF!</f>
        <v>#REF!</v>
      </c>
    </row>
    <row r="27" spans="1:25" x14ac:dyDescent="0.25">
      <c r="A27" t="s">
        <v>112</v>
      </c>
      <c r="B27" t="s">
        <v>34</v>
      </c>
      <c r="C27" t="s">
        <v>40</v>
      </c>
      <c r="D27" t="s">
        <v>47</v>
      </c>
      <c r="E27">
        <f>_InputData!F38</f>
        <v>2043.66</v>
      </c>
      <c r="F27">
        <f>_InputData!G38</f>
        <v>2043.66</v>
      </c>
      <c r="G27">
        <f>_InputData!H38</f>
        <v>2043.66</v>
      </c>
      <c r="H27">
        <f t="shared" si="0"/>
        <v>2043.66</v>
      </c>
      <c r="I27">
        <f t="shared" si="1"/>
        <v>2043.66</v>
      </c>
      <c r="J27">
        <f t="shared" si="2"/>
        <v>2043.66</v>
      </c>
      <c r="K27">
        <f t="shared" si="3"/>
        <v>2043.66</v>
      </c>
      <c r="L27">
        <f t="shared" si="4"/>
        <v>2043.66</v>
      </c>
      <c r="M27">
        <f t="shared" si="5"/>
        <v>2043.66</v>
      </c>
      <c r="N27" s="58" t="e">
        <f>_InputData!#REF!</f>
        <v>#REF!</v>
      </c>
      <c r="O27" s="58" t="e">
        <f>_InputData!#REF!</f>
        <v>#REF!</v>
      </c>
      <c r="P27" s="58" t="e">
        <f>_InputData!#REF!</f>
        <v>#REF!</v>
      </c>
      <c r="Q27" s="58" t="e">
        <f>_InputData!#REF!</f>
        <v>#REF!</v>
      </c>
      <c r="R27" s="58" t="e">
        <f>_InputData!#REF!</f>
        <v>#REF!</v>
      </c>
      <c r="S27" s="58" t="e">
        <f>_InputData!#REF!</f>
        <v>#REF!</v>
      </c>
      <c r="T27" s="58" t="e">
        <f>_InputData!#REF!</f>
        <v>#REF!</v>
      </c>
      <c r="U27" s="58" t="e">
        <f>_InputData!#REF!</f>
        <v>#REF!</v>
      </c>
      <c r="V27" s="58" t="e">
        <f>_InputData!#REF!</f>
        <v>#REF!</v>
      </c>
      <c r="W27" s="58" t="e">
        <f>_InputData!#REF!</f>
        <v>#REF!</v>
      </c>
      <c r="X27" s="58" t="e">
        <f>_InputData!#REF!</f>
        <v>#REF!</v>
      </c>
      <c r="Y27" s="58" t="e">
        <f>_InputData!#REF!</f>
        <v>#REF!</v>
      </c>
    </row>
    <row r="28" spans="1:25" x14ac:dyDescent="0.25">
      <c r="A28" t="s">
        <v>112</v>
      </c>
      <c r="B28" t="s">
        <v>35</v>
      </c>
      <c r="C28" t="s">
        <v>40</v>
      </c>
      <c r="D28" t="s">
        <v>47</v>
      </c>
      <c r="E28">
        <f>_InputData!F39</f>
        <v>3543.6924190141281</v>
      </c>
      <c r="F28">
        <f>_InputData!G39</f>
        <v>3543.6924190141281</v>
      </c>
      <c r="G28">
        <f>_InputData!H39</f>
        <v>3543.6924190141281</v>
      </c>
      <c r="H28">
        <f t="shared" si="0"/>
        <v>3543.6924190141281</v>
      </c>
      <c r="I28">
        <f t="shared" si="1"/>
        <v>3543.6924190141281</v>
      </c>
      <c r="J28">
        <f t="shared" si="2"/>
        <v>3543.6924190141281</v>
      </c>
      <c r="K28">
        <f t="shared" si="3"/>
        <v>3543.6924190141281</v>
      </c>
      <c r="L28">
        <f t="shared" si="4"/>
        <v>3543.6924190141281</v>
      </c>
      <c r="M28">
        <f t="shared" si="5"/>
        <v>3543.6924190141281</v>
      </c>
      <c r="N28" s="58" t="e">
        <f>_InputData!#REF!</f>
        <v>#REF!</v>
      </c>
      <c r="O28" s="58" t="e">
        <f>_InputData!#REF!</f>
        <v>#REF!</v>
      </c>
      <c r="P28" s="58" t="e">
        <f>_InputData!#REF!</f>
        <v>#REF!</v>
      </c>
      <c r="Q28" s="58" t="e">
        <f>_InputData!#REF!</f>
        <v>#REF!</v>
      </c>
      <c r="R28" s="58" t="e">
        <f>_InputData!#REF!</f>
        <v>#REF!</v>
      </c>
      <c r="S28" s="58" t="e">
        <f>_InputData!#REF!</f>
        <v>#REF!</v>
      </c>
      <c r="T28" s="58" t="e">
        <f>_InputData!#REF!</f>
        <v>#REF!</v>
      </c>
      <c r="U28" s="58" t="e">
        <f>_InputData!#REF!</f>
        <v>#REF!</v>
      </c>
      <c r="V28" s="58" t="e">
        <f>_InputData!#REF!</f>
        <v>#REF!</v>
      </c>
      <c r="W28" s="58" t="e">
        <f>_InputData!#REF!</f>
        <v>#REF!</v>
      </c>
      <c r="X28" s="58" t="e">
        <f>_InputData!#REF!</f>
        <v>#REF!</v>
      </c>
      <c r="Y28" s="58" t="e">
        <f>_InputData!#REF!</f>
        <v>#REF!</v>
      </c>
    </row>
    <row r="29" spans="1:25" x14ac:dyDescent="0.25">
      <c r="A29" t="s">
        <v>112</v>
      </c>
      <c r="B29" t="s">
        <v>36</v>
      </c>
      <c r="C29" t="s">
        <v>40</v>
      </c>
      <c r="D29" t="s">
        <v>47</v>
      </c>
      <c r="E29">
        <f>_InputData!F40</f>
        <v>9641.262379192427</v>
      </c>
      <c r="F29">
        <f>_InputData!G40</f>
        <v>9641.262379192427</v>
      </c>
      <c r="G29">
        <f>_InputData!H40</f>
        <v>9641.262379192427</v>
      </c>
      <c r="H29">
        <f t="shared" si="0"/>
        <v>9641.262379192427</v>
      </c>
      <c r="I29">
        <f t="shared" si="1"/>
        <v>9641.262379192427</v>
      </c>
      <c r="J29">
        <f t="shared" si="2"/>
        <v>9641.262379192427</v>
      </c>
      <c r="K29">
        <f t="shared" si="3"/>
        <v>9641.262379192427</v>
      </c>
      <c r="L29">
        <f t="shared" si="4"/>
        <v>9641.262379192427</v>
      </c>
      <c r="M29">
        <f t="shared" si="5"/>
        <v>9641.262379192427</v>
      </c>
      <c r="N29" s="58" t="e">
        <f>_InputData!#REF!</f>
        <v>#REF!</v>
      </c>
      <c r="O29" s="58" t="e">
        <f>_InputData!#REF!</f>
        <v>#REF!</v>
      </c>
      <c r="P29" s="58" t="e">
        <f>_InputData!#REF!</f>
        <v>#REF!</v>
      </c>
      <c r="Q29" s="58" t="e">
        <f>_InputData!#REF!</f>
        <v>#REF!</v>
      </c>
      <c r="R29" s="58" t="e">
        <f>_InputData!#REF!</f>
        <v>#REF!</v>
      </c>
      <c r="S29" s="58" t="e">
        <f>_InputData!#REF!</f>
        <v>#REF!</v>
      </c>
      <c r="T29" s="58" t="e">
        <f>_InputData!#REF!</f>
        <v>#REF!</v>
      </c>
      <c r="U29" s="58" t="e">
        <f>_InputData!#REF!</f>
        <v>#REF!</v>
      </c>
      <c r="V29" s="58" t="e">
        <f>_InputData!#REF!</f>
        <v>#REF!</v>
      </c>
      <c r="W29" s="58" t="e">
        <f>_InputData!#REF!</f>
        <v>#REF!</v>
      </c>
      <c r="X29" s="58" t="e">
        <f>_InputData!#REF!</f>
        <v>#REF!</v>
      </c>
      <c r="Y29" s="58" t="e">
        <f>_InputData!#REF!</f>
        <v>#REF!</v>
      </c>
    </row>
    <row r="30" spans="1:25" x14ac:dyDescent="0.25">
      <c r="A30" t="s">
        <v>112</v>
      </c>
      <c r="B30" t="s">
        <v>37</v>
      </c>
      <c r="C30" t="s">
        <v>40</v>
      </c>
      <c r="D30" t="s">
        <v>47</v>
      </c>
      <c r="E30">
        <f>_InputData!F41</f>
        <v>13934.095470643788</v>
      </c>
      <c r="F30">
        <f>_InputData!G41</f>
        <v>13934.095470643788</v>
      </c>
      <c r="G30">
        <f>_InputData!H41</f>
        <v>13934.095470643788</v>
      </c>
      <c r="H30">
        <f t="shared" si="0"/>
        <v>13934.095470643788</v>
      </c>
      <c r="I30">
        <f t="shared" si="1"/>
        <v>13934.095470643788</v>
      </c>
      <c r="J30">
        <f t="shared" si="2"/>
        <v>13934.095470643788</v>
      </c>
      <c r="K30">
        <f t="shared" si="3"/>
        <v>13934.095470643788</v>
      </c>
      <c r="L30">
        <f t="shared" si="4"/>
        <v>13934.095470643788</v>
      </c>
      <c r="M30">
        <f t="shared" si="5"/>
        <v>13934.095470643788</v>
      </c>
      <c r="N30" s="58" t="e">
        <f>_InputData!#REF!</f>
        <v>#REF!</v>
      </c>
      <c r="O30" s="58" t="e">
        <f>_InputData!#REF!</f>
        <v>#REF!</v>
      </c>
      <c r="P30" s="58" t="e">
        <f>_InputData!#REF!</f>
        <v>#REF!</v>
      </c>
      <c r="Q30" s="58" t="e">
        <f>_InputData!#REF!</f>
        <v>#REF!</v>
      </c>
      <c r="R30" s="58" t="e">
        <f>_InputData!#REF!</f>
        <v>#REF!</v>
      </c>
      <c r="S30" s="58" t="e">
        <f>_InputData!#REF!</f>
        <v>#REF!</v>
      </c>
      <c r="T30" s="58" t="e">
        <f>_InputData!#REF!</f>
        <v>#REF!</v>
      </c>
      <c r="U30" s="58" t="e">
        <f>_InputData!#REF!</f>
        <v>#REF!</v>
      </c>
      <c r="V30" s="58" t="e">
        <f>_InputData!#REF!</f>
        <v>#REF!</v>
      </c>
      <c r="W30" s="58" t="e">
        <f>_InputData!#REF!</f>
        <v>#REF!</v>
      </c>
      <c r="X30" s="58" t="e">
        <f>_InputData!#REF!</f>
        <v>#REF!</v>
      </c>
      <c r="Y30" s="58" t="e">
        <f>_InputData!#REF!</f>
        <v>#REF!</v>
      </c>
    </row>
    <row r="31" spans="1:25" x14ac:dyDescent="0.25">
      <c r="A31" t="s">
        <v>112</v>
      </c>
      <c r="B31" t="s">
        <v>38</v>
      </c>
      <c r="C31" t="s">
        <v>40</v>
      </c>
      <c r="D31" t="s">
        <v>47</v>
      </c>
      <c r="E31">
        <f>_InputData!F42</f>
        <v>20871.452886188777</v>
      </c>
      <c r="F31">
        <f>_InputData!G42</f>
        <v>20871.452886188777</v>
      </c>
      <c r="G31">
        <f>_InputData!H42</f>
        <v>20871.452886188777</v>
      </c>
      <c r="H31">
        <f t="shared" si="0"/>
        <v>20871.452886188777</v>
      </c>
      <c r="I31">
        <f t="shared" si="1"/>
        <v>20871.452886188777</v>
      </c>
      <c r="J31">
        <f t="shared" si="2"/>
        <v>20871.452886188777</v>
      </c>
      <c r="K31">
        <f t="shared" si="3"/>
        <v>20871.452886188777</v>
      </c>
      <c r="L31">
        <f t="shared" si="4"/>
        <v>20871.452886188777</v>
      </c>
      <c r="M31">
        <f t="shared" si="5"/>
        <v>20871.452886188777</v>
      </c>
      <c r="N31" s="58" t="e">
        <f>_InputData!#REF!</f>
        <v>#REF!</v>
      </c>
      <c r="O31" s="58" t="e">
        <f>_InputData!#REF!</f>
        <v>#REF!</v>
      </c>
      <c r="P31" s="58" t="e">
        <f>_InputData!#REF!</f>
        <v>#REF!</v>
      </c>
      <c r="Q31" s="58" t="e">
        <f>_InputData!#REF!</f>
        <v>#REF!</v>
      </c>
      <c r="R31" s="58" t="e">
        <f>_InputData!#REF!</f>
        <v>#REF!</v>
      </c>
      <c r="S31" s="58" t="e">
        <f>_InputData!#REF!</f>
        <v>#REF!</v>
      </c>
      <c r="T31" s="58" t="e">
        <f>_InputData!#REF!</f>
        <v>#REF!</v>
      </c>
      <c r="U31" s="58" t="e">
        <f>_InputData!#REF!</f>
        <v>#REF!</v>
      </c>
      <c r="V31" s="58" t="e">
        <f>_InputData!#REF!</f>
        <v>#REF!</v>
      </c>
      <c r="W31" s="58" t="e">
        <f>_InputData!#REF!</f>
        <v>#REF!</v>
      </c>
      <c r="X31" s="58" t="e">
        <f>_InputData!#REF!</f>
        <v>#REF!</v>
      </c>
      <c r="Y31" s="58" t="e">
        <f>_InputData!#REF!</f>
        <v>#REF!</v>
      </c>
    </row>
    <row r="32" spans="1:25" x14ac:dyDescent="0.25">
      <c r="A32" t="s">
        <v>112</v>
      </c>
      <c r="B32" t="s">
        <v>33</v>
      </c>
      <c r="C32" t="s">
        <v>41</v>
      </c>
      <c r="D32" t="s">
        <v>47</v>
      </c>
      <c r="E32">
        <f>_InputData!F43</f>
        <v>580.90235804819747</v>
      </c>
      <c r="F32">
        <f>_InputData!G43</f>
        <v>580.90235804819747</v>
      </c>
      <c r="G32">
        <f>_InputData!H43</f>
        <v>580.90235804819747</v>
      </c>
      <c r="H32">
        <f t="shared" si="0"/>
        <v>580.90235804819747</v>
      </c>
      <c r="I32">
        <f t="shared" si="1"/>
        <v>580.90235804819747</v>
      </c>
      <c r="J32">
        <f t="shared" si="2"/>
        <v>580.90235804819747</v>
      </c>
      <c r="K32">
        <f t="shared" si="3"/>
        <v>580.90235804819747</v>
      </c>
      <c r="L32">
        <f t="shared" si="4"/>
        <v>580.90235804819747</v>
      </c>
      <c r="M32">
        <f t="shared" si="5"/>
        <v>580.90235804819747</v>
      </c>
      <c r="N32" s="58" t="e">
        <f>_InputData!#REF!</f>
        <v>#REF!</v>
      </c>
      <c r="O32" s="58" t="e">
        <f>_InputData!#REF!</f>
        <v>#REF!</v>
      </c>
      <c r="P32" s="58" t="e">
        <f>_InputData!#REF!</f>
        <v>#REF!</v>
      </c>
      <c r="Q32" s="58" t="e">
        <f>_InputData!#REF!</f>
        <v>#REF!</v>
      </c>
      <c r="R32" s="58" t="e">
        <f>_InputData!#REF!</f>
        <v>#REF!</v>
      </c>
      <c r="S32" s="58" t="e">
        <f>_InputData!#REF!</f>
        <v>#REF!</v>
      </c>
      <c r="T32" s="58" t="e">
        <f>_InputData!#REF!</f>
        <v>#REF!</v>
      </c>
      <c r="U32" s="58" t="e">
        <f>_InputData!#REF!</f>
        <v>#REF!</v>
      </c>
      <c r="V32" s="58" t="e">
        <f>_InputData!#REF!</f>
        <v>#REF!</v>
      </c>
      <c r="W32" s="58" t="e">
        <f>_InputData!#REF!</f>
        <v>#REF!</v>
      </c>
      <c r="X32" s="58" t="e">
        <f>_InputData!#REF!</f>
        <v>#REF!</v>
      </c>
      <c r="Y32" s="58" t="e">
        <f>_InputData!#REF!</f>
        <v>#REF!</v>
      </c>
    </row>
    <row r="33" spans="1:25" x14ac:dyDescent="0.25">
      <c r="A33" t="s">
        <v>112</v>
      </c>
      <c r="B33" t="s">
        <v>34</v>
      </c>
      <c r="C33" t="s">
        <v>41</v>
      </c>
      <c r="D33" t="s">
        <v>47</v>
      </c>
      <c r="E33">
        <f>_InputData!F44</f>
        <v>2178.4769027151565</v>
      </c>
      <c r="F33">
        <f>_InputData!G44</f>
        <v>2178.4769027151565</v>
      </c>
      <c r="G33">
        <f>_InputData!H44</f>
        <v>2178.4769027151565</v>
      </c>
      <c r="H33">
        <f t="shared" si="0"/>
        <v>2178.4769027151565</v>
      </c>
      <c r="I33">
        <f t="shared" si="1"/>
        <v>2178.4769027151565</v>
      </c>
      <c r="J33">
        <f t="shared" si="2"/>
        <v>2178.4769027151565</v>
      </c>
      <c r="K33">
        <f t="shared" si="3"/>
        <v>2178.4769027151565</v>
      </c>
      <c r="L33">
        <f t="shared" si="4"/>
        <v>2178.4769027151565</v>
      </c>
      <c r="M33">
        <f t="shared" si="5"/>
        <v>2178.4769027151565</v>
      </c>
      <c r="N33" s="58" t="e">
        <f>_InputData!#REF!</f>
        <v>#REF!</v>
      </c>
      <c r="O33" s="58" t="e">
        <f>_InputData!#REF!</f>
        <v>#REF!</v>
      </c>
      <c r="P33" s="58" t="e">
        <f>_InputData!#REF!</f>
        <v>#REF!</v>
      </c>
      <c r="Q33" s="58" t="e">
        <f>_InputData!#REF!</f>
        <v>#REF!</v>
      </c>
      <c r="R33" s="58" t="e">
        <f>_InputData!#REF!</f>
        <v>#REF!</v>
      </c>
      <c r="S33" s="58" t="e">
        <f>_InputData!#REF!</f>
        <v>#REF!</v>
      </c>
      <c r="T33" s="58" t="e">
        <f>_InputData!#REF!</f>
        <v>#REF!</v>
      </c>
      <c r="U33" s="58" t="e">
        <f>_InputData!#REF!</f>
        <v>#REF!</v>
      </c>
      <c r="V33" s="58" t="e">
        <f>_InputData!#REF!</f>
        <v>#REF!</v>
      </c>
      <c r="W33" s="58" t="e">
        <f>_InputData!#REF!</f>
        <v>#REF!</v>
      </c>
      <c r="X33" s="58" t="e">
        <f>_InputData!#REF!</f>
        <v>#REF!</v>
      </c>
      <c r="Y33" s="58" t="e">
        <f>_InputData!#REF!</f>
        <v>#REF!</v>
      </c>
    </row>
    <row r="34" spans="1:25" x14ac:dyDescent="0.25">
      <c r="A34" t="s">
        <v>112</v>
      </c>
      <c r="B34" t="s">
        <v>35</v>
      </c>
      <c r="C34" t="s">
        <v>41</v>
      </c>
      <c r="D34" t="s">
        <v>47</v>
      </c>
      <c r="E34">
        <f>_InputData!F45</f>
        <v>5000</v>
      </c>
      <c r="F34">
        <f>_InputData!G45</f>
        <v>5000</v>
      </c>
      <c r="G34">
        <f>_InputData!H45</f>
        <v>5000</v>
      </c>
      <c r="H34">
        <f t="shared" si="0"/>
        <v>5000</v>
      </c>
      <c r="I34">
        <f t="shared" si="1"/>
        <v>5000</v>
      </c>
      <c r="J34">
        <f t="shared" si="2"/>
        <v>5000</v>
      </c>
      <c r="K34">
        <f t="shared" si="3"/>
        <v>5000</v>
      </c>
      <c r="L34">
        <f t="shared" si="4"/>
        <v>5000</v>
      </c>
      <c r="M34">
        <f t="shared" si="5"/>
        <v>5000</v>
      </c>
      <c r="N34" s="58" t="e">
        <f>_InputData!#REF!</f>
        <v>#REF!</v>
      </c>
      <c r="O34" s="58" t="e">
        <f>_InputData!#REF!</f>
        <v>#REF!</v>
      </c>
      <c r="P34" s="58" t="e">
        <f>_InputData!#REF!</f>
        <v>#REF!</v>
      </c>
      <c r="Q34" s="58" t="e">
        <f>_InputData!#REF!</f>
        <v>#REF!</v>
      </c>
      <c r="R34" s="58" t="e">
        <f>_InputData!#REF!</f>
        <v>#REF!</v>
      </c>
      <c r="S34" s="58" t="e">
        <f>_InputData!#REF!</f>
        <v>#REF!</v>
      </c>
      <c r="T34" s="58" t="e">
        <f>_InputData!#REF!</f>
        <v>#REF!</v>
      </c>
      <c r="U34" s="58" t="e">
        <f>_InputData!#REF!</f>
        <v>#REF!</v>
      </c>
      <c r="V34" s="58" t="e">
        <f>_InputData!#REF!</f>
        <v>#REF!</v>
      </c>
      <c r="W34" s="58" t="e">
        <f>_InputData!#REF!</f>
        <v>#REF!</v>
      </c>
      <c r="X34" s="58" t="e">
        <f>_InputData!#REF!</f>
        <v>#REF!</v>
      </c>
      <c r="Y34" s="58" t="e">
        <f>_InputData!#REF!</f>
        <v>#REF!</v>
      </c>
    </row>
    <row r="35" spans="1:25" x14ac:dyDescent="0.25">
      <c r="A35" t="s">
        <v>112</v>
      </c>
      <c r="B35" t="s">
        <v>36</v>
      </c>
      <c r="C35" t="s">
        <v>41</v>
      </c>
      <c r="D35" t="s">
        <v>47</v>
      </c>
      <c r="E35">
        <f>_InputData!F46</f>
        <v>7816.1177075103496</v>
      </c>
      <c r="F35">
        <f>_InputData!G46</f>
        <v>7816.1177075103496</v>
      </c>
      <c r="G35">
        <f>_InputData!H46</f>
        <v>7816.1177075103496</v>
      </c>
      <c r="H35">
        <f t="shared" si="0"/>
        <v>7816.1177075103496</v>
      </c>
      <c r="I35">
        <f t="shared" si="1"/>
        <v>7816.1177075103496</v>
      </c>
      <c r="J35">
        <f t="shared" si="2"/>
        <v>7816.1177075103496</v>
      </c>
      <c r="K35">
        <f t="shared" si="3"/>
        <v>7816.1177075103496</v>
      </c>
      <c r="L35">
        <f t="shared" si="4"/>
        <v>7816.1177075103496</v>
      </c>
      <c r="M35">
        <f t="shared" si="5"/>
        <v>7816.1177075103496</v>
      </c>
      <c r="N35" s="58" t="e">
        <f>_InputData!#REF!</f>
        <v>#REF!</v>
      </c>
      <c r="O35" s="58" t="e">
        <f>_InputData!#REF!</f>
        <v>#REF!</v>
      </c>
      <c r="P35" s="58" t="e">
        <f>_InputData!#REF!</f>
        <v>#REF!</v>
      </c>
      <c r="Q35" s="58" t="e">
        <f>_InputData!#REF!</f>
        <v>#REF!</v>
      </c>
      <c r="R35" s="58" t="e">
        <f>_InputData!#REF!</f>
        <v>#REF!</v>
      </c>
      <c r="S35" s="58" t="e">
        <f>_InputData!#REF!</f>
        <v>#REF!</v>
      </c>
      <c r="T35" s="58" t="e">
        <f>_InputData!#REF!</f>
        <v>#REF!</v>
      </c>
      <c r="U35" s="58" t="e">
        <f>_InputData!#REF!</f>
        <v>#REF!</v>
      </c>
      <c r="V35" s="58" t="e">
        <f>_InputData!#REF!</f>
        <v>#REF!</v>
      </c>
      <c r="W35" s="58" t="e">
        <f>_InputData!#REF!</f>
        <v>#REF!</v>
      </c>
      <c r="X35" s="58" t="e">
        <f>_InputData!#REF!</f>
        <v>#REF!</v>
      </c>
      <c r="Y35" s="58" t="e">
        <f>_InputData!#REF!</f>
        <v>#REF!</v>
      </c>
    </row>
    <row r="36" spans="1:25" x14ac:dyDescent="0.25">
      <c r="A36" t="s">
        <v>112</v>
      </c>
      <c r="B36" t="s">
        <v>37</v>
      </c>
      <c r="C36" t="s">
        <v>41</v>
      </c>
      <c r="D36" t="s">
        <v>47</v>
      </c>
      <c r="E36">
        <f>_InputData!F47</f>
        <v>13120.842072186078</v>
      </c>
      <c r="F36">
        <f>_InputData!G47</f>
        <v>13120.842072186078</v>
      </c>
      <c r="G36">
        <f>_InputData!H47</f>
        <v>13120.842072186078</v>
      </c>
      <c r="H36">
        <f t="shared" si="0"/>
        <v>13120.842072186078</v>
      </c>
      <c r="I36">
        <f t="shared" si="1"/>
        <v>13120.842072186078</v>
      </c>
      <c r="J36">
        <f t="shared" si="2"/>
        <v>13120.842072186078</v>
      </c>
      <c r="K36">
        <f t="shared" si="3"/>
        <v>13120.842072186078</v>
      </c>
      <c r="L36">
        <f t="shared" si="4"/>
        <v>13120.842072186078</v>
      </c>
      <c r="M36">
        <f t="shared" si="5"/>
        <v>13120.842072186078</v>
      </c>
      <c r="N36" s="58" t="e">
        <f>_InputData!#REF!</f>
        <v>#REF!</v>
      </c>
      <c r="O36" s="58" t="e">
        <f>_InputData!#REF!</f>
        <v>#REF!</v>
      </c>
      <c r="P36" s="58" t="e">
        <f>_InputData!#REF!</f>
        <v>#REF!</v>
      </c>
      <c r="Q36" s="58" t="e">
        <f>_InputData!#REF!</f>
        <v>#REF!</v>
      </c>
      <c r="R36" s="58" t="e">
        <f>_InputData!#REF!</f>
        <v>#REF!</v>
      </c>
      <c r="S36" s="58" t="e">
        <f>_InputData!#REF!</f>
        <v>#REF!</v>
      </c>
      <c r="T36" s="58" t="e">
        <f>_InputData!#REF!</f>
        <v>#REF!</v>
      </c>
      <c r="U36" s="58" t="e">
        <f>_InputData!#REF!</f>
        <v>#REF!</v>
      </c>
      <c r="V36" s="58" t="e">
        <f>_InputData!#REF!</f>
        <v>#REF!</v>
      </c>
      <c r="W36" s="58" t="e">
        <f>_InputData!#REF!</f>
        <v>#REF!</v>
      </c>
      <c r="X36" s="58" t="e">
        <f>_InputData!#REF!</f>
        <v>#REF!</v>
      </c>
      <c r="Y36" s="58" t="e">
        <f>_InputData!#REF!</f>
        <v>#REF!</v>
      </c>
    </row>
    <row r="37" spans="1:25" x14ac:dyDescent="0.25">
      <c r="A37" t="s">
        <v>112</v>
      </c>
      <c r="B37" t="s">
        <v>38</v>
      </c>
      <c r="C37" t="s">
        <v>41</v>
      </c>
      <c r="D37" t="s">
        <v>47</v>
      </c>
      <c r="E37">
        <f>_InputData!F48</f>
        <v>4159.3397061466967</v>
      </c>
      <c r="F37">
        <f>_InputData!G48</f>
        <v>4159.3397061466967</v>
      </c>
      <c r="G37">
        <f>_InputData!H48</f>
        <v>4159.3397061466967</v>
      </c>
      <c r="H37">
        <f t="shared" si="0"/>
        <v>4159.3397061466967</v>
      </c>
      <c r="I37">
        <f t="shared" si="1"/>
        <v>4159.3397061466967</v>
      </c>
      <c r="J37">
        <f t="shared" si="2"/>
        <v>4159.3397061466967</v>
      </c>
      <c r="K37">
        <f t="shared" si="3"/>
        <v>4159.3397061466967</v>
      </c>
      <c r="L37">
        <f t="shared" si="4"/>
        <v>4159.3397061466967</v>
      </c>
      <c r="M37">
        <f t="shared" si="5"/>
        <v>4159.3397061466967</v>
      </c>
      <c r="N37" s="58" t="e">
        <f>_InputData!#REF!</f>
        <v>#REF!</v>
      </c>
      <c r="O37" s="58" t="e">
        <f>_InputData!#REF!</f>
        <v>#REF!</v>
      </c>
      <c r="P37" s="58" t="e">
        <f>_InputData!#REF!</f>
        <v>#REF!</v>
      </c>
      <c r="Q37" s="58" t="e">
        <f>_InputData!#REF!</f>
        <v>#REF!</v>
      </c>
      <c r="R37" s="58" t="e">
        <f>_InputData!#REF!</f>
        <v>#REF!</v>
      </c>
      <c r="S37" s="58" t="e">
        <f>_InputData!#REF!</f>
        <v>#REF!</v>
      </c>
      <c r="T37" s="58" t="e">
        <f>_InputData!#REF!</f>
        <v>#REF!</v>
      </c>
      <c r="U37" s="58" t="e">
        <f>_InputData!#REF!</f>
        <v>#REF!</v>
      </c>
      <c r="V37" s="58" t="e">
        <f>_InputData!#REF!</f>
        <v>#REF!</v>
      </c>
      <c r="W37" s="58" t="e">
        <f>_InputData!#REF!</f>
        <v>#REF!</v>
      </c>
      <c r="X37" s="58" t="e">
        <f>_InputData!#REF!</f>
        <v>#REF!</v>
      </c>
      <c r="Y37" s="58" t="e">
        <f>_InputData!#REF!</f>
        <v>#REF!</v>
      </c>
    </row>
    <row r="38" spans="1:25" x14ac:dyDescent="0.25">
      <c r="A38" t="s">
        <v>114</v>
      </c>
      <c r="B38" t="s">
        <v>33</v>
      </c>
      <c r="C38" t="s">
        <v>39</v>
      </c>
      <c r="D38" t="s">
        <v>46</v>
      </c>
      <c r="E38">
        <f>_InputData!F50</f>
        <v>787.04499999999996</v>
      </c>
      <c r="F38">
        <f>_InputData!G50</f>
        <v>787.04499999999996</v>
      </c>
      <c r="G38">
        <f>_InputData!H50</f>
        <v>787.04499999999996</v>
      </c>
      <c r="H38">
        <f>E38*(1+_InputData!$E$996)</f>
        <v>944.45399999999995</v>
      </c>
      <c r="I38">
        <f>F38*(1+_InputData!$E$996)</f>
        <v>944.45399999999995</v>
      </c>
      <c r="J38">
        <f>G38*(1+_InputData!$E$996)</f>
        <v>944.45399999999995</v>
      </c>
      <c r="K38">
        <f>E38*(1-_InputData!$E$998)</f>
        <v>629.63599999999997</v>
      </c>
      <c r="L38">
        <f>F38*(1-_InputData!$E$998)</f>
        <v>629.63599999999997</v>
      </c>
      <c r="M38">
        <f>G38*(1-_InputData!$E$998)</f>
        <v>629.63599999999997</v>
      </c>
      <c r="N38" s="58" t="e">
        <f>_InputData!#REF!</f>
        <v>#REF!</v>
      </c>
      <c r="O38" s="58" t="e">
        <f>_InputData!#REF!</f>
        <v>#REF!</v>
      </c>
      <c r="P38" s="58" t="e">
        <f>_InputData!#REF!</f>
        <v>#REF!</v>
      </c>
      <c r="Q38" s="58" t="e">
        <f>_InputData!#REF!</f>
        <v>#REF!</v>
      </c>
      <c r="R38" s="58" t="e">
        <f>_InputData!#REF!</f>
        <v>#REF!</v>
      </c>
      <c r="S38" s="58" t="e">
        <f>_InputData!#REF!</f>
        <v>#REF!</v>
      </c>
      <c r="T38" s="58" t="e">
        <f>_InputData!#REF!</f>
        <v>#REF!</v>
      </c>
      <c r="U38" s="58" t="e">
        <f>_InputData!#REF!</f>
        <v>#REF!</v>
      </c>
      <c r="V38" s="58" t="e">
        <f>_InputData!#REF!</f>
        <v>#REF!</v>
      </c>
      <c r="W38" s="58" t="e">
        <f>_InputData!#REF!</f>
        <v>#REF!</v>
      </c>
      <c r="X38" s="58" t="e">
        <f>_InputData!#REF!</f>
        <v>#REF!</v>
      </c>
      <c r="Y38" s="58" t="e">
        <f>_InputData!#REF!</f>
        <v>#REF!</v>
      </c>
    </row>
    <row r="39" spans="1:25" x14ac:dyDescent="0.25">
      <c r="A39" t="s">
        <v>114</v>
      </c>
      <c r="B39" t="s">
        <v>34</v>
      </c>
      <c r="C39" t="s">
        <v>39</v>
      </c>
      <c r="D39" t="s">
        <v>46</v>
      </c>
      <c r="E39">
        <f>_InputData!F51</f>
        <v>1668.4749999999999</v>
      </c>
      <c r="F39">
        <f>_InputData!G51</f>
        <v>1668.4749999999999</v>
      </c>
      <c r="G39">
        <f>_InputData!H51</f>
        <v>1668.4749999999999</v>
      </c>
      <c r="H39">
        <f>E39*(1+_InputData!$E$996)</f>
        <v>2002.1699999999998</v>
      </c>
      <c r="I39">
        <f>F39*(1+_InputData!$E$996)</f>
        <v>2002.1699999999998</v>
      </c>
      <c r="J39">
        <f>G39*(1+_InputData!$E$996)</f>
        <v>2002.1699999999998</v>
      </c>
      <c r="K39">
        <f>E39*(1-_InputData!$E$998)</f>
        <v>1334.78</v>
      </c>
      <c r="L39">
        <f>F39*(1-_InputData!$E$998)</f>
        <v>1334.78</v>
      </c>
      <c r="M39">
        <f>G39*(1-_InputData!$E$998)</f>
        <v>1334.78</v>
      </c>
      <c r="N39" s="58" t="e">
        <f>_InputData!#REF!</f>
        <v>#REF!</v>
      </c>
      <c r="O39" s="58" t="e">
        <f>_InputData!#REF!</f>
        <v>#REF!</v>
      </c>
      <c r="P39" s="58" t="e">
        <f>_InputData!#REF!</f>
        <v>#REF!</v>
      </c>
      <c r="Q39" s="58" t="e">
        <f>_InputData!#REF!</f>
        <v>#REF!</v>
      </c>
      <c r="R39" s="58" t="e">
        <f>_InputData!#REF!</f>
        <v>#REF!</v>
      </c>
      <c r="S39" s="58" t="e">
        <f>_InputData!#REF!</f>
        <v>#REF!</v>
      </c>
      <c r="T39" s="58" t="e">
        <f>_InputData!#REF!</f>
        <v>#REF!</v>
      </c>
      <c r="U39" s="58" t="e">
        <f>_InputData!#REF!</f>
        <v>#REF!</v>
      </c>
      <c r="V39" s="58" t="e">
        <f>_InputData!#REF!</f>
        <v>#REF!</v>
      </c>
      <c r="W39" s="58" t="e">
        <f>_InputData!#REF!</f>
        <v>#REF!</v>
      </c>
      <c r="X39" s="58" t="e">
        <f>_InputData!#REF!</f>
        <v>#REF!</v>
      </c>
      <c r="Y39" s="58" t="e">
        <f>_InputData!#REF!</f>
        <v>#REF!</v>
      </c>
    </row>
    <row r="40" spans="1:25" x14ac:dyDescent="0.25">
      <c r="A40" t="s">
        <v>114</v>
      </c>
      <c r="B40" t="s">
        <v>35</v>
      </c>
      <c r="C40" t="s">
        <v>39</v>
      </c>
      <c r="D40" t="s">
        <v>46</v>
      </c>
      <c r="E40">
        <f>_InputData!F52</f>
        <v>9708.2209197347511</v>
      </c>
      <c r="F40">
        <f>_InputData!G52</f>
        <v>9708.2209197347511</v>
      </c>
      <c r="G40">
        <f>_InputData!H52</f>
        <v>9708.2209197347511</v>
      </c>
      <c r="H40">
        <f>E40*(1+_InputData!$E$996)</f>
        <v>11649.865103681701</v>
      </c>
      <c r="I40">
        <f>F40*(1+_InputData!$E$996)</f>
        <v>11649.865103681701</v>
      </c>
      <c r="J40">
        <f>G40*(1+_InputData!$E$996)</f>
        <v>11649.865103681701</v>
      </c>
      <c r="K40">
        <f>E40*(1-_InputData!$E$998)</f>
        <v>7766.5767357878012</v>
      </c>
      <c r="L40">
        <f>F40*(1-_InputData!$E$998)</f>
        <v>7766.5767357878012</v>
      </c>
      <c r="M40">
        <f>G40*(1-_InputData!$E$998)</f>
        <v>7766.5767357878012</v>
      </c>
      <c r="N40" s="58" t="e">
        <f>_InputData!#REF!</f>
        <v>#REF!</v>
      </c>
      <c r="O40" s="58" t="e">
        <f>_InputData!#REF!</f>
        <v>#REF!</v>
      </c>
      <c r="P40" s="58" t="e">
        <f>_InputData!#REF!</f>
        <v>#REF!</v>
      </c>
      <c r="Q40" s="58" t="e">
        <f>_InputData!#REF!</f>
        <v>#REF!</v>
      </c>
      <c r="R40" s="58" t="e">
        <f>_InputData!#REF!</f>
        <v>#REF!</v>
      </c>
      <c r="S40" s="58" t="e">
        <f>_InputData!#REF!</f>
        <v>#REF!</v>
      </c>
      <c r="T40" s="58" t="e">
        <f>_InputData!#REF!</f>
        <v>#REF!</v>
      </c>
      <c r="U40" s="58" t="e">
        <f>_InputData!#REF!</f>
        <v>#REF!</v>
      </c>
      <c r="V40" s="58" t="e">
        <f>_InputData!#REF!</f>
        <v>#REF!</v>
      </c>
      <c r="W40" s="58" t="e">
        <f>_InputData!#REF!</f>
        <v>#REF!</v>
      </c>
      <c r="X40" s="58" t="e">
        <f>_InputData!#REF!</f>
        <v>#REF!</v>
      </c>
      <c r="Y40" s="58" t="e">
        <f>_InputData!#REF!</f>
        <v>#REF!</v>
      </c>
    </row>
    <row r="41" spans="1:25" x14ac:dyDescent="0.25">
      <c r="A41" t="s">
        <v>114</v>
      </c>
      <c r="B41" t="s">
        <v>36</v>
      </c>
      <c r="C41" t="s">
        <v>39</v>
      </c>
      <c r="D41" t="s">
        <v>46</v>
      </c>
      <c r="E41">
        <f>_InputData!F53</f>
        <v>15509.258558950505</v>
      </c>
      <c r="F41">
        <f>_InputData!G53</f>
        <v>15509.258558950505</v>
      </c>
      <c r="G41">
        <f>_InputData!H53</f>
        <v>15509.258558950505</v>
      </c>
      <c r="H41">
        <f>E41*(1+_InputData!$E$996)</f>
        <v>18611.110270740606</v>
      </c>
      <c r="I41">
        <f>F41*(1+_InputData!$E$996)</f>
        <v>18611.110270740606</v>
      </c>
      <c r="J41">
        <f>G41*(1+_InputData!$E$996)</f>
        <v>18611.110270740606</v>
      </c>
      <c r="K41">
        <f>E41*(1-_InputData!$E$998)</f>
        <v>12407.406847160404</v>
      </c>
      <c r="L41">
        <f>F41*(1-_InputData!$E$998)</f>
        <v>12407.406847160404</v>
      </c>
      <c r="M41">
        <f>G41*(1-_InputData!$E$998)</f>
        <v>12407.406847160404</v>
      </c>
      <c r="N41" s="58" t="e">
        <f>_InputData!#REF!</f>
        <v>#REF!</v>
      </c>
      <c r="O41" s="58" t="e">
        <f>_InputData!#REF!</f>
        <v>#REF!</v>
      </c>
      <c r="P41" s="58" t="e">
        <f>_InputData!#REF!</f>
        <v>#REF!</v>
      </c>
      <c r="Q41" s="58" t="e">
        <f>_InputData!#REF!</f>
        <v>#REF!</v>
      </c>
      <c r="R41" s="58" t="e">
        <f>_InputData!#REF!</f>
        <v>#REF!</v>
      </c>
      <c r="S41" s="58" t="e">
        <f>_InputData!#REF!</f>
        <v>#REF!</v>
      </c>
      <c r="T41" s="58" t="e">
        <f>_InputData!#REF!</f>
        <v>#REF!</v>
      </c>
      <c r="U41" s="58" t="e">
        <f>_InputData!#REF!</f>
        <v>#REF!</v>
      </c>
      <c r="V41" s="58" t="e">
        <f>_InputData!#REF!</f>
        <v>#REF!</v>
      </c>
      <c r="W41" s="58" t="e">
        <f>_InputData!#REF!</f>
        <v>#REF!</v>
      </c>
      <c r="X41" s="58" t="e">
        <f>_InputData!#REF!</f>
        <v>#REF!</v>
      </c>
      <c r="Y41" s="58" t="e">
        <f>_InputData!#REF!</f>
        <v>#REF!</v>
      </c>
    </row>
    <row r="42" spans="1:25" x14ac:dyDescent="0.25">
      <c r="A42" t="s">
        <v>114</v>
      </c>
      <c r="B42" t="s">
        <v>37</v>
      </c>
      <c r="C42" t="s">
        <v>39</v>
      </c>
      <c r="D42" t="s">
        <v>46</v>
      </c>
      <c r="E42">
        <f>_InputData!F54</f>
        <v>22703.226546126516</v>
      </c>
      <c r="F42">
        <f>_InputData!G54</f>
        <v>22703.226546126516</v>
      </c>
      <c r="G42">
        <f>_InputData!H54</f>
        <v>22703.226546126516</v>
      </c>
      <c r="H42">
        <f>E42*(1+_InputData!$E$996)</f>
        <v>27243.871855351819</v>
      </c>
      <c r="I42">
        <f>F42*(1+_InputData!$E$996)</f>
        <v>27243.871855351819</v>
      </c>
      <c r="J42">
        <f>G42*(1+_InputData!$E$996)</f>
        <v>27243.871855351819</v>
      </c>
      <c r="K42">
        <f>E42*(1-_InputData!$E$998)</f>
        <v>18162.581236901213</v>
      </c>
      <c r="L42">
        <f>F42*(1-_InputData!$E$998)</f>
        <v>18162.581236901213</v>
      </c>
      <c r="M42">
        <f>G42*(1-_InputData!$E$998)</f>
        <v>18162.581236901213</v>
      </c>
      <c r="N42" s="58" t="e">
        <f>_InputData!#REF!</f>
        <v>#REF!</v>
      </c>
      <c r="O42" s="58" t="e">
        <f>_InputData!#REF!</f>
        <v>#REF!</v>
      </c>
      <c r="P42" s="58" t="e">
        <f>_InputData!#REF!</f>
        <v>#REF!</v>
      </c>
      <c r="Q42" s="58" t="e">
        <f>_InputData!#REF!</f>
        <v>#REF!</v>
      </c>
      <c r="R42" s="58" t="e">
        <f>_InputData!#REF!</f>
        <v>#REF!</v>
      </c>
      <c r="S42" s="58" t="e">
        <f>_InputData!#REF!</f>
        <v>#REF!</v>
      </c>
      <c r="T42" s="58" t="e">
        <f>_InputData!#REF!</f>
        <v>#REF!</v>
      </c>
      <c r="U42" s="58" t="e">
        <f>_InputData!#REF!</f>
        <v>#REF!</v>
      </c>
      <c r="V42" s="58" t="e">
        <f>_InputData!#REF!</f>
        <v>#REF!</v>
      </c>
      <c r="W42" s="58" t="e">
        <f>_InputData!#REF!</f>
        <v>#REF!</v>
      </c>
      <c r="X42" s="58" t="e">
        <f>_InputData!#REF!</f>
        <v>#REF!</v>
      </c>
      <c r="Y42" s="58" t="e">
        <f>_InputData!#REF!</f>
        <v>#REF!</v>
      </c>
    </row>
    <row r="43" spans="1:25" x14ac:dyDescent="0.25">
      <c r="A43" t="s">
        <v>114</v>
      </c>
      <c r="B43" t="s">
        <v>38</v>
      </c>
      <c r="C43" t="s">
        <v>39</v>
      </c>
      <c r="D43" t="s">
        <v>46</v>
      </c>
      <c r="E43">
        <f>_InputData!F55</f>
        <v>24683.02</v>
      </c>
      <c r="F43">
        <f>_InputData!G55</f>
        <v>24683.02</v>
      </c>
      <c r="G43">
        <f>_InputData!H55</f>
        <v>24683.02</v>
      </c>
      <c r="H43">
        <f>E43*(1+_InputData!$E$996)</f>
        <v>29619.624</v>
      </c>
      <c r="I43">
        <f>F43*(1+_InputData!$E$996)</f>
        <v>29619.624</v>
      </c>
      <c r="J43">
        <f>G43*(1+_InputData!$E$996)</f>
        <v>29619.624</v>
      </c>
      <c r="K43">
        <f>E43*(1-_InputData!$E$998)</f>
        <v>19746.416000000001</v>
      </c>
      <c r="L43">
        <f>F43*(1-_InputData!$E$998)</f>
        <v>19746.416000000001</v>
      </c>
      <c r="M43">
        <f>G43*(1-_InputData!$E$998)</f>
        <v>19746.416000000001</v>
      </c>
      <c r="N43" s="58" t="e">
        <f>_InputData!#REF!</f>
        <v>#REF!</v>
      </c>
      <c r="O43" s="58" t="e">
        <f>_InputData!#REF!</f>
        <v>#REF!</v>
      </c>
      <c r="P43" s="58" t="e">
        <f>_InputData!#REF!</f>
        <v>#REF!</v>
      </c>
      <c r="Q43" s="58" t="e">
        <f>_InputData!#REF!</f>
        <v>#REF!</v>
      </c>
      <c r="R43" s="58" t="e">
        <f>_InputData!#REF!</f>
        <v>#REF!</v>
      </c>
      <c r="S43" s="58" t="e">
        <f>_InputData!#REF!</f>
        <v>#REF!</v>
      </c>
      <c r="T43" s="58" t="e">
        <f>_InputData!#REF!</f>
        <v>#REF!</v>
      </c>
      <c r="U43" s="58" t="e">
        <f>_InputData!#REF!</f>
        <v>#REF!</v>
      </c>
      <c r="V43" s="58" t="e">
        <f>_InputData!#REF!</f>
        <v>#REF!</v>
      </c>
      <c r="W43" s="58" t="e">
        <f>_InputData!#REF!</f>
        <v>#REF!</v>
      </c>
      <c r="X43" s="58" t="e">
        <f>_InputData!#REF!</f>
        <v>#REF!</v>
      </c>
      <c r="Y43" s="58" t="e">
        <f>_InputData!#REF!</f>
        <v>#REF!</v>
      </c>
    </row>
    <row r="44" spans="1:25" x14ac:dyDescent="0.25">
      <c r="A44" t="s">
        <v>114</v>
      </c>
      <c r="B44" t="s">
        <v>33</v>
      </c>
      <c r="C44" t="s">
        <v>40</v>
      </c>
      <c r="D44" t="s">
        <v>46</v>
      </c>
      <c r="E44">
        <f>_InputData!F56</f>
        <v>787.04499999999996</v>
      </c>
      <c r="F44">
        <f>_InputData!G56</f>
        <v>787.04499999999996</v>
      </c>
      <c r="G44">
        <f>_InputData!H56</f>
        <v>787.04499999999996</v>
      </c>
      <c r="H44">
        <f>E44*(1+_InputData!$E$996)</f>
        <v>944.45399999999995</v>
      </c>
      <c r="I44">
        <f>F44*(1+_InputData!$E$996)</f>
        <v>944.45399999999995</v>
      </c>
      <c r="J44">
        <f>G44*(1+_InputData!$E$996)</f>
        <v>944.45399999999995</v>
      </c>
      <c r="K44">
        <f>E44*(1-_InputData!$E$998)</f>
        <v>629.63599999999997</v>
      </c>
      <c r="L44">
        <f>F44*(1-_InputData!$E$998)</f>
        <v>629.63599999999997</v>
      </c>
      <c r="M44">
        <f>G44*(1-_InputData!$E$998)</f>
        <v>629.63599999999997</v>
      </c>
      <c r="N44" s="58" t="e">
        <f>_InputData!#REF!</f>
        <v>#REF!</v>
      </c>
      <c r="O44" s="58" t="e">
        <f>_InputData!#REF!</f>
        <v>#REF!</v>
      </c>
      <c r="P44" s="58" t="e">
        <f>_InputData!#REF!</f>
        <v>#REF!</v>
      </c>
      <c r="Q44" s="58" t="e">
        <f>_InputData!#REF!</f>
        <v>#REF!</v>
      </c>
      <c r="R44" s="58" t="e">
        <f>_InputData!#REF!</f>
        <v>#REF!</v>
      </c>
      <c r="S44" s="58" t="e">
        <f>_InputData!#REF!</f>
        <v>#REF!</v>
      </c>
      <c r="T44" s="58" t="e">
        <f>_InputData!#REF!</f>
        <v>#REF!</v>
      </c>
      <c r="U44" s="58" t="e">
        <f>_InputData!#REF!</f>
        <v>#REF!</v>
      </c>
      <c r="V44" s="58" t="e">
        <f>_InputData!#REF!</f>
        <v>#REF!</v>
      </c>
      <c r="W44" s="58" t="e">
        <f>_InputData!#REF!</f>
        <v>#REF!</v>
      </c>
      <c r="X44" s="58" t="e">
        <f>_InputData!#REF!</f>
        <v>#REF!</v>
      </c>
      <c r="Y44" s="58" t="e">
        <f>_InputData!#REF!</f>
        <v>#REF!</v>
      </c>
    </row>
    <row r="45" spans="1:25" x14ac:dyDescent="0.25">
      <c r="A45" t="s">
        <v>114</v>
      </c>
      <c r="B45" t="s">
        <v>34</v>
      </c>
      <c r="C45" t="s">
        <v>40</v>
      </c>
      <c r="D45" t="s">
        <v>46</v>
      </c>
      <c r="E45">
        <f>_InputData!F57</f>
        <v>1668.4749999999999</v>
      </c>
      <c r="F45">
        <f>_InputData!G57</f>
        <v>1668.4749999999999</v>
      </c>
      <c r="G45">
        <f>_InputData!H57</f>
        <v>1668.4749999999999</v>
      </c>
      <c r="H45">
        <f>E45*(1+_InputData!$E$996)</f>
        <v>2002.1699999999998</v>
      </c>
      <c r="I45">
        <f>F45*(1+_InputData!$E$996)</f>
        <v>2002.1699999999998</v>
      </c>
      <c r="J45">
        <f>G45*(1+_InputData!$E$996)</f>
        <v>2002.1699999999998</v>
      </c>
      <c r="K45">
        <f>E45*(1-_InputData!$E$998)</f>
        <v>1334.78</v>
      </c>
      <c r="L45">
        <f>F45*(1-_InputData!$E$998)</f>
        <v>1334.78</v>
      </c>
      <c r="M45">
        <f>G45*(1-_InputData!$E$998)</f>
        <v>1334.78</v>
      </c>
      <c r="N45" s="58" t="e">
        <f>_InputData!#REF!</f>
        <v>#REF!</v>
      </c>
      <c r="O45" s="58" t="e">
        <f>_InputData!#REF!</f>
        <v>#REF!</v>
      </c>
      <c r="P45" s="58" t="e">
        <f>_InputData!#REF!</f>
        <v>#REF!</v>
      </c>
      <c r="Q45" s="58" t="e">
        <f>_InputData!#REF!</f>
        <v>#REF!</v>
      </c>
      <c r="R45" s="58" t="e">
        <f>_InputData!#REF!</f>
        <v>#REF!</v>
      </c>
      <c r="S45" s="58" t="e">
        <f>_InputData!#REF!</f>
        <v>#REF!</v>
      </c>
      <c r="T45" s="58" t="e">
        <f>_InputData!#REF!</f>
        <v>#REF!</v>
      </c>
      <c r="U45" s="58" t="e">
        <f>_InputData!#REF!</f>
        <v>#REF!</v>
      </c>
      <c r="V45" s="58" t="e">
        <f>_InputData!#REF!</f>
        <v>#REF!</v>
      </c>
      <c r="W45" s="58" t="e">
        <f>_InputData!#REF!</f>
        <v>#REF!</v>
      </c>
      <c r="X45" s="58" t="e">
        <f>_InputData!#REF!</f>
        <v>#REF!</v>
      </c>
      <c r="Y45" s="58" t="e">
        <f>_InputData!#REF!</f>
        <v>#REF!</v>
      </c>
    </row>
    <row r="46" spans="1:25" x14ac:dyDescent="0.25">
      <c r="A46" t="s">
        <v>114</v>
      </c>
      <c r="B46" t="s">
        <v>35</v>
      </c>
      <c r="C46" t="s">
        <v>40</v>
      </c>
      <c r="D46" t="s">
        <v>46</v>
      </c>
      <c r="E46">
        <f>_InputData!F58</f>
        <v>9708.2209197347511</v>
      </c>
      <c r="F46">
        <f>_InputData!G58</f>
        <v>9708.2209197347511</v>
      </c>
      <c r="G46">
        <f>_InputData!H58</f>
        <v>9708.2209197347511</v>
      </c>
      <c r="H46">
        <f>E46*(1+_InputData!$E$996)</f>
        <v>11649.865103681701</v>
      </c>
      <c r="I46">
        <f>F46*(1+_InputData!$E$996)</f>
        <v>11649.865103681701</v>
      </c>
      <c r="J46">
        <f>G46*(1+_InputData!$E$996)</f>
        <v>11649.865103681701</v>
      </c>
      <c r="K46">
        <f>E46*(1-_InputData!$E$998)</f>
        <v>7766.5767357878012</v>
      </c>
      <c r="L46">
        <f>F46*(1-_InputData!$E$998)</f>
        <v>7766.5767357878012</v>
      </c>
      <c r="M46">
        <f>G46*(1-_InputData!$E$998)</f>
        <v>7766.5767357878012</v>
      </c>
      <c r="N46" s="58" t="e">
        <f>_InputData!#REF!</f>
        <v>#REF!</v>
      </c>
      <c r="O46" s="58" t="e">
        <f>_InputData!#REF!</f>
        <v>#REF!</v>
      </c>
      <c r="P46" s="58" t="e">
        <f>_InputData!#REF!</f>
        <v>#REF!</v>
      </c>
      <c r="Q46" s="58" t="e">
        <f>_InputData!#REF!</f>
        <v>#REF!</v>
      </c>
      <c r="R46" s="58" t="e">
        <f>_InputData!#REF!</f>
        <v>#REF!</v>
      </c>
      <c r="S46" s="58" t="e">
        <f>_InputData!#REF!</f>
        <v>#REF!</v>
      </c>
      <c r="T46" s="58" t="e">
        <f>_InputData!#REF!</f>
        <v>#REF!</v>
      </c>
      <c r="U46" s="58" t="e">
        <f>_InputData!#REF!</f>
        <v>#REF!</v>
      </c>
      <c r="V46" s="58" t="e">
        <f>_InputData!#REF!</f>
        <v>#REF!</v>
      </c>
      <c r="W46" s="58" t="e">
        <f>_InputData!#REF!</f>
        <v>#REF!</v>
      </c>
      <c r="X46" s="58" t="e">
        <f>_InputData!#REF!</f>
        <v>#REF!</v>
      </c>
      <c r="Y46" s="58" t="e">
        <f>_InputData!#REF!</f>
        <v>#REF!</v>
      </c>
    </row>
    <row r="47" spans="1:25" x14ac:dyDescent="0.25">
      <c r="A47" t="s">
        <v>114</v>
      </c>
      <c r="B47" t="s">
        <v>36</v>
      </c>
      <c r="C47" t="s">
        <v>40</v>
      </c>
      <c r="D47" t="s">
        <v>46</v>
      </c>
      <c r="E47">
        <f>_InputData!F59</f>
        <v>15509.258558950505</v>
      </c>
      <c r="F47">
        <f>_InputData!G59</f>
        <v>15509.258558950505</v>
      </c>
      <c r="G47">
        <f>_InputData!H59</f>
        <v>15509.258558950505</v>
      </c>
      <c r="H47">
        <f>E47*(1+_InputData!$E$996)</f>
        <v>18611.110270740606</v>
      </c>
      <c r="I47">
        <f>F47*(1+_InputData!$E$996)</f>
        <v>18611.110270740606</v>
      </c>
      <c r="J47">
        <f>G47*(1+_InputData!$E$996)</f>
        <v>18611.110270740606</v>
      </c>
      <c r="K47">
        <f>E47*(1-_InputData!$E$998)</f>
        <v>12407.406847160404</v>
      </c>
      <c r="L47">
        <f>F47*(1-_InputData!$E$998)</f>
        <v>12407.406847160404</v>
      </c>
      <c r="M47">
        <f>G47*(1-_InputData!$E$998)</f>
        <v>12407.406847160404</v>
      </c>
      <c r="N47" s="58" t="e">
        <f>_InputData!#REF!</f>
        <v>#REF!</v>
      </c>
      <c r="O47" s="58" t="e">
        <f>_InputData!#REF!</f>
        <v>#REF!</v>
      </c>
      <c r="P47" s="58" t="e">
        <f>_InputData!#REF!</f>
        <v>#REF!</v>
      </c>
      <c r="Q47" s="58" t="e">
        <f>_InputData!#REF!</f>
        <v>#REF!</v>
      </c>
      <c r="R47" s="58" t="e">
        <f>_InputData!#REF!</f>
        <v>#REF!</v>
      </c>
      <c r="S47" s="58" t="e">
        <f>_InputData!#REF!</f>
        <v>#REF!</v>
      </c>
      <c r="T47" s="58" t="e">
        <f>_InputData!#REF!</f>
        <v>#REF!</v>
      </c>
      <c r="U47" s="58" t="e">
        <f>_InputData!#REF!</f>
        <v>#REF!</v>
      </c>
      <c r="V47" s="58" t="e">
        <f>_InputData!#REF!</f>
        <v>#REF!</v>
      </c>
      <c r="W47" s="58" t="e">
        <f>_InputData!#REF!</f>
        <v>#REF!</v>
      </c>
      <c r="X47" s="58" t="e">
        <f>_InputData!#REF!</f>
        <v>#REF!</v>
      </c>
      <c r="Y47" s="58" t="e">
        <f>_InputData!#REF!</f>
        <v>#REF!</v>
      </c>
    </row>
    <row r="48" spans="1:25" x14ac:dyDescent="0.25">
      <c r="A48" t="s">
        <v>114</v>
      </c>
      <c r="B48" t="s">
        <v>37</v>
      </c>
      <c r="C48" t="s">
        <v>40</v>
      </c>
      <c r="D48" t="s">
        <v>46</v>
      </c>
      <c r="E48">
        <f>_InputData!F60</f>
        <v>22703.226546126516</v>
      </c>
      <c r="F48">
        <f>_InputData!G60</f>
        <v>22703.226546126516</v>
      </c>
      <c r="G48">
        <f>_InputData!H60</f>
        <v>22703.226546126516</v>
      </c>
      <c r="H48">
        <f>E48*(1+_InputData!$E$996)</f>
        <v>27243.871855351819</v>
      </c>
      <c r="I48">
        <f>F48*(1+_InputData!$E$996)</f>
        <v>27243.871855351819</v>
      </c>
      <c r="J48">
        <f>G48*(1+_InputData!$E$996)</f>
        <v>27243.871855351819</v>
      </c>
      <c r="K48">
        <f>E48*(1-_InputData!$E$998)</f>
        <v>18162.581236901213</v>
      </c>
      <c r="L48">
        <f>F48*(1-_InputData!$E$998)</f>
        <v>18162.581236901213</v>
      </c>
      <c r="M48">
        <f>G48*(1-_InputData!$E$998)</f>
        <v>18162.581236901213</v>
      </c>
      <c r="N48" s="58" t="e">
        <f>_InputData!#REF!</f>
        <v>#REF!</v>
      </c>
      <c r="O48" s="58" t="e">
        <f>_InputData!#REF!</f>
        <v>#REF!</v>
      </c>
      <c r="P48" s="58" t="e">
        <f>_InputData!#REF!</f>
        <v>#REF!</v>
      </c>
      <c r="Q48" s="58" t="e">
        <f>_InputData!#REF!</f>
        <v>#REF!</v>
      </c>
      <c r="R48" s="58" t="e">
        <f>_InputData!#REF!</f>
        <v>#REF!</v>
      </c>
      <c r="S48" s="58" t="e">
        <f>_InputData!#REF!</f>
        <v>#REF!</v>
      </c>
      <c r="T48" s="58" t="e">
        <f>_InputData!#REF!</f>
        <v>#REF!</v>
      </c>
      <c r="U48" s="58" t="e">
        <f>_InputData!#REF!</f>
        <v>#REF!</v>
      </c>
      <c r="V48" s="58" t="e">
        <f>_InputData!#REF!</f>
        <v>#REF!</v>
      </c>
      <c r="W48" s="58" t="e">
        <f>_InputData!#REF!</f>
        <v>#REF!</v>
      </c>
      <c r="X48" s="58" t="e">
        <f>_InputData!#REF!</f>
        <v>#REF!</v>
      </c>
      <c r="Y48" s="58" t="e">
        <f>_InputData!#REF!</f>
        <v>#REF!</v>
      </c>
    </row>
    <row r="49" spans="1:25" x14ac:dyDescent="0.25">
      <c r="A49" t="s">
        <v>114</v>
      </c>
      <c r="B49" t="s">
        <v>38</v>
      </c>
      <c r="C49" t="s">
        <v>40</v>
      </c>
      <c r="D49" t="s">
        <v>46</v>
      </c>
      <c r="E49">
        <f>_InputData!F61</f>
        <v>24683.02</v>
      </c>
      <c r="F49">
        <f>_InputData!G61</f>
        <v>24683.02</v>
      </c>
      <c r="G49">
        <f>_InputData!H61</f>
        <v>24683.02</v>
      </c>
      <c r="H49">
        <f>E49*(1+_InputData!$E$996)</f>
        <v>29619.624</v>
      </c>
      <c r="I49">
        <f>F49*(1+_InputData!$E$996)</f>
        <v>29619.624</v>
      </c>
      <c r="J49">
        <f>G49*(1+_InputData!$E$996)</f>
        <v>29619.624</v>
      </c>
      <c r="K49">
        <f>E49*(1-_InputData!$E$998)</f>
        <v>19746.416000000001</v>
      </c>
      <c r="L49">
        <f>F49*(1-_InputData!$E$998)</f>
        <v>19746.416000000001</v>
      </c>
      <c r="M49">
        <f>G49*(1-_InputData!$E$998)</f>
        <v>19746.416000000001</v>
      </c>
      <c r="N49" s="58" t="e">
        <f>_InputData!#REF!</f>
        <v>#REF!</v>
      </c>
      <c r="O49" s="58" t="e">
        <f>_InputData!#REF!</f>
        <v>#REF!</v>
      </c>
      <c r="P49" s="58" t="e">
        <f>_InputData!#REF!</f>
        <v>#REF!</v>
      </c>
      <c r="Q49" s="58" t="e">
        <f>_InputData!#REF!</f>
        <v>#REF!</v>
      </c>
      <c r="R49" s="58" t="e">
        <f>_InputData!#REF!</f>
        <v>#REF!</v>
      </c>
      <c r="S49" s="58" t="e">
        <f>_InputData!#REF!</f>
        <v>#REF!</v>
      </c>
      <c r="T49" s="58" t="e">
        <f>_InputData!#REF!</f>
        <v>#REF!</v>
      </c>
      <c r="U49" s="58" t="e">
        <f>_InputData!#REF!</f>
        <v>#REF!</v>
      </c>
      <c r="V49" s="58" t="e">
        <f>_InputData!#REF!</f>
        <v>#REF!</v>
      </c>
      <c r="W49" s="58" t="e">
        <f>_InputData!#REF!</f>
        <v>#REF!</v>
      </c>
      <c r="X49" s="58" t="e">
        <f>_InputData!#REF!</f>
        <v>#REF!</v>
      </c>
      <c r="Y49" s="58" t="e">
        <f>_InputData!#REF!</f>
        <v>#REF!</v>
      </c>
    </row>
    <row r="50" spans="1:25" x14ac:dyDescent="0.25">
      <c r="A50" t="s">
        <v>114</v>
      </c>
      <c r="B50" t="s">
        <v>33</v>
      </c>
      <c r="C50" t="s">
        <v>41</v>
      </c>
      <c r="D50" t="s">
        <v>46</v>
      </c>
      <c r="E50">
        <f>_InputData!F62</f>
        <v>1188.6523925590886</v>
      </c>
      <c r="F50">
        <f>_InputData!G62</f>
        <v>957.57702696246031</v>
      </c>
      <c r="G50">
        <f>_InputData!H62</f>
        <v>821.1476280512145</v>
      </c>
      <c r="H50">
        <f>E50*(1+_InputData!$E$996)</f>
        <v>1426.3828710709063</v>
      </c>
      <c r="I50">
        <f>F50*(1+_InputData!$E$996)</f>
        <v>1149.0924323549523</v>
      </c>
      <c r="J50">
        <f>G50*(1+_InputData!$E$996)</f>
        <v>985.37715366145733</v>
      </c>
      <c r="K50">
        <f>E50*(1-_InputData!$E$998)</f>
        <v>950.921914047271</v>
      </c>
      <c r="L50">
        <f>F50*(1-_InputData!$E$998)</f>
        <v>766.06162156996834</v>
      </c>
      <c r="M50">
        <f>G50*(1-_InputData!$E$998)</f>
        <v>656.91810244097167</v>
      </c>
      <c r="N50" s="58" t="e">
        <f>_InputData!#REF!</f>
        <v>#REF!</v>
      </c>
      <c r="O50" s="58" t="e">
        <f>_InputData!#REF!</f>
        <v>#REF!</v>
      </c>
      <c r="P50" s="58" t="e">
        <f>_InputData!#REF!</f>
        <v>#REF!</v>
      </c>
      <c r="Q50" s="58" t="e">
        <f>_InputData!#REF!</f>
        <v>#REF!</v>
      </c>
      <c r="R50" s="58" t="e">
        <f>_InputData!#REF!</f>
        <v>#REF!</v>
      </c>
      <c r="S50" s="58" t="e">
        <f>_InputData!#REF!</f>
        <v>#REF!</v>
      </c>
      <c r="T50" s="58" t="e">
        <f>_InputData!#REF!</f>
        <v>#REF!</v>
      </c>
      <c r="U50" s="58" t="e">
        <f>_InputData!#REF!</f>
        <v>#REF!</v>
      </c>
      <c r="V50" s="58" t="e">
        <f>_InputData!#REF!</f>
        <v>#REF!</v>
      </c>
      <c r="W50" s="58" t="e">
        <f>_InputData!#REF!</f>
        <v>#REF!</v>
      </c>
      <c r="X50" s="58" t="e">
        <f>_InputData!#REF!</f>
        <v>#REF!</v>
      </c>
      <c r="Y50" s="58" t="e">
        <f>_InputData!#REF!</f>
        <v>#REF!</v>
      </c>
    </row>
    <row r="51" spans="1:25" x14ac:dyDescent="0.25">
      <c r="A51" t="s">
        <v>114</v>
      </c>
      <c r="B51" t="s">
        <v>34</v>
      </c>
      <c r="C51" t="s">
        <v>41</v>
      </c>
      <c r="D51" t="s">
        <v>46</v>
      </c>
      <c r="E51">
        <f>_InputData!F63</f>
        <v>1995.6636148020757</v>
      </c>
      <c r="F51">
        <f>_InputData!G63</f>
        <v>1552.2170983221167</v>
      </c>
      <c r="G51">
        <f>_InputData!H63</f>
        <v>1314.0615790969869</v>
      </c>
      <c r="H51">
        <f>E51*(1+_InputData!$E$996)</f>
        <v>2394.7963377624906</v>
      </c>
      <c r="I51">
        <f>F51*(1+_InputData!$E$996)</f>
        <v>1862.6605179865401</v>
      </c>
      <c r="J51">
        <f>G51*(1+_InputData!$E$996)</f>
        <v>1576.8738949163842</v>
      </c>
      <c r="K51">
        <f>E51*(1-_InputData!$E$998)</f>
        <v>1596.5308918416606</v>
      </c>
      <c r="L51">
        <f>F51*(1-_InputData!$E$998)</f>
        <v>1241.7736786576934</v>
      </c>
      <c r="M51">
        <f>G51*(1-_InputData!$E$998)</f>
        <v>1051.2492632775895</v>
      </c>
      <c r="N51" s="58" t="e">
        <f>_InputData!#REF!</f>
        <v>#REF!</v>
      </c>
      <c r="O51" s="58" t="e">
        <f>_InputData!#REF!</f>
        <v>#REF!</v>
      </c>
      <c r="P51" s="58" t="e">
        <f>_InputData!#REF!</f>
        <v>#REF!</v>
      </c>
      <c r="Q51" s="58" t="e">
        <f>_InputData!#REF!</f>
        <v>#REF!</v>
      </c>
      <c r="R51" s="58" t="e">
        <f>_InputData!#REF!</f>
        <v>#REF!</v>
      </c>
      <c r="S51" s="58" t="e">
        <f>_InputData!#REF!</f>
        <v>#REF!</v>
      </c>
      <c r="T51" s="58" t="e">
        <f>_InputData!#REF!</f>
        <v>#REF!</v>
      </c>
      <c r="U51" s="58" t="e">
        <f>_InputData!#REF!</f>
        <v>#REF!</v>
      </c>
      <c r="V51" s="58" t="e">
        <f>_InputData!#REF!</f>
        <v>#REF!</v>
      </c>
      <c r="W51" s="58" t="e">
        <f>_InputData!#REF!</f>
        <v>#REF!</v>
      </c>
      <c r="X51" s="58" t="e">
        <f>_InputData!#REF!</f>
        <v>#REF!</v>
      </c>
      <c r="Y51" s="58" t="e">
        <f>_InputData!#REF!</f>
        <v>#REF!</v>
      </c>
    </row>
    <row r="52" spans="1:25" x14ac:dyDescent="0.25">
      <c r="A52" t="s">
        <v>114</v>
      </c>
      <c r="B52" t="s">
        <v>35</v>
      </c>
      <c r="C52" t="s">
        <v>41</v>
      </c>
      <c r="D52" t="s">
        <v>46</v>
      </c>
      <c r="E52">
        <f>_InputData!F64</f>
        <v>15595.320793610508</v>
      </c>
      <c r="F52">
        <f>_InputData!G64</f>
        <v>11118.648466051876</v>
      </c>
      <c r="G52">
        <f>_InputData!H64</f>
        <v>9768.9664565275998</v>
      </c>
      <c r="H52">
        <f>E52*(1+_InputData!$E$996)</f>
        <v>18714.38495233261</v>
      </c>
      <c r="I52">
        <f>F52*(1+_InputData!$E$996)</f>
        <v>13342.378159262251</v>
      </c>
      <c r="J52">
        <f>G52*(1+_InputData!$E$996)</f>
        <v>11722.759747833119</v>
      </c>
      <c r="K52">
        <f>E52*(1-_InputData!$E$998)</f>
        <v>12476.256634888407</v>
      </c>
      <c r="L52">
        <f>F52*(1-_InputData!$E$998)</f>
        <v>8894.9187728415018</v>
      </c>
      <c r="M52">
        <f>G52*(1-_InputData!$E$998)</f>
        <v>7815.1731652220806</v>
      </c>
      <c r="N52" s="58" t="e">
        <f>_InputData!#REF!</f>
        <v>#REF!</v>
      </c>
      <c r="O52" s="58" t="e">
        <f>_InputData!#REF!</f>
        <v>#REF!</v>
      </c>
      <c r="P52" s="58" t="e">
        <f>_InputData!#REF!</f>
        <v>#REF!</v>
      </c>
      <c r="Q52" s="58" t="e">
        <f>_InputData!#REF!</f>
        <v>#REF!</v>
      </c>
      <c r="R52" s="58" t="e">
        <f>_InputData!#REF!</f>
        <v>#REF!</v>
      </c>
      <c r="S52" s="58" t="e">
        <f>_InputData!#REF!</f>
        <v>#REF!</v>
      </c>
      <c r="T52" s="58" t="e">
        <f>_InputData!#REF!</f>
        <v>#REF!</v>
      </c>
      <c r="U52" s="58" t="e">
        <f>_InputData!#REF!</f>
        <v>#REF!</v>
      </c>
      <c r="V52" s="58" t="e">
        <f>_InputData!#REF!</f>
        <v>#REF!</v>
      </c>
      <c r="W52" s="58" t="e">
        <f>_InputData!#REF!</f>
        <v>#REF!</v>
      </c>
      <c r="X52" s="58" t="e">
        <f>_InputData!#REF!</f>
        <v>#REF!</v>
      </c>
      <c r="Y52" s="58" t="e">
        <f>_InputData!#REF!</f>
        <v>#REF!</v>
      </c>
    </row>
    <row r="53" spans="1:25" x14ac:dyDescent="0.25">
      <c r="A53" t="s">
        <v>114</v>
      </c>
      <c r="B53" t="s">
        <v>36</v>
      </c>
      <c r="C53" t="s">
        <v>41</v>
      </c>
      <c r="D53" t="s">
        <v>46</v>
      </c>
      <c r="E53">
        <f>_InputData!F65</f>
        <v>22849.713123427689</v>
      </c>
      <c r="F53">
        <f>_InputData!G65</f>
        <v>17025.51720636151</v>
      </c>
      <c r="G53">
        <f>_InputData!H65</f>
        <v>15269.567278818815</v>
      </c>
      <c r="H53">
        <f>E53*(1+_InputData!$E$996)</f>
        <v>27419.655748113226</v>
      </c>
      <c r="I53">
        <f>F53*(1+_InputData!$E$996)</f>
        <v>20430.620647633812</v>
      </c>
      <c r="J53">
        <f>G53*(1+_InputData!$E$996)</f>
        <v>18323.480734582576</v>
      </c>
      <c r="K53">
        <f>E53*(1-_InputData!$E$998)</f>
        <v>18279.770498742153</v>
      </c>
      <c r="L53">
        <f>F53*(1-_InputData!$E$998)</f>
        <v>13620.413765089208</v>
      </c>
      <c r="M53">
        <f>G53*(1-_InputData!$E$998)</f>
        <v>12215.653823055052</v>
      </c>
      <c r="N53" s="58" t="e">
        <f>_InputData!#REF!</f>
        <v>#REF!</v>
      </c>
      <c r="O53" s="58" t="e">
        <f>_InputData!#REF!</f>
        <v>#REF!</v>
      </c>
      <c r="P53" s="58" t="e">
        <f>_InputData!#REF!</f>
        <v>#REF!</v>
      </c>
      <c r="Q53" s="58" t="e">
        <f>_InputData!#REF!</f>
        <v>#REF!</v>
      </c>
      <c r="R53" s="58" t="e">
        <f>_InputData!#REF!</f>
        <v>#REF!</v>
      </c>
      <c r="S53" s="58" t="e">
        <f>_InputData!#REF!</f>
        <v>#REF!</v>
      </c>
      <c r="T53" s="58" t="e">
        <f>_InputData!#REF!</f>
        <v>#REF!</v>
      </c>
      <c r="U53" s="58" t="e">
        <f>_InputData!#REF!</f>
        <v>#REF!</v>
      </c>
      <c r="V53" s="58" t="e">
        <f>_InputData!#REF!</f>
        <v>#REF!</v>
      </c>
      <c r="W53" s="58" t="e">
        <f>_InputData!#REF!</f>
        <v>#REF!</v>
      </c>
      <c r="X53" s="58" t="e">
        <f>_InputData!#REF!</f>
        <v>#REF!</v>
      </c>
      <c r="Y53" s="58" t="e">
        <f>_InputData!#REF!</f>
        <v>#REF!</v>
      </c>
    </row>
    <row r="54" spans="1:25" x14ac:dyDescent="0.25">
      <c r="A54" t="s">
        <v>114</v>
      </c>
      <c r="B54" t="s">
        <v>37</v>
      </c>
      <c r="C54" t="s">
        <v>41</v>
      </c>
      <c r="D54" t="s">
        <v>46</v>
      </c>
      <c r="E54">
        <f>_InputData!F66</f>
        <v>28158.901304591607</v>
      </c>
      <c r="F54">
        <f>_InputData!G66</f>
        <v>22931.595031199911</v>
      </c>
      <c r="G54">
        <f>_InputData!H66</f>
        <v>21355.602704927122</v>
      </c>
      <c r="H54">
        <f>E54*(1+_InputData!$E$996)</f>
        <v>33790.681565509927</v>
      </c>
      <c r="I54">
        <f>F54*(1+_InputData!$E$996)</f>
        <v>27517.914037439892</v>
      </c>
      <c r="J54">
        <f>G54*(1+_InputData!$E$996)</f>
        <v>25626.723245912544</v>
      </c>
      <c r="K54">
        <f>E54*(1-_InputData!$E$998)</f>
        <v>22527.121043673287</v>
      </c>
      <c r="L54">
        <f>F54*(1-_InputData!$E$998)</f>
        <v>18345.276024959931</v>
      </c>
      <c r="M54">
        <f>G54*(1-_InputData!$E$998)</f>
        <v>17084.482163941699</v>
      </c>
      <c r="N54" s="58" t="e">
        <f>_InputData!#REF!</f>
        <v>#REF!</v>
      </c>
      <c r="O54" s="58" t="e">
        <f>_InputData!#REF!</f>
        <v>#REF!</v>
      </c>
      <c r="P54" s="58" t="e">
        <f>_InputData!#REF!</f>
        <v>#REF!</v>
      </c>
      <c r="Q54" s="58" t="e">
        <f>_InputData!#REF!</f>
        <v>#REF!</v>
      </c>
      <c r="R54" s="58" t="e">
        <f>_InputData!#REF!</f>
        <v>#REF!</v>
      </c>
      <c r="S54" s="58" t="e">
        <f>_InputData!#REF!</f>
        <v>#REF!</v>
      </c>
      <c r="T54" s="58" t="e">
        <f>_InputData!#REF!</f>
        <v>#REF!</v>
      </c>
      <c r="U54" s="58" t="e">
        <f>_InputData!#REF!</f>
        <v>#REF!</v>
      </c>
      <c r="V54" s="58" t="e">
        <f>_InputData!#REF!</f>
        <v>#REF!</v>
      </c>
      <c r="W54" s="58" t="e">
        <f>_InputData!#REF!</f>
        <v>#REF!</v>
      </c>
      <c r="X54" s="58" t="e">
        <f>_InputData!#REF!</f>
        <v>#REF!</v>
      </c>
      <c r="Y54" s="58" t="e">
        <f>_InputData!#REF!</f>
        <v>#REF!</v>
      </c>
    </row>
    <row r="55" spans="1:25" x14ac:dyDescent="0.25">
      <c r="A55" t="s">
        <v>114</v>
      </c>
      <c r="B55" t="s">
        <v>38</v>
      </c>
      <c r="C55" t="s">
        <v>41</v>
      </c>
      <c r="D55" t="s">
        <v>46</v>
      </c>
      <c r="E55">
        <f>_InputData!F67</f>
        <v>32517.974999999999</v>
      </c>
      <c r="F55">
        <f>_InputData!G67</f>
        <v>25572.35005542418</v>
      </c>
      <c r="G55">
        <f>_InputData!H67</f>
        <v>23478.297967919851</v>
      </c>
      <c r="H55">
        <f>E55*(1+_InputData!$E$996)</f>
        <v>39021.57</v>
      </c>
      <c r="I55">
        <f>F55*(1+_InputData!$E$996)</f>
        <v>30686.820066509015</v>
      </c>
      <c r="J55">
        <f>G55*(1+_InputData!$E$996)</f>
        <v>28173.957561503819</v>
      </c>
      <c r="K55">
        <f>E55*(1-_InputData!$E$998)</f>
        <v>26014.38</v>
      </c>
      <c r="L55">
        <f>F55*(1-_InputData!$E$998)</f>
        <v>20457.880044339345</v>
      </c>
      <c r="M55">
        <f>G55*(1-_InputData!$E$998)</f>
        <v>18782.638374335882</v>
      </c>
      <c r="N55" s="58" t="e">
        <f>_InputData!#REF!</f>
        <v>#REF!</v>
      </c>
      <c r="O55" s="58" t="e">
        <f>_InputData!#REF!</f>
        <v>#REF!</v>
      </c>
      <c r="P55" s="58" t="e">
        <f>_InputData!#REF!</f>
        <v>#REF!</v>
      </c>
      <c r="Q55" s="58" t="e">
        <f>_InputData!#REF!</f>
        <v>#REF!</v>
      </c>
      <c r="R55" s="58" t="e">
        <f>_InputData!#REF!</f>
        <v>#REF!</v>
      </c>
      <c r="S55" s="58" t="e">
        <f>_InputData!#REF!</f>
        <v>#REF!</v>
      </c>
      <c r="T55" s="58" t="e">
        <f>_InputData!#REF!</f>
        <v>#REF!</v>
      </c>
      <c r="U55" s="58" t="e">
        <f>_InputData!#REF!</f>
        <v>#REF!</v>
      </c>
      <c r="V55" s="58" t="e">
        <f>_InputData!#REF!</f>
        <v>#REF!</v>
      </c>
      <c r="W55" s="58" t="e">
        <f>_InputData!#REF!</f>
        <v>#REF!</v>
      </c>
      <c r="X55" s="58" t="e">
        <f>_InputData!#REF!</f>
        <v>#REF!</v>
      </c>
      <c r="Y55" s="58" t="e">
        <f>_InputData!#REF!</f>
        <v>#REF!</v>
      </c>
    </row>
    <row r="56" spans="1:25" x14ac:dyDescent="0.25">
      <c r="A56" t="s">
        <v>114</v>
      </c>
      <c r="B56" t="s">
        <v>33</v>
      </c>
      <c r="C56" t="s">
        <v>39</v>
      </c>
      <c r="D56" t="s">
        <v>47</v>
      </c>
      <c r="E56">
        <f>_InputData!F68</f>
        <v>393.52249999999998</v>
      </c>
      <c r="F56">
        <f>_InputData!G68</f>
        <v>393.52249999999998</v>
      </c>
      <c r="G56">
        <f>_InputData!H68</f>
        <v>393.52249999999998</v>
      </c>
      <c r="H56">
        <f>E56</f>
        <v>393.52249999999998</v>
      </c>
      <c r="I56">
        <f t="shared" ref="I56:I73" si="6">F56</f>
        <v>393.52249999999998</v>
      </c>
      <c r="J56">
        <f t="shared" ref="J56:J73" si="7">G56</f>
        <v>393.52249999999998</v>
      </c>
      <c r="K56">
        <f>E56</f>
        <v>393.52249999999998</v>
      </c>
      <c r="L56">
        <f t="shared" ref="L56:L73" si="8">F56</f>
        <v>393.52249999999998</v>
      </c>
      <c r="M56">
        <f t="shared" ref="M56:M73" si="9">G56</f>
        <v>393.52249999999998</v>
      </c>
      <c r="N56" s="58" t="e">
        <f>_InputData!#REF!</f>
        <v>#REF!</v>
      </c>
      <c r="O56" s="58" t="e">
        <f>_InputData!#REF!</f>
        <v>#REF!</v>
      </c>
      <c r="P56" s="58" t="e">
        <f>_InputData!#REF!</f>
        <v>#REF!</v>
      </c>
      <c r="Q56" s="58" t="e">
        <f>_InputData!#REF!</f>
        <v>#REF!</v>
      </c>
      <c r="R56" s="58" t="e">
        <f>_InputData!#REF!</f>
        <v>#REF!</v>
      </c>
      <c r="S56" s="58" t="e">
        <f>_InputData!#REF!</f>
        <v>#REF!</v>
      </c>
      <c r="T56" s="58" t="e">
        <f>_InputData!#REF!</f>
        <v>#REF!</v>
      </c>
      <c r="U56" s="58" t="e">
        <f>_InputData!#REF!</f>
        <v>#REF!</v>
      </c>
      <c r="V56" s="58" t="e">
        <f>_InputData!#REF!</f>
        <v>#REF!</v>
      </c>
      <c r="W56" s="58" t="e">
        <f>_InputData!#REF!</f>
        <v>#REF!</v>
      </c>
      <c r="X56" s="58" t="e">
        <f>_InputData!#REF!</f>
        <v>#REF!</v>
      </c>
      <c r="Y56" s="58" t="e">
        <f>_InputData!#REF!</f>
        <v>#REF!</v>
      </c>
    </row>
    <row r="57" spans="1:25" x14ac:dyDescent="0.25">
      <c r="A57" t="s">
        <v>114</v>
      </c>
      <c r="B57" t="s">
        <v>34</v>
      </c>
      <c r="C57" t="s">
        <v>39</v>
      </c>
      <c r="D57" t="s">
        <v>47</v>
      </c>
      <c r="E57">
        <f>_InputData!F69</f>
        <v>834.23749999999995</v>
      </c>
      <c r="F57">
        <f>_InputData!G69</f>
        <v>834.23749999999995</v>
      </c>
      <c r="G57">
        <f>_InputData!H69</f>
        <v>834.23749999999995</v>
      </c>
      <c r="H57">
        <f t="shared" ref="H57:H73" si="10">E57</f>
        <v>834.23749999999995</v>
      </c>
      <c r="I57">
        <f t="shared" si="6"/>
        <v>834.23749999999995</v>
      </c>
      <c r="J57">
        <f t="shared" si="7"/>
        <v>834.23749999999995</v>
      </c>
      <c r="K57">
        <f t="shared" ref="K57:K73" si="11">E57</f>
        <v>834.23749999999995</v>
      </c>
      <c r="L57">
        <f t="shared" si="8"/>
        <v>834.23749999999995</v>
      </c>
      <c r="M57">
        <f t="shared" si="9"/>
        <v>834.23749999999995</v>
      </c>
      <c r="N57" s="58" t="e">
        <f>_InputData!#REF!</f>
        <v>#REF!</v>
      </c>
      <c r="O57" s="58" t="e">
        <f>_InputData!#REF!</f>
        <v>#REF!</v>
      </c>
      <c r="P57" s="58" t="e">
        <f>_InputData!#REF!</f>
        <v>#REF!</v>
      </c>
      <c r="Q57" s="58" t="e">
        <f>_InputData!#REF!</f>
        <v>#REF!</v>
      </c>
      <c r="R57" s="58" t="e">
        <f>_InputData!#REF!</f>
        <v>#REF!</v>
      </c>
      <c r="S57" s="58" t="e">
        <f>_InputData!#REF!</f>
        <v>#REF!</v>
      </c>
      <c r="T57" s="58" t="e">
        <f>_InputData!#REF!</f>
        <v>#REF!</v>
      </c>
      <c r="U57" s="58" t="e">
        <f>_InputData!#REF!</f>
        <v>#REF!</v>
      </c>
      <c r="V57" s="58" t="e">
        <f>_InputData!#REF!</f>
        <v>#REF!</v>
      </c>
      <c r="W57" s="58" t="e">
        <f>_InputData!#REF!</f>
        <v>#REF!</v>
      </c>
      <c r="X57" s="58" t="e">
        <f>_InputData!#REF!</f>
        <v>#REF!</v>
      </c>
      <c r="Y57" s="58" t="e">
        <f>_InputData!#REF!</f>
        <v>#REF!</v>
      </c>
    </row>
    <row r="58" spans="1:25" x14ac:dyDescent="0.25">
      <c r="A58" t="s">
        <v>114</v>
      </c>
      <c r="B58" t="s">
        <v>35</v>
      </c>
      <c r="C58" t="s">
        <v>39</v>
      </c>
      <c r="D58" t="s">
        <v>47</v>
      </c>
      <c r="E58">
        <f>_InputData!F70</f>
        <v>4854.1104598673755</v>
      </c>
      <c r="F58">
        <f>_InputData!G70</f>
        <v>4854.1104598673755</v>
      </c>
      <c r="G58">
        <f>_InputData!H70</f>
        <v>4854.1104598673755</v>
      </c>
      <c r="H58">
        <f t="shared" si="10"/>
        <v>4854.1104598673755</v>
      </c>
      <c r="I58">
        <f t="shared" si="6"/>
        <v>4854.1104598673755</v>
      </c>
      <c r="J58">
        <f t="shared" si="7"/>
        <v>4854.1104598673755</v>
      </c>
      <c r="K58">
        <f t="shared" si="11"/>
        <v>4854.1104598673755</v>
      </c>
      <c r="L58">
        <f t="shared" si="8"/>
        <v>4854.1104598673755</v>
      </c>
      <c r="M58">
        <f t="shared" si="9"/>
        <v>4854.1104598673755</v>
      </c>
      <c r="N58" s="58" t="e">
        <f>_InputData!#REF!</f>
        <v>#REF!</v>
      </c>
      <c r="O58" s="58" t="e">
        <f>_InputData!#REF!</f>
        <v>#REF!</v>
      </c>
      <c r="P58" s="58" t="e">
        <f>_InputData!#REF!</f>
        <v>#REF!</v>
      </c>
      <c r="Q58" s="58" t="e">
        <f>_InputData!#REF!</f>
        <v>#REF!</v>
      </c>
      <c r="R58" s="58" t="e">
        <f>_InputData!#REF!</f>
        <v>#REF!</v>
      </c>
      <c r="S58" s="58" t="e">
        <f>_InputData!#REF!</f>
        <v>#REF!</v>
      </c>
      <c r="T58" s="58" t="e">
        <f>_InputData!#REF!</f>
        <v>#REF!</v>
      </c>
      <c r="U58" s="58" t="e">
        <f>_InputData!#REF!</f>
        <v>#REF!</v>
      </c>
      <c r="V58" s="58" t="e">
        <f>_InputData!#REF!</f>
        <v>#REF!</v>
      </c>
      <c r="W58" s="58" t="e">
        <f>_InputData!#REF!</f>
        <v>#REF!</v>
      </c>
      <c r="X58" s="58" t="e">
        <f>_InputData!#REF!</f>
        <v>#REF!</v>
      </c>
      <c r="Y58" s="58" t="e">
        <f>_InputData!#REF!</f>
        <v>#REF!</v>
      </c>
    </row>
    <row r="59" spans="1:25" x14ac:dyDescent="0.25">
      <c r="A59" t="s">
        <v>114</v>
      </c>
      <c r="B59" t="s">
        <v>36</v>
      </c>
      <c r="C59" t="s">
        <v>39</v>
      </c>
      <c r="D59" t="s">
        <v>47</v>
      </c>
      <c r="E59">
        <f>_InputData!F71</f>
        <v>7754.6292794752526</v>
      </c>
      <c r="F59">
        <f>_InputData!G71</f>
        <v>7754.6292794752526</v>
      </c>
      <c r="G59">
        <f>_InputData!H71</f>
        <v>7754.6292794752526</v>
      </c>
      <c r="H59">
        <f t="shared" si="10"/>
        <v>7754.6292794752526</v>
      </c>
      <c r="I59">
        <f t="shared" si="6"/>
        <v>7754.6292794752526</v>
      </c>
      <c r="J59">
        <f t="shared" si="7"/>
        <v>7754.6292794752526</v>
      </c>
      <c r="K59">
        <f t="shared" si="11"/>
        <v>7754.6292794752526</v>
      </c>
      <c r="L59">
        <f t="shared" si="8"/>
        <v>7754.6292794752526</v>
      </c>
      <c r="M59">
        <f t="shared" si="9"/>
        <v>7754.6292794752526</v>
      </c>
      <c r="N59" s="58" t="e">
        <f>_InputData!#REF!</f>
        <v>#REF!</v>
      </c>
      <c r="O59" s="58" t="e">
        <f>_InputData!#REF!</f>
        <v>#REF!</v>
      </c>
      <c r="P59" s="58" t="e">
        <f>_InputData!#REF!</f>
        <v>#REF!</v>
      </c>
      <c r="Q59" s="58" t="e">
        <f>_InputData!#REF!</f>
        <v>#REF!</v>
      </c>
      <c r="R59" s="58" t="e">
        <f>_InputData!#REF!</f>
        <v>#REF!</v>
      </c>
      <c r="S59" s="58" t="e">
        <f>_InputData!#REF!</f>
        <v>#REF!</v>
      </c>
      <c r="T59" s="58" t="e">
        <f>_InputData!#REF!</f>
        <v>#REF!</v>
      </c>
      <c r="U59" s="58" t="e">
        <f>_InputData!#REF!</f>
        <v>#REF!</v>
      </c>
      <c r="V59" s="58" t="e">
        <f>_InputData!#REF!</f>
        <v>#REF!</v>
      </c>
      <c r="W59" s="58" t="e">
        <f>_InputData!#REF!</f>
        <v>#REF!</v>
      </c>
      <c r="X59" s="58" t="e">
        <f>_InputData!#REF!</f>
        <v>#REF!</v>
      </c>
      <c r="Y59" s="58" t="e">
        <f>_InputData!#REF!</f>
        <v>#REF!</v>
      </c>
    </row>
    <row r="60" spans="1:25" x14ac:dyDescent="0.25">
      <c r="A60" t="s">
        <v>114</v>
      </c>
      <c r="B60" t="s">
        <v>37</v>
      </c>
      <c r="C60" t="s">
        <v>39</v>
      </c>
      <c r="D60" t="s">
        <v>47</v>
      </c>
      <c r="E60">
        <f>_InputData!F72</f>
        <v>11351.613273063258</v>
      </c>
      <c r="F60">
        <f>_InputData!G72</f>
        <v>11351.613273063258</v>
      </c>
      <c r="G60">
        <f>_InputData!H72</f>
        <v>11351.613273063258</v>
      </c>
      <c r="H60">
        <f t="shared" si="10"/>
        <v>11351.613273063258</v>
      </c>
      <c r="I60">
        <f t="shared" si="6"/>
        <v>11351.613273063258</v>
      </c>
      <c r="J60">
        <f t="shared" si="7"/>
        <v>11351.613273063258</v>
      </c>
      <c r="K60">
        <f t="shared" si="11"/>
        <v>11351.613273063258</v>
      </c>
      <c r="L60">
        <f t="shared" si="8"/>
        <v>11351.613273063258</v>
      </c>
      <c r="M60">
        <f t="shared" si="9"/>
        <v>11351.613273063258</v>
      </c>
      <c r="N60" s="58" t="e">
        <f>_InputData!#REF!</f>
        <v>#REF!</v>
      </c>
      <c r="O60" s="58" t="e">
        <f>_InputData!#REF!</f>
        <v>#REF!</v>
      </c>
      <c r="P60" s="58" t="e">
        <f>_InputData!#REF!</f>
        <v>#REF!</v>
      </c>
      <c r="Q60" s="58" t="e">
        <f>_InputData!#REF!</f>
        <v>#REF!</v>
      </c>
      <c r="R60" s="58" t="e">
        <f>_InputData!#REF!</f>
        <v>#REF!</v>
      </c>
      <c r="S60" s="58" t="e">
        <f>_InputData!#REF!</f>
        <v>#REF!</v>
      </c>
      <c r="T60" s="58" t="e">
        <f>_InputData!#REF!</f>
        <v>#REF!</v>
      </c>
      <c r="U60" s="58" t="e">
        <f>_InputData!#REF!</f>
        <v>#REF!</v>
      </c>
      <c r="V60" s="58" t="e">
        <f>_InputData!#REF!</f>
        <v>#REF!</v>
      </c>
      <c r="W60" s="58" t="e">
        <f>_InputData!#REF!</f>
        <v>#REF!</v>
      </c>
      <c r="X60" s="58" t="e">
        <f>_InputData!#REF!</f>
        <v>#REF!</v>
      </c>
      <c r="Y60" s="58" t="e">
        <f>_InputData!#REF!</f>
        <v>#REF!</v>
      </c>
    </row>
    <row r="61" spans="1:25" x14ac:dyDescent="0.25">
      <c r="A61" t="s">
        <v>114</v>
      </c>
      <c r="B61" t="s">
        <v>38</v>
      </c>
      <c r="C61" t="s">
        <v>39</v>
      </c>
      <c r="D61" t="s">
        <v>47</v>
      </c>
      <c r="E61">
        <f>_InputData!F73</f>
        <v>12341.51</v>
      </c>
      <c r="F61">
        <f>_InputData!G73</f>
        <v>12341.51</v>
      </c>
      <c r="G61">
        <f>_InputData!H73</f>
        <v>12341.51</v>
      </c>
      <c r="H61">
        <f t="shared" si="10"/>
        <v>12341.51</v>
      </c>
      <c r="I61">
        <f t="shared" si="6"/>
        <v>12341.51</v>
      </c>
      <c r="J61">
        <f t="shared" si="7"/>
        <v>12341.51</v>
      </c>
      <c r="K61">
        <f t="shared" si="11"/>
        <v>12341.51</v>
      </c>
      <c r="L61">
        <f t="shared" si="8"/>
        <v>12341.51</v>
      </c>
      <c r="M61">
        <f t="shared" si="9"/>
        <v>12341.51</v>
      </c>
      <c r="N61" s="58" t="e">
        <f>_InputData!#REF!</f>
        <v>#REF!</v>
      </c>
      <c r="O61" s="58" t="e">
        <f>_InputData!#REF!</f>
        <v>#REF!</v>
      </c>
      <c r="P61" s="58" t="e">
        <f>_InputData!#REF!</f>
        <v>#REF!</v>
      </c>
      <c r="Q61" s="58" t="e">
        <f>_InputData!#REF!</f>
        <v>#REF!</v>
      </c>
      <c r="R61" s="58" t="e">
        <f>_InputData!#REF!</f>
        <v>#REF!</v>
      </c>
      <c r="S61" s="58" t="e">
        <f>_InputData!#REF!</f>
        <v>#REF!</v>
      </c>
      <c r="T61" s="58" t="e">
        <f>_InputData!#REF!</f>
        <v>#REF!</v>
      </c>
      <c r="U61" s="58" t="e">
        <f>_InputData!#REF!</f>
        <v>#REF!</v>
      </c>
      <c r="V61" s="58" t="e">
        <f>_InputData!#REF!</f>
        <v>#REF!</v>
      </c>
      <c r="W61" s="58" t="e">
        <f>_InputData!#REF!</f>
        <v>#REF!</v>
      </c>
      <c r="X61" s="58" t="e">
        <f>_InputData!#REF!</f>
        <v>#REF!</v>
      </c>
      <c r="Y61" s="58" t="e">
        <f>_InputData!#REF!</f>
        <v>#REF!</v>
      </c>
    </row>
    <row r="62" spans="1:25" x14ac:dyDescent="0.25">
      <c r="A62" t="s">
        <v>114</v>
      </c>
      <c r="B62" t="s">
        <v>33</v>
      </c>
      <c r="C62" t="s">
        <v>40</v>
      </c>
      <c r="D62" t="s">
        <v>47</v>
      </c>
      <c r="E62">
        <f>_InputData!F74</f>
        <v>393.52249999999998</v>
      </c>
      <c r="F62">
        <f>_InputData!G74</f>
        <v>393.52249999999998</v>
      </c>
      <c r="G62">
        <f>_InputData!H74</f>
        <v>393.52249999999998</v>
      </c>
      <c r="H62">
        <f t="shared" si="10"/>
        <v>393.52249999999998</v>
      </c>
      <c r="I62">
        <f t="shared" si="6"/>
        <v>393.52249999999998</v>
      </c>
      <c r="J62">
        <f t="shared" si="7"/>
        <v>393.52249999999998</v>
      </c>
      <c r="K62">
        <f t="shared" si="11"/>
        <v>393.52249999999998</v>
      </c>
      <c r="L62">
        <f t="shared" si="8"/>
        <v>393.52249999999998</v>
      </c>
      <c r="M62">
        <f t="shared" si="9"/>
        <v>393.52249999999998</v>
      </c>
      <c r="N62" s="58" t="e">
        <f>_InputData!#REF!</f>
        <v>#REF!</v>
      </c>
      <c r="O62" s="58" t="e">
        <f>_InputData!#REF!</f>
        <v>#REF!</v>
      </c>
      <c r="P62" s="58" t="e">
        <f>_InputData!#REF!</f>
        <v>#REF!</v>
      </c>
      <c r="Q62" s="58" t="e">
        <f>_InputData!#REF!</f>
        <v>#REF!</v>
      </c>
      <c r="R62" s="58" t="e">
        <f>_InputData!#REF!</f>
        <v>#REF!</v>
      </c>
      <c r="S62" s="58" t="e">
        <f>_InputData!#REF!</f>
        <v>#REF!</v>
      </c>
      <c r="T62" s="58" t="e">
        <f>_InputData!#REF!</f>
        <v>#REF!</v>
      </c>
      <c r="U62" s="58" t="e">
        <f>_InputData!#REF!</f>
        <v>#REF!</v>
      </c>
      <c r="V62" s="58" t="e">
        <f>_InputData!#REF!</f>
        <v>#REF!</v>
      </c>
      <c r="W62" s="58" t="e">
        <f>_InputData!#REF!</f>
        <v>#REF!</v>
      </c>
      <c r="X62" s="58" t="e">
        <f>_InputData!#REF!</f>
        <v>#REF!</v>
      </c>
      <c r="Y62" s="58" t="e">
        <f>_InputData!#REF!</f>
        <v>#REF!</v>
      </c>
    </row>
    <row r="63" spans="1:25" x14ac:dyDescent="0.25">
      <c r="A63" t="s">
        <v>114</v>
      </c>
      <c r="B63" t="s">
        <v>34</v>
      </c>
      <c r="C63" t="s">
        <v>40</v>
      </c>
      <c r="D63" t="s">
        <v>47</v>
      </c>
      <c r="E63">
        <f>_InputData!F75</f>
        <v>834.23749999999995</v>
      </c>
      <c r="F63">
        <f>_InputData!G75</f>
        <v>834.23749999999995</v>
      </c>
      <c r="G63">
        <f>_InputData!H75</f>
        <v>834.23749999999995</v>
      </c>
      <c r="H63">
        <f t="shared" si="10"/>
        <v>834.23749999999995</v>
      </c>
      <c r="I63">
        <f t="shared" si="6"/>
        <v>834.23749999999995</v>
      </c>
      <c r="J63">
        <f t="shared" si="7"/>
        <v>834.23749999999995</v>
      </c>
      <c r="K63">
        <f t="shared" si="11"/>
        <v>834.23749999999995</v>
      </c>
      <c r="L63">
        <f t="shared" si="8"/>
        <v>834.23749999999995</v>
      </c>
      <c r="M63">
        <f t="shared" si="9"/>
        <v>834.23749999999995</v>
      </c>
      <c r="N63" s="58" t="e">
        <f>_InputData!#REF!</f>
        <v>#REF!</v>
      </c>
      <c r="O63" s="58" t="e">
        <f>_InputData!#REF!</f>
        <v>#REF!</v>
      </c>
      <c r="P63" s="58" t="e">
        <f>_InputData!#REF!</f>
        <v>#REF!</v>
      </c>
      <c r="Q63" s="58" t="e">
        <f>_InputData!#REF!</f>
        <v>#REF!</v>
      </c>
      <c r="R63" s="58" t="e">
        <f>_InputData!#REF!</f>
        <v>#REF!</v>
      </c>
      <c r="S63" s="58" t="e">
        <f>_InputData!#REF!</f>
        <v>#REF!</v>
      </c>
      <c r="T63" s="58" t="e">
        <f>_InputData!#REF!</f>
        <v>#REF!</v>
      </c>
      <c r="U63" s="58" t="e">
        <f>_InputData!#REF!</f>
        <v>#REF!</v>
      </c>
      <c r="V63" s="58" t="e">
        <f>_InputData!#REF!</f>
        <v>#REF!</v>
      </c>
      <c r="W63" s="58" t="e">
        <f>_InputData!#REF!</f>
        <v>#REF!</v>
      </c>
      <c r="X63" s="58" t="e">
        <f>_InputData!#REF!</f>
        <v>#REF!</v>
      </c>
      <c r="Y63" s="58" t="e">
        <f>_InputData!#REF!</f>
        <v>#REF!</v>
      </c>
    </row>
    <row r="64" spans="1:25" x14ac:dyDescent="0.25">
      <c r="A64" t="s">
        <v>114</v>
      </c>
      <c r="B64" t="s">
        <v>35</v>
      </c>
      <c r="C64" t="s">
        <v>40</v>
      </c>
      <c r="D64" t="s">
        <v>47</v>
      </c>
      <c r="E64">
        <f>_InputData!F76</f>
        <v>4854.1104598673755</v>
      </c>
      <c r="F64">
        <f>_InputData!G76</f>
        <v>4854.1104598673755</v>
      </c>
      <c r="G64">
        <f>_InputData!H76</f>
        <v>4854.1104598673755</v>
      </c>
      <c r="H64">
        <f t="shared" si="10"/>
        <v>4854.1104598673755</v>
      </c>
      <c r="I64">
        <f t="shared" si="6"/>
        <v>4854.1104598673755</v>
      </c>
      <c r="J64">
        <f t="shared" si="7"/>
        <v>4854.1104598673755</v>
      </c>
      <c r="K64">
        <f t="shared" si="11"/>
        <v>4854.1104598673755</v>
      </c>
      <c r="L64">
        <f t="shared" si="8"/>
        <v>4854.1104598673755</v>
      </c>
      <c r="M64">
        <f t="shared" si="9"/>
        <v>4854.1104598673755</v>
      </c>
      <c r="N64" s="58" t="e">
        <f>_InputData!#REF!</f>
        <v>#REF!</v>
      </c>
      <c r="O64" s="58" t="e">
        <f>_InputData!#REF!</f>
        <v>#REF!</v>
      </c>
      <c r="P64" s="58" t="e">
        <f>_InputData!#REF!</f>
        <v>#REF!</v>
      </c>
      <c r="Q64" s="58" t="e">
        <f>_InputData!#REF!</f>
        <v>#REF!</v>
      </c>
      <c r="R64" s="58" t="e">
        <f>_InputData!#REF!</f>
        <v>#REF!</v>
      </c>
      <c r="S64" s="58" t="e">
        <f>_InputData!#REF!</f>
        <v>#REF!</v>
      </c>
      <c r="T64" s="58" t="e">
        <f>_InputData!#REF!</f>
        <v>#REF!</v>
      </c>
      <c r="U64" s="58" t="e">
        <f>_InputData!#REF!</f>
        <v>#REF!</v>
      </c>
      <c r="V64" s="58" t="e">
        <f>_InputData!#REF!</f>
        <v>#REF!</v>
      </c>
      <c r="W64" s="58" t="e">
        <f>_InputData!#REF!</f>
        <v>#REF!</v>
      </c>
      <c r="X64" s="58" t="e">
        <f>_InputData!#REF!</f>
        <v>#REF!</v>
      </c>
      <c r="Y64" s="58" t="e">
        <f>_InputData!#REF!</f>
        <v>#REF!</v>
      </c>
    </row>
    <row r="65" spans="1:25" x14ac:dyDescent="0.25">
      <c r="A65" t="s">
        <v>114</v>
      </c>
      <c r="B65" t="s">
        <v>36</v>
      </c>
      <c r="C65" t="s">
        <v>40</v>
      </c>
      <c r="D65" t="s">
        <v>47</v>
      </c>
      <c r="E65">
        <f>_InputData!F77</f>
        <v>7754.6292794752526</v>
      </c>
      <c r="F65">
        <f>_InputData!G77</f>
        <v>7754.6292794752526</v>
      </c>
      <c r="G65">
        <f>_InputData!H77</f>
        <v>7754.6292794752526</v>
      </c>
      <c r="H65">
        <f t="shared" si="10"/>
        <v>7754.6292794752526</v>
      </c>
      <c r="I65">
        <f t="shared" si="6"/>
        <v>7754.6292794752526</v>
      </c>
      <c r="J65">
        <f t="shared" si="7"/>
        <v>7754.6292794752526</v>
      </c>
      <c r="K65">
        <f t="shared" si="11"/>
        <v>7754.6292794752526</v>
      </c>
      <c r="L65">
        <f t="shared" si="8"/>
        <v>7754.6292794752526</v>
      </c>
      <c r="M65">
        <f t="shared" si="9"/>
        <v>7754.6292794752526</v>
      </c>
      <c r="N65" s="58" t="e">
        <f>_InputData!#REF!</f>
        <v>#REF!</v>
      </c>
      <c r="O65" s="58" t="e">
        <f>_InputData!#REF!</f>
        <v>#REF!</v>
      </c>
      <c r="P65" s="58" t="e">
        <f>_InputData!#REF!</f>
        <v>#REF!</v>
      </c>
      <c r="Q65" s="58" t="e">
        <f>_InputData!#REF!</f>
        <v>#REF!</v>
      </c>
      <c r="R65" s="58" t="e">
        <f>_InputData!#REF!</f>
        <v>#REF!</v>
      </c>
      <c r="S65" s="58" t="e">
        <f>_InputData!#REF!</f>
        <v>#REF!</v>
      </c>
      <c r="T65" s="58" t="e">
        <f>_InputData!#REF!</f>
        <v>#REF!</v>
      </c>
      <c r="U65" s="58" t="e">
        <f>_InputData!#REF!</f>
        <v>#REF!</v>
      </c>
      <c r="V65" s="58" t="e">
        <f>_InputData!#REF!</f>
        <v>#REF!</v>
      </c>
      <c r="W65" s="58" t="e">
        <f>_InputData!#REF!</f>
        <v>#REF!</v>
      </c>
      <c r="X65" s="58" t="e">
        <f>_InputData!#REF!</f>
        <v>#REF!</v>
      </c>
      <c r="Y65" s="58" t="e">
        <f>_InputData!#REF!</f>
        <v>#REF!</v>
      </c>
    </row>
    <row r="66" spans="1:25" x14ac:dyDescent="0.25">
      <c r="A66" t="s">
        <v>114</v>
      </c>
      <c r="B66" t="s">
        <v>37</v>
      </c>
      <c r="C66" t="s">
        <v>40</v>
      </c>
      <c r="D66" t="s">
        <v>47</v>
      </c>
      <c r="E66">
        <f>_InputData!F78</f>
        <v>11351.613273063258</v>
      </c>
      <c r="F66">
        <f>_InputData!G78</f>
        <v>11351.613273063258</v>
      </c>
      <c r="G66">
        <f>_InputData!H78</f>
        <v>11351.613273063258</v>
      </c>
      <c r="H66">
        <f t="shared" si="10"/>
        <v>11351.613273063258</v>
      </c>
      <c r="I66">
        <f t="shared" si="6"/>
        <v>11351.613273063258</v>
      </c>
      <c r="J66">
        <f t="shared" si="7"/>
        <v>11351.613273063258</v>
      </c>
      <c r="K66">
        <f t="shared" si="11"/>
        <v>11351.613273063258</v>
      </c>
      <c r="L66">
        <f t="shared" si="8"/>
        <v>11351.613273063258</v>
      </c>
      <c r="M66">
        <f t="shared" si="9"/>
        <v>11351.613273063258</v>
      </c>
      <c r="N66" s="58" t="e">
        <f>_InputData!#REF!</f>
        <v>#REF!</v>
      </c>
      <c r="O66" s="58" t="e">
        <f>_InputData!#REF!</f>
        <v>#REF!</v>
      </c>
      <c r="P66" s="58" t="e">
        <f>_InputData!#REF!</f>
        <v>#REF!</v>
      </c>
      <c r="Q66" s="58" t="e">
        <f>_InputData!#REF!</f>
        <v>#REF!</v>
      </c>
      <c r="R66" s="58" t="e">
        <f>_InputData!#REF!</f>
        <v>#REF!</v>
      </c>
      <c r="S66" s="58" t="e">
        <f>_InputData!#REF!</f>
        <v>#REF!</v>
      </c>
      <c r="T66" s="58" t="e">
        <f>_InputData!#REF!</f>
        <v>#REF!</v>
      </c>
      <c r="U66" s="58" t="e">
        <f>_InputData!#REF!</f>
        <v>#REF!</v>
      </c>
      <c r="V66" s="58" t="e">
        <f>_InputData!#REF!</f>
        <v>#REF!</v>
      </c>
      <c r="W66" s="58" t="e">
        <f>_InputData!#REF!</f>
        <v>#REF!</v>
      </c>
      <c r="X66" s="58" t="e">
        <f>_InputData!#REF!</f>
        <v>#REF!</v>
      </c>
      <c r="Y66" s="58" t="e">
        <f>_InputData!#REF!</f>
        <v>#REF!</v>
      </c>
    </row>
    <row r="67" spans="1:25" x14ac:dyDescent="0.25">
      <c r="A67" t="s">
        <v>114</v>
      </c>
      <c r="B67" t="s">
        <v>38</v>
      </c>
      <c r="C67" t="s">
        <v>40</v>
      </c>
      <c r="D67" t="s">
        <v>47</v>
      </c>
      <c r="E67">
        <f>_InputData!F79</f>
        <v>12341.51</v>
      </c>
      <c r="F67">
        <f>_InputData!G79</f>
        <v>12341.51</v>
      </c>
      <c r="G67">
        <f>_InputData!H79</f>
        <v>12341.51</v>
      </c>
      <c r="H67">
        <f t="shared" si="10"/>
        <v>12341.51</v>
      </c>
      <c r="I67">
        <f t="shared" si="6"/>
        <v>12341.51</v>
      </c>
      <c r="J67">
        <f t="shared" si="7"/>
        <v>12341.51</v>
      </c>
      <c r="K67">
        <f t="shared" si="11"/>
        <v>12341.51</v>
      </c>
      <c r="L67">
        <f t="shared" si="8"/>
        <v>12341.51</v>
      </c>
      <c r="M67">
        <f t="shared" si="9"/>
        <v>12341.51</v>
      </c>
      <c r="N67" s="58" t="e">
        <f>_InputData!#REF!</f>
        <v>#REF!</v>
      </c>
      <c r="O67" s="58" t="e">
        <f>_InputData!#REF!</f>
        <v>#REF!</v>
      </c>
      <c r="P67" s="58" t="e">
        <f>_InputData!#REF!</f>
        <v>#REF!</v>
      </c>
      <c r="Q67" s="58" t="e">
        <f>_InputData!#REF!</f>
        <v>#REF!</v>
      </c>
      <c r="R67" s="58" t="e">
        <f>_InputData!#REF!</f>
        <v>#REF!</v>
      </c>
      <c r="S67" s="58" t="e">
        <f>_InputData!#REF!</f>
        <v>#REF!</v>
      </c>
      <c r="T67" s="58" t="e">
        <f>_InputData!#REF!</f>
        <v>#REF!</v>
      </c>
      <c r="U67" s="58" t="e">
        <f>_InputData!#REF!</f>
        <v>#REF!</v>
      </c>
      <c r="V67" s="58" t="e">
        <f>_InputData!#REF!</f>
        <v>#REF!</v>
      </c>
      <c r="W67" s="58" t="e">
        <f>_InputData!#REF!</f>
        <v>#REF!</v>
      </c>
      <c r="X67" s="58" t="e">
        <f>_InputData!#REF!</f>
        <v>#REF!</v>
      </c>
      <c r="Y67" s="58" t="e">
        <f>_InputData!#REF!</f>
        <v>#REF!</v>
      </c>
    </row>
    <row r="68" spans="1:25" x14ac:dyDescent="0.25">
      <c r="A68" t="s">
        <v>114</v>
      </c>
      <c r="B68" t="s">
        <v>33</v>
      </c>
      <c r="C68" t="s">
        <v>41</v>
      </c>
      <c r="D68" t="s">
        <v>47</v>
      </c>
      <c r="E68">
        <f>_InputData!F80</f>
        <v>594.32619627954432</v>
      </c>
      <c r="F68">
        <f>_InputData!G80</f>
        <v>478.78851348123015</v>
      </c>
      <c r="G68">
        <f>_InputData!H80</f>
        <v>410.57381402560725</v>
      </c>
      <c r="H68">
        <f t="shared" si="10"/>
        <v>594.32619627954432</v>
      </c>
      <c r="I68">
        <f t="shared" si="6"/>
        <v>478.78851348123015</v>
      </c>
      <c r="J68">
        <f t="shared" si="7"/>
        <v>410.57381402560725</v>
      </c>
      <c r="K68">
        <f t="shared" si="11"/>
        <v>594.32619627954432</v>
      </c>
      <c r="L68">
        <f t="shared" si="8"/>
        <v>478.78851348123015</v>
      </c>
      <c r="M68">
        <f t="shared" si="9"/>
        <v>410.57381402560725</v>
      </c>
      <c r="N68" s="58" t="e">
        <f>_InputData!#REF!</f>
        <v>#REF!</v>
      </c>
      <c r="O68" s="58" t="e">
        <f>_InputData!#REF!</f>
        <v>#REF!</v>
      </c>
      <c r="P68" s="58" t="e">
        <f>_InputData!#REF!</f>
        <v>#REF!</v>
      </c>
      <c r="Q68" s="58" t="e">
        <f>_InputData!#REF!</f>
        <v>#REF!</v>
      </c>
      <c r="R68" s="58" t="e">
        <f>_InputData!#REF!</f>
        <v>#REF!</v>
      </c>
      <c r="S68" s="58" t="e">
        <f>_InputData!#REF!</f>
        <v>#REF!</v>
      </c>
      <c r="T68" s="58" t="e">
        <f>_InputData!#REF!</f>
        <v>#REF!</v>
      </c>
      <c r="U68" s="58" t="e">
        <f>_InputData!#REF!</f>
        <v>#REF!</v>
      </c>
      <c r="V68" s="58" t="e">
        <f>_InputData!#REF!</f>
        <v>#REF!</v>
      </c>
      <c r="W68" s="58" t="e">
        <f>_InputData!#REF!</f>
        <v>#REF!</v>
      </c>
      <c r="X68" s="58" t="e">
        <f>_InputData!#REF!</f>
        <v>#REF!</v>
      </c>
      <c r="Y68" s="58" t="e">
        <f>_InputData!#REF!</f>
        <v>#REF!</v>
      </c>
    </row>
    <row r="69" spans="1:25" x14ac:dyDescent="0.25">
      <c r="A69" t="s">
        <v>114</v>
      </c>
      <c r="B69" t="s">
        <v>34</v>
      </c>
      <c r="C69" t="s">
        <v>41</v>
      </c>
      <c r="D69" t="s">
        <v>47</v>
      </c>
      <c r="E69">
        <f>_InputData!F81</f>
        <v>997.83180740103785</v>
      </c>
      <c r="F69">
        <f>_InputData!G81</f>
        <v>776.10854916105836</v>
      </c>
      <c r="G69">
        <f>_InputData!H81</f>
        <v>657.03078954849343</v>
      </c>
      <c r="H69">
        <f t="shared" si="10"/>
        <v>997.83180740103785</v>
      </c>
      <c r="I69">
        <f t="shared" si="6"/>
        <v>776.10854916105836</v>
      </c>
      <c r="J69">
        <f t="shared" si="7"/>
        <v>657.03078954849343</v>
      </c>
      <c r="K69">
        <f t="shared" si="11"/>
        <v>997.83180740103785</v>
      </c>
      <c r="L69">
        <f t="shared" si="8"/>
        <v>776.10854916105836</v>
      </c>
      <c r="M69">
        <f t="shared" si="9"/>
        <v>657.03078954849343</v>
      </c>
      <c r="N69" s="58" t="e">
        <f>_InputData!#REF!</f>
        <v>#REF!</v>
      </c>
      <c r="O69" s="58" t="e">
        <f>_InputData!#REF!</f>
        <v>#REF!</v>
      </c>
      <c r="P69" s="58" t="e">
        <f>_InputData!#REF!</f>
        <v>#REF!</v>
      </c>
      <c r="Q69" s="58" t="e">
        <f>_InputData!#REF!</f>
        <v>#REF!</v>
      </c>
      <c r="R69" s="58" t="e">
        <f>_InputData!#REF!</f>
        <v>#REF!</v>
      </c>
      <c r="S69" s="58" t="e">
        <f>_InputData!#REF!</f>
        <v>#REF!</v>
      </c>
      <c r="T69" s="58" t="e">
        <f>_InputData!#REF!</f>
        <v>#REF!</v>
      </c>
      <c r="U69" s="58" t="e">
        <f>_InputData!#REF!</f>
        <v>#REF!</v>
      </c>
      <c r="V69" s="58" t="e">
        <f>_InputData!#REF!</f>
        <v>#REF!</v>
      </c>
      <c r="W69" s="58" t="e">
        <f>_InputData!#REF!</f>
        <v>#REF!</v>
      </c>
      <c r="X69" s="58" t="e">
        <f>_InputData!#REF!</f>
        <v>#REF!</v>
      </c>
      <c r="Y69" s="58" t="e">
        <f>_InputData!#REF!</f>
        <v>#REF!</v>
      </c>
    </row>
    <row r="70" spans="1:25" x14ac:dyDescent="0.25">
      <c r="A70" t="s">
        <v>114</v>
      </c>
      <c r="B70" t="s">
        <v>35</v>
      </c>
      <c r="C70" t="s">
        <v>41</v>
      </c>
      <c r="D70" t="s">
        <v>47</v>
      </c>
      <c r="E70">
        <f>_InputData!F82</f>
        <v>7797.6603968052541</v>
      </c>
      <c r="F70">
        <f>_InputData!G82</f>
        <v>5559.3242330259382</v>
      </c>
      <c r="G70">
        <f>_InputData!H82</f>
        <v>4884.4832282637999</v>
      </c>
      <c r="H70">
        <f t="shared" si="10"/>
        <v>7797.6603968052541</v>
      </c>
      <c r="I70">
        <f t="shared" si="6"/>
        <v>5559.3242330259382</v>
      </c>
      <c r="J70">
        <f t="shared" si="7"/>
        <v>4884.4832282637999</v>
      </c>
      <c r="K70">
        <f t="shared" si="11"/>
        <v>7797.6603968052541</v>
      </c>
      <c r="L70">
        <f t="shared" si="8"/>
        <v>5559.3242330259382</v>
      </c>
      <c r="M70">
        <f t="shared" si="9"/>
        <v>4884.4832282637999</v>
      </c>
      <c r="N70" s="58" t="e">
        <f>_InputData!#REF!</f>
        <v>#REF!</v>
      </c>
      <c r="O70" s="58" t="e">
        <f>_InputData!#REF!</f>
        <v>#REF!</v>
      </c>
      <c r="P70" s="58" t="e">
        <f>_InputData!#REF!</f>
        <v>#REF!</v>
      </c>
      <c r="Q70" s="58" t="e">
        <f>_InputData!#REF!</f>
        <v>#REF!</v>
      </c>
      <c r="R70" s="58" t="e">
        <f>_InputData!#REF!</f>
        <v>#REF!</v>
      </c>
      <c r="S70" s="58" t="e">
        <f>_InputData!#REF!</f>
        <v>#REF!</v>
      </c>
      <c r="T70" s="58" t="e">
        <f>_InputData!#REF!</f>
        <v>#REF!</v>
      </c>
      <c r="U70" s="58" t="e">
        <f>_InputData!#REF!</f>
        <v>#REF!</v>
      </c>
      <c r="V70" s="58" t="e">
        <f>_InputData!#REF!</f>
        <v>#REF!</v>
      </c>
      <c r="W70" s="58" t="e">
        <f>_InputData!#REF!</f>
        <v>#REF!</v>
      </c>
      <c r="X70" s="58" t="e">
        <f>_InputData!#REF!</f>
        <v>#REF!</v>
      </c>
      <c r="Y70" s="58" t="e">
        <f>_InputData!#REF!</f>
        <v>#REF!</v>
      </c>
    </row>
    <row r="71" spans="1:25" x14ac:dyDescent="0.25">
      <c r="A71" t="s">
        <v>114</v>
      </c>
      <c r="B71" t="s">
        <v>36</v>
      </c>
      <c r="C71" t="s">
        <v>41</v>
      </c>
      <c r="D71" t="s">
        <v>47</v>
      </c>
      <c r="E71">
        <f>_InputData!F83</f>
        <v>11424.856561713845</v>
      </c>
      <c r="F71">
        <f>_InputData!G83</f>
        <v>8512.758603180755</v>
      </c>
      <c r="G71">
        <f>_InputData!H83</f>
        <v>7634.7836394094074</v>
      </c>
      <c r="H71">
        <f t="shared" si="10"/>
        <v>11424.856561713845</v>
      </c>
      <c r="I71">
        <f t="shared" si="6"/>
        <v>8512.758603180755</v>
      </c>
      <c r="J71">
        <f t="shared" si="7"/>
        <v>7634.7836394094074</v>
      </c>
      <c r="K71">
        <f t="shared" si="11"/>
        <v>11424.856561713845</v>
      </c>
      <c r="L71">
        <f t="shared" si="8"/>
        <v>8512.758603180755</v>
      </c>
      <c r="M71">
        <f t="shared" si="9"/>
        <v>7634.7836394094074</v>
      </c>
      <c r="N71" s="58" t="e">
        <f>_InputData!#REF!</f>
        <v>#REF!</v>
      </c>
      <c r="O71" s="58" t="e">
        <f>_InputData!#REF!</f>
        <v>#REF!</v>
      </c>
      <c r="P71" s="58" t="e">
        <f>_InputData!#REF!</f>
        <v>#REF!</v>
      </c>
      <c r="Q71" s="58" t="e">
        <f>_InputData!#REF!</f>
        <v>#REF!</v>
      </c>
      <c r="R71" s="58" t="e">
        <f>_InputData!#REF!</f>
        <v>#REF!</v>
      </c>
      <c r="S71" s="58" t="e">
        <f>_InputData!#REF!</f>
        <v>#REF!</v>
      </c>
      <c r="T71" s="58" t="e">
        <f>_InputData!#REF!</f>
        <v>#REF!</v>
      </c>
      <c r="U71" s="58" t="e">
        <f>_InputData!#REF!</f>
        <v>#REF!</v>
      </c>
      <c r="V71" s="58" t="e">
        <f>_InputData!#REF!</f>
        <v>#REF!</v>
      </c>
      <c r="W71" s="58" t="e">
        <f>_InputData!#REF!</f>
        <v>#REF!</v>
      </c>
      <c r="X71" s="58" t="e">
        <f>_InputData!#REF!</f>
        <v>#REF!</v>
      </c>
      <c r="Y71" s="58" t="e">
        <f>_InputData!#REF!</f>
        <v>#REF!</v>
      </c>
    </row>
    <row r="72" spans="1:25" x14ac:dyDescent="0.25">
      <c r="A72" t="s">
        <v>114</v>
      </c>
      <c r="B72" t="s">
        <v>37</v>
      </c>
      <c r="C72" t="s">
        <v>41</v>
      </c>
      <c r="D72" t="s">
        <v>47</v>
      </c>
      <c r="E72">
        <f>_InputData!F84</f>
        <v>14079.450652295804</v>
      </c>
      <c r="F72">
        <f>_InputData!G84</f>
        <v>11465.797515599956</v>
      </c>
      <c r="G72">
        <f>_InputData!H84</f>
        <v>10677.801352463561</v>
      </c>
      <c r="H72">
        <f t="shared" si="10"/>
        <v>14079.450652295804</v>
      </c>
      <c r="I72">
        <f t="shared" si="6"/>
        <v>11465.797515599956</v>
      </c>
      <c r="J72">
        <f t="shared" si="7"/>
        <v>10677.801352463561</v>
      </c>
      <c r="K72">
        <f t="shared" si="11"/>
        <v>14079.450652295804</v>
      </c>
      <c r="L72">
        <f t="shared" si="8"/>
        <v>11465.797515599956</v>
      </c>
      <c r="M72">
        <f t="shared" si="9"/>
        <v>10677.801352463561</v>
      </c>
      <c r="N72" s="58" t="e">
        <f>_InputData!#REF!</f>
        <v>#REF!</v>
      </c>
      <c r="O72" s="58" t="e">
        <f>_InputData!#REF!</f>
        <v>#REF!</v>
      </c>
      <c r="P72" s="58" t="e">
        <f>_InputData!#REF!</f>
        <v>#REF!</v>
      </c>
      <c r="Q72" s="58" t="e">
        <f>_InputData!#REF!</f>
        <v>#REF!</v>
      </c>
      <c r="R72" s="58" t="e">
        <f>_InputData!#REF!</f>
        <v>#REF!</v>
      </c>
      <c r="S72" s="58" t="e">
        <f>_InputData!#REF!</f>
        <v>#REF!</v>
      </c>
      <c r="T72" s="58" t="e">
        <f>_InputData!#REF!</f>
        <v>#REF!</v>
      </c>
      <c r="U72" s="58" t="e">
        <f>_InputData!#REF!</f>
        <v>#REF!</v>
      </c>
      <c r="V72" s="58" t="e">
        <f>_InputData!#REF!</f>
        <v>#REF!</v>
      </c>
      <c r="W72" s="58" t="e">
        <f>_InputData!#REF!</f>
        <v>#REF!</v>
      </c>
      <c r="X72" s="58" t="e">
        <f>_InputData!#REF!</f>
        <v>#REF!</v>
      </c>
      <c r="Y72" s="58" t="e">
        <f>_InputData!#REF!</f>
        <v>#REF!</v>
      </c>
    </row>
    <row r="73" spans="1:25" x14ac:dyDescent="0.25">
      <c r="A73" t="s">
        <v>114</v>
      </c>
      <c r="B73" t="s">
        <v>38</v>
      </c>
      <c r="C73" t="s">
        <v>41</v>
      </c>
      <c r="D73" t="s">
        <v>47</v>
      </c>
      <c r="E73">
        <f>_InputData!F85</f>
        <v>16258.987499999999</v>
      </c>
      <c r="F73">
        <f>_InputData!G85</f>
        <v>12786.17502771209</v>
      </c>
      <c r="G73">
        <f>_InputData!H85</f>
        <v>11739.148983959925</v>
      </c>
      <c r="H73">
        <f t="shared" si="10"/>
        <v>16258.987499999999</v>
      </c>
      <c r="I73">
        <f t="shared" si="6"/>
        <v>12786.17502771209</v>
      </c>
      <c r="J73">
        <f t="shared" si="7"/>
        <v>11739.148983959925</v>
      </c>
      <c r="K73">
        <f t="shared" si="11"/>
        <v>16258.987499999999</v>
      </c>
      <c r="L73">
        <f t="shared" si="8"/>
        <v>12786.17502771209</v>
      </c>
      <c r="M73">
        <f t="shared" si="9"/>
        <v>11739.148983959925</v>
      </c>
      <c r="N73" s="58" t="e">
        <f>_InputData!#REF!</f>
        <v>#REF!</v>
      </c>
      <c r="O73" s="58" t="e">
        <f>_InputData!#REF!</f>
        <v>#REF!</v>
      </c>
      <c r="P73" s="58" t="e">
        <f>_InputData!#REF!</f>
        <v>#REF!</v>
      </c>
      <c r="Q73" s="58" t="e">
        <f>_InputData!#REF!</f>
        <v>#REF!</v>
      </c>
      <c r="R73" s="58" t="e">
        <f>_InputData!#REF!</f>
        <v>#REF!</v>
      </c>
      <c r="S73" s="58" t="e">
        <f>_InputData!#REF!</f>
        <v>#REF!</v>
      </c>
      <c r="T73" s="58" t="e">
        <f>_InputData!#REF!</f>
        <v>#REF!</v>
      </c>
      <c r="U73" s="58" t="e">
        <f>_InputData!#REF!</f>
        <v>#REF!</v>
      </c>
      <c r="V73" s="58" t="e">
        <f>_InputData!#REF!</f>
        <v>#REF!</v>
      </c>
      <c r="W73" s="58" t="e">
        <f>_InputData!#REF!</f>
        <v>#REF!</v>
      </c>
      <c r="X73" s="58" t="e">
        <f>_InputData!#REF!</f>
        <v>#REF!</v>
      </c>
      <c r="Y73" s="58" t="e">
        <f>_InputData!#REF!</f>
        <v>#REF!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5FD8-D844-49E4-A629-3D04CCE68A25}">
  <sheetPr>
    <tabColor theme="9"/>
  </sheetPr>
  <dimension ref="A1:N25"/>
  <sheetViews>
    <sheetView workbookViewId="0">
      <selection activeCell="I29" sqref="I29"/>
    </sheetView>
  </sheetViews>
  <sheetFormatPr defaultRowHeight="15.75" x14ac:dyDescent="0.25"/>
  <cols>
    <col min="1" max="1" width="15.875" customWidth="1"/>
    <col min="2" max="2" width="18.75" bestFit="1" customWidth="1"/>
    <col min="3" max="5" width="14.25" bestFit="1" customWidth="1"/>
    <col min="6" max="8" width="16.5" bestFit="1" customWidth="1"/>
    <col min="9" max="11" width="19.25" bestFit="1" customWidth="1"/>
    <col min="12" max="14" width="13.75" bestFit="1" customWidth="1"/>
  </cols>
  <sheetData>
    <row r="1" spans="1:14" s="1" customFormat="1" ht="15" customHeight="1" x14ac:dyDescent="0.25">
      <c r="A1" s="1" t="s">
        <v>31</v>
      </c>
      <c r="B1" s="1" t="s">
        <v>49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</row>
    <row r="2" spans="1:14" x14ac:dyDescent="0.25">
      <c r="A2" t="s">
        <v>33</v>
      </c>
      <c r="B2" t="s">
        <v>176</v>
      </c>
      <c r="C2">
        <f>_InputData!F92</f>
        <v>1.0000000000000001E-5</v>
      </c>
      <c r="D2">
        <f>_InputData!G92</f>
        <v>1.0000000000000001E-5</v>
      </c>
      <c r="E2">
        <f>_InputData!H92</f>
        <v>1.0000000000000001E-5</v>
      </c>
      <c r="F2">
        <f>C2*(1)</f>
        <v>1.0000000000000001E-5</v>
      </c>
      <c r="G2">
        <f>D2*(1)</f>
        <v>1.0000000000000001E-5</v>
      </c>
      <c r="H2">
        <f>E2*(1)</f>
        <v>1.0000000000000001E-5</v>
      </c>
      <c r="I2">
        <f>C2*(1)</f>
        <v>1.0000000000000001E-5</v>
      </c>
      <c r="J2">
        <f>D2*(1)</f>
        <v>1.0000000000000001E-5</v>
      </c>
      <c r="K2">
        <f>E2*(1)</f>
        <v>1.0000000000000001E-5</v>
      </c>
      <c r="L2" t="e">
        <f>_InputData!#REF!</f>
        <v>#REF!</v>
      </c>
      <c r="M2" t="e">
        <f>_InputData!#REF!</f>
        <v>#REF!</v>
      </c>
      <c r="N2" t="e">
        <f>_InputData!#REF!</f>
        <v>#REF!</v>
      </c>
    </row>
    <row r="3" spans="1:14" x14ac:dyDescent="0.25">
      <c r="A3" t="s">
        <v>33</v>
      </c>
      <c r="B3" t="s">
        <v>177</v>
      </c>
      <c r="C3">
        <f>_InputData!F93</f>
        <v>3.4535848951562702E-5</v>
      </c>
      <c r="D3">
        <f>_InputData!G93</f>
        <v>3.4535848951562702E-5</v>
      </c>
      <c r="E3">
        <f>_InputData!H93</f>
        <v>3.4535848951562702E-5</v>
      </c>
      <c r="F3">
        <f>C3*(0.8)</f>
        <v>2.7628679161250161E-5</v>
      </c>
      <c r="G3">
        <f>D3*(0.8)</f>
        <v>2.7628679161250161E-5</v>
      </c>
      <c r="H3">
        <f>E3*(0.8)</f>
        <v>2.7628679161250161E-5</v>
      </c>
      <c r="I3">
        <f>C3*(1.2)</f>
        <v>4.1443018741875242E-5</v>
      </c>
      <c r="J3">
        <f>D3*(1.2)</f>
        <v>4.1443018741875242E-5</v>
      </c>
      <c r="K3">
        <f>E3*(1.2)</f>
        <v>4.1443018741875242E-5</v>
      </c>
      <c r="L3" t="e">
        <f>_InputData!#REF!</f>
        <v>#REF!</v>
      </c>
      <c r="M3" t="e">
        <f>_InputData!#REF!</f>
        <v>#REF!</v>
      </c>
      <c r="N3" t="e">
        <f>_InputData!#REF!</f>
        <v>#REF!</v>
      </c>
    </row>
    <row r="4" spans="1:14" x14ac:dyDescent="0.25">
      <c r="A4" t="s">
        <v>33</v>
      </c>
      <c r="B4" t="s">
        <v>178</v>
      </c>
      <c r="C4">
        <f>_InputData!F94</f>
        <v>32186</v>
      </c>
      <c r="D4">
        <f>_InputData!G94</f>
        <v>32186</v>
      </c>
      <c r="E4">
        <f>_InputData!H94</f>
        <v>32186</v>
      </c>
      <c r="F4">
        <f>C4*(1)</f>
        <v>32186</v>
      </c>
      <c r="G4">
        <f>D4*(1)</f>
        <v>32186</v>
      </c>
      <c r="H4">
        <f>E4*(1)</f>
        <v>32186</v>
      </c>
      <c r="I4">
        <f>C4*(1)</f>
        <v>32186</v>
      </c>
      <c r="J4">
        <f>D4*(1)</f>
        <v>32186</v>
      </c>
      <c r="K4">
        <f>E4*(1)</f>
        <v>32186</v>
      </c>
      <c r="L4" t="e">
        <f>_InputData!#REF!</f>
        <v>#REF!</v>
      </c>
      <c r="M4" t="e">
        <f>_InputData!#REF!</f>
        <v>#REF!</v>
      </c>
      <c r="N4" t="e">
        <f>_InputData!#REF!</f>
        <v>#REF!</v>
      </c>
    </row>
    <row r="5" spans="1:14" x14ac:dyDescent="0.25">
      <c r="A5" t="s">
        <v>33</v>
      </c>
      <c r="B5" t="s">
        <v>179</v>
      </c>
      <c r="C5">
        <f>_InputData!F95</f>
        <v>0.48599999999999999</v>
      </c>
      <c r="D5">
        <f>_InputData!G95</f>
        <v>0.48599999999999999</v>
      </c>
      <c r="E5">
        <f>_InputData!H95</f>
        <v>0.48599999999999999</v>
      </c>
      <c r="F5">
        <f>C5*(1.2)</f>
        <v>0.58319999999999994</v>
      </c>
      <c r="G5">
        <f>D5*(1.2)</f>
        <v>0.58319999999999994</v>
      </c>
      <c r="H5">
        <f>E5*(1.2)</f>
        <v>0.58319999999999994</v>
      </c>
      <c r="I5">
        <f>C5*(0.8)</f>
        <v>0.38880000000000003</v>
      </c>
      <c r="J5">
        <f>D5*(0.8)</f>
        <v>0.38880000000000003</v>
      </c>
      <c r="K5">
        <f>E5*(0.8)</f>
        <v>0.38880000000000003</v>
      </c>
      <c r="L5" t="e">
        <f>_InputData!#REF!</f>
        <v>#REF!</v>
      </c>
      <c r="M5" t="e">
        <f>_InputData!#REF!</f>
        <v>#REF!</v>
      </c>
      <c r="N5" t="e">
        <f>_InputData!#REF!</f>
        <v>#REF!</v>
      </c>
    </row>
    <row r="6" spans="1:14" x14ac:dyDescent="0.25">
      <c r="A6" t="s">
        <v>34</v>
      </c>
      <c r="B6" t="s">
        <v>176</v>
      </c>
      <c r="C6">
        <f>_InputData!F96</f>
        <v>1.0000000000000001E-5</v>
      </c>
      <c r="D6">
        <f>_InputData!G96</f>
        <v>1.0000000000000001E-5</v>
      </c>
      <c r="E6">
        <f>_InputData!H96</f>
        <v>1.0000000000000001E-5</v>
      </c>
      <c r="F6">
        <f>C6*(1)</f>
        <v>1.0000000000000001E-5</v>
      </c>
      <c r="G6">
        <f>D6*(1)</f>
        <v>1.0000000000000001E-5</v>
      </c>
      <c r="H6">
        <f>E6*(1)</f>
        <v>1.0000000000000001E-5</v>
      </c>
      <c r="I6">
        <f>C6*(1)</f>
        <v>1.0000000000000001E-5</v>
      </c>
      <c r="J6">
        <f>D6*(1)</f>
        <v>1.0000000000000001E-5</v>
      </c>
      <c r="K6">
        <f>E6*(1)</f>
        <v>1.0000000000000001E-5</v>
      </c>
      <c r="L6" t="e">
        <f>_InputData!#REF!</f>
        <v>#REF!</v>
      </c>
      <c r="M6" t="e">
        <f>_InputData!#REF!</f>
        <v>#REF!</v>
      </c>
      <c r="N6" t="e">
        <f>_InputData!#REF!</f>
        <v>#REF!</v>
      </c>
    </row>
    <row r="7" spans="1:14" x14ac:dyDescent="0.25">
      <c r="A7" t="s">
        <v>34</v>
      </c>
      <c r="B7" t="s">
        <v>177</v>
      </c>
      <c r="C7">
        <f>_InputData!F97</f>
        <v>3.4535848951562702E-5</v>
      </c>
      <c r="D7">
        <f>_InputData!G97</f>
        <v>3.4535848951562702E-5</v>
      </c>
      <c r="E7">
        <f>_InputData!H97</f>
        <v>3.4535848951562702E-5</v>
      </c>
      <c r="F7">
        <f>C7*(0.8)</f>
        <v>2.7628679161250161E-5</v>
      </c>
      <c r="G7">
        <f>D7*(0.8)</f>
        <v>2.7628679161250161E-5</v>
      </c>
      <c r="H7">
        <f>E7*(0.8)</f>
        <v>2.7628679161250161E-5</v>
      </c>
      <c r="I7">
        <f>C7*(1.2)</f>
        <v>4.1443018741875242E-5</v>
      </c>
      <c r="J7">
        <f>D7*(1.2)</f>
        <v>4.1443018741875242E-5</v>
      </c>
      <c r="K7">
        <f>E7*(1.2)</f>
        <v>4.1443018741875242E-5</v>
      </c>
      <c r="L7" t="e">
        <f>_InputData!#REF!</f>
        <v>#REF!</v>
      </c>
      <c r="M7" t="e">
        <f>_InputData!#REF!</f>
        <v>#REF!</v>
      </c>
      <c r="N7" t="e">
        <f>_InputData!#REF!</f>
        <v>#REF!</v>
      </c>
    </row>
    <row r="8" spans="1:14" x14ac:dyDescent="0.25">
      <c r="A8" t="s">
        <v>34</v>
      </c>
      <c r="B8" t="s">
        <v>178</v>
      </c>
      <c r="C8">
        <f>_InputData!F98</f>
        <v>32186</v>
      </c>
      <c r="D8">
        <f>_InputData!G98</f>
        <v>32186</v>
      </c>
      <c r="E8">
        <f>_InputData!H98</f>
        <v>32186</v>
      </c>
      <c r="F8">
        <f>C8*(1)</f>
        <v>32186</v>
      </c>
      <c r="G8">
        <f>D8*(1)</f>
        <v>32186</v>
      </c>
      <c r="H8">
        <f>E8*(1)</f>
        <v>32186</v>
      </c>
      <c r="I8">
        <f>C8*(1)</f>
        <v>32186</v>
      </c>
      <c r="J8">
        <f>D8*(1)</f>
        <v>32186</v>
      </c>
      <c r="K8">
        <f>E8*(1)</f>
        <v>32186</v>
      </c>
      <c r="L8" t="e">
        <f>_InputData!#REF!</f>
        <v>#REF!</v>
      </c>
      <c r="M8" t="e">
        <f>_InputData!#REF!</f>
        <v>#REF!</v>
      </c>
      <c r="N8" t="e">
        <f>_InputData!#REF!</f>
        <v>#REF!</v>
      </c>
    </row>
    <row r="9" spans="1:14" x14ac:dyDescent="0.25">
      <c r="A9" t="s">
        <v>34</v>
      </c>
      <c r="B9" t="s">
        <v>179</v>
      </c>
      <c r="C9">
        <f>_InputData!F99</f>
        <v>0.48599999999999999</v>
      </c>
      <c r="D9">
        <f>_InputData!G99</f>
        <v>0.48599999999999999</v>
      </c>
      <c r="E9">
        <f>_InputData!H99</f>
        <v>0.48599999999999999</v>
      </c>
      <c r="F9">
        <f>C9*(1.2)</f>
        <v>0.58319999999999994</v>
      </c>
      <c r="G9">
        <f>D9*(1.2)</f>
        <v>0.58319999999999994</v>
      </c>
      <c r="H9">
        <f>E9*(1.2)</f>
        <v>0.58319999999999994</v>
      </c>
      <c r="I9">
        <f>C9*(0.8)</f>
        <v>0.38880000000000003</v>
      </c>
      <c r="J9">
        <f>D9*(0.8)</f>
        <v>0.38880000000000003</v>
      </c>
      <c r="K9">
        <f>E9*(0.8)</f>
        <v>0.38880000000000003</v>
      </c>
      <c r="L9" t="e">
        <f>_InputData!#REF!</f>
        <v>#REF!</v>
      </c>
      <c r="M9" t="e">
        <f>_InputData!#REF!</f>
        <v>#REF!</v>
      </c>
      <c r="N9" t="e">
        <f>_InputData!#REF!</f>
        <v>#REF!</v>
      </c>
    </row>
    <row r="10" spans="1:14" x14ac:dyDescent="0.25">
      <c r="A10" t="s">
        <v>35</v>
      </c>
      <c r="B10" t="s">
        <v>176</v>
      </c>
      <c r="C10">
        <f>_InputData!F100</f>
        <v>1.0000000000000001E-5</v>
      </c>
      <c r="D10">
        <f>_InputData!G100</f>
        <v>1.0000000000000001E-5</v>
      </c>
      <c r="E10">
        <f>_InputData!H100</f>
        <v>1.0000000000000001E-5</v>
      </c>
      <c r="F10">
        <f>C10*(1)</f>
        <v>1.0000000000000001E-5</v>
      </c>
      <c r="G10">
        <f>D10*(1)</f>
        <v>1.0000000000000001E-5</v>
      </c>
      <c r="H10">
        <f>E10*(1)</f>
        <v>1.0000000000000001E-5</v>
      </c>
      <c r="I10">
        <f>C10*(1)</f>
        <v>1.0000000000000001E-5</v>
      </c>
      <c r="J10">
        <f>D10*(1)</f>
        <v>1.0000000000000001E-5</v>
      </c>
      <c r="K10">
        <f>E10*(1)</f>
        <v>1.0000000000000001E-5</v>
      </c>
      <c r="L10" t="e">
        <f>_InputData!#REF!</f>
        <v>#REF!</v>
      </c>
      <c r="M10" t="e">
        <f>_InputData!#REF!</f>
        <v>#REF!</v>
      </c>
      <c r="N10" t="e">
        <f>_InputData!#REF!</f>
        <v>#REF!</v>
      </c>
    </row>
    <row r="11" spans="1:14" x14ac:dyDescent="0.25">
      <c r="A11" t="s">
        <v>35</v>
      </c>
      <c r="B11" t="s">
        <v>177</v>
      </c>
      <c r="C11">
        <f>_InputData!F101</f>
        <v>1.2663144615572991E-5</v>
      </c>
      <c r="D11">
        <f>_InputData!G101</f>
        <v>1.2663144615572991E-5</v>
      </c>
      <c r="E11">
        <f>_InputData!H101</f>
        <v>1.2663144615572991E-5</v>
      </c>
      <c r="F11">
        <f>C11*(0.8)</f>
        <v>1.0130515692458394E-5</v>
      </c>
      <c r="G11">
        <f>D11*(0.8)</f>
        <v>1.0130515692458394E-5</v>
      </c>
      <c r="H11">
        <f>E11*(0.8)</f>
        <v>1.0130515692458394E-5</v>
      </c>
      <c r="I11">
        <f>C11*(1.2)</f>
        <v>1.5195773538687588E-5</v>
      </c>
      <c r="J11">
        <f>D11*(1.2)</f>
        <v>1.5195773538687588E-5</v>
      </c>
      <c r="K11">
        <f>E11*(1.2)</f>
        <v>1.5195773538687588E-5</v>
      </c>
      <c r="L11" t="e">
        <f>_InputData!#REF!</f>
        <v>#REF!</v>
      </c>
      <c r="M11" t="e">
        <f>_InputData!#REF!</f>
        <v>#REF!</v>
      </c>
      <c r="N11" t="e">
        <f>_InputData!#REF!</f>
        <v>#REF!</v>
      </c>
    </row>
    <row r="12" spans="1:14" x14ac:dyDescent="0.25">
      <c r="A12" t="s">
        <v>35</v>
      </c>
      <c r="B12" t="s">
        <v>178</v>
      </c>
      <c r="C12">
        <f>_InputData!F102</f>
        <v>32186</v>
      </c>
      <c r="D12">
        <f>_InputData!G102</f>
        <v>32186</v>
      </c>
      <c r="E12">
        <f>_InputData!H102</f>
        <v>32186</v>
      </c>
      <c r="F12">
        <f>C12*(1)</f>
        <v>32186</v>
      </c>
      <c r="G12">
        <f>D12*(1)</f>
        <v>32186</v>
      </c>
      <c r="H12">
        <f>E12*(1)</f>
        <v>32186</v>
      </c>
      <c r="I12">
        <f>C12*(1)</f>
        <v>32186</v>
      </c>
      <c r="J12">
        <f>D12*(1)</f>
        <v>32186</v>
      </c>
      <c r="K12">
        <f>E12*(1)</f>
        <v>32186</v>
      </c>
      <c r="L12" t="e">
        <f>_InputData!#REF!</f>
        <v>#REF!</v>
      </c>
      <c r="M12" t="e">
        <f>_InputData!#REF!</f>
        <v>#REF!</v>
      </c>
      <c r="N12" t="e">
        <f>_InputData!#REF!</f>
        <v>#REF!</v>
      </c>
    </row>
    <row r="13" spans="1:14" x14ac:dyDescent="0.25">
      <c r="A13" t="s">
        <v>35</v>
      </c>
      <c r="B13" t="s">
        <v>179</v>
      </c>
      <c r="C13">
        <f>_InputData!F103</f>
        <v>0.81</v>
      </c>
      <c r="D13">
        <f>_InputData!G103</f>
        <v>0.81</v>
      </c>
      <c r="E13">
        <f>_InputData!H103</f>
        <v>0.81</v>
      </c>
      <c r="F13">
        <f>C13*(1.2)</f>
        <v>0.97199999999999998</v>
      </c>
      <c r="G13">
        <f>D13*(1.2)</f>
        <v>0.97199999999999998</v>
      </c>
      <c r="H13">
        <f>E13*(1.2)</f>
        <v>0.97199999999999998</v>
      </c>
      <c r="I13">
        <f>C13*(0.8)</f>
        <v>0.64800000000000013</v>
      </c>
      <c r="J13">
        <f>D13*(0.8)</f>
        <v>0.64800000000000013</v>
      </c>
      <c r="K13">
        <f>E13*(0.8)</f>
        <v>0.64800000000000013</v>
      </c>
      <c r="L13" t="e">
        <f>_InputData!#REF!</f>
        <v>#REF!</v>
      </c>
      <c r="M13" t="e">
        <f>_InputData!#REF!</f>
        <v>#REF!</v>
      </c>
      <c r="N13" t="e">
        <f>_InputData!#REF!</f>
        <v>#REF!</v>
      </c>
    </row>
    <row r="14" spans="1:14" x14ac:dyDescent="0.25">
      <c r="A14" t="s">
        <v>36</v>
      </c>
      <c r="B14" t="s">
        <v>176</v>
      </c>
      <c r="C14">
        <f>_InputData!F104</f>
        <v>1.0000000000000001E-5</v>
      </c>
      <c r="D14">
        <f>_InputData!G104</f>
        <v>1.0000000000000001E-5</v>
      </c>
      <c r="E14">
        <f>_InputData!H104</f>
        <v>1.0000000000000001E-5</v>
      </c>
      <c r="F14">
        <f>C14*(1)</f>
        <v>1.0000000000000001E-5</v>
      </c>
      <c r="G14">
        <f>D14*(1)</f>
        <v>1.0000000000000001E-5</v>
      </c>
      <c r="H14">
        <f>E14*(1)</f>
        <v>1.0000000000000001E-5</v>
      </c>
      <c r="I14">
        <f>C14*(1)</f>
        <v>1.0000000000000001E-5</v>
      </c>
      <c r="J14">
        <f>D14*(1)</f>
        <v>1.0000000000000001E-5</v>
      </c>
      <c r="K14">
        <f>E14*(1)</f>
        <v>1.0000000000000001E-5</v>
      </c>
      <c r="L14" t="e">
        <f>_InputData!#REF!</f>
        <v>#REF!</v>
      </c>
      <c r="M14" t="e">
        <f>_InputData!#REF!</f>
        <v>#REF!</v>
      </c>
      <c r="N14" t="e">
        <f>_InputData!#REF!</f>
        <v>#REF!</v>
      </c>
    </row>
    <row r="15" spans="1:14" x14ac:dyDescent="0.25">
      <c r="A15" t="s">
        <v>36</v>
      </c>
      <c r="B15" t="s">
        <v>177</v>
      </c>
      <c r="C15">
        <f>_InputData!F105</f>
        <v>1.2663144615572991E-5</v>
      </c>
      <c r="D15">
        <f>_InputData!G105</f>
        <v>1.2663144615572991E-5</v>
      </c>
      <c r="E15">
        <f>_InputData!H105</f>
        <v>1.2663144615572991E-5</v>
      </c>
      <c r="F15">
        <f>C15*(0.8)</f>
        <v>1.0130515692458394E-5</v>
      </c>
      <c r="G15">
        <f>D15*(0.8)</f>
        <v>1.0130515692458394E-5</v>
      </c>
      <c r="H15">
        <f>E15*(0.8)</f>
        <v>1.0130515692458394E-5</v>
      </c>
      <c r="I15">
        <f>C15*(1.2)</f>
        <v>1.5195773538687588E-5</v>
      </c>
      <c r="J15">
        <f>D15*(1.2)</f>
        <v>1.5195773538687588E-5</v>
      </c>
      <c r="K15">
        <f>E15*(1.2)</f>
        <v>1.5195773538687588E-5</v>
      </c>
      <c r="L15" t="e">
        <f>_InputData!#REF!</f>
        <v>#REF!</v>
      </c>
      <c r="M15" t="e">
        <f>_InputData!#REF!</f>
        <v>#REF!</v>
      </c>
      <c r="N15" t="e">
        <f>_InputData!#REF!</f>
        <v>#REF!</v>
      </c>
    </row>
    <row r="16" spans="1:14" x14ac:dyDescent="0.25">
      <c r="A16" t="s">
        <v>36</v>
      </c>
      <c r="B16" t="s">
        <v>178</v>
      </c>
      <c r="C16">
        <f>_InputData!F106</f>
        <v>32186</v>
      </c>
      <c r="D16">
        <f>_InputData!G106</f>
        <v>32186</v>
      </c>
      <c r="E16">
        <f>_InputData!H106</f>
        <v>32186</v>
      </c>
      <c r="F16">
        <f>C16*(1)</f>
        <v>32186</v>
      </c>
      <c r="G16">
        <f>D16*(1)</f>
        <v>32186</v>
      </c>
      <c r="H16">
        <f>E16*(1)</f>
        <v>32186</v>
      </c>
      <c r="I16">
        <f>C16*(1)</f>
        <v>32186</v>
      </c>
      <c r="J16">
        <f>D16*(1)</f>
        <v>32186</v>
      </c>
      <c r="K16">
        <f>E16*(1)</f>
        <v>32186</v>
      </c>
      <c r="L16" t="e">
        <f>_InputData!#REF!</f>
        <v>#REF!</v>
      </c>
      <c r="M16" t="e">
        <f>_InputData!#REF!</f>
        <v>#REF!</v>
      </c>
      <c r="N16" t="e">
        <f>_InputData!#REF!</f>
        <v>#REF!</v>
      </c>
    </row>
    <row r="17" spans="1:14" x14ac:dyDescent="0.25">
      <c r="A17" t="s">
        <v>36</v>
      </c>
      <c r="B17" t="s">
        <v>179</v>
      </c>
      <c r="C17">
        <f>_InputData!F107</f>
        <v>0.81</v>
      </c>
      <c r="D17">
        <f>_InputData!G107</f>
        <v>0.81</v>
      </c>
      <c r="E17">
        <f>_InputData!H107</f>
        <v>0.81</v>
      </c>
      <c r="F17">
        <f>C17*(1.2)</f>
        <v>0.97199999999999998</v>
      </c>
      <c r="G17">
        <f>D17*(1.2)</f>
        <v>0.97199999999999998</v>
      </c>
      <c r="H17">
        <f>E17*(1.2)</f>
        <v>0.97199999999999998</v>
      </c>
      <c r="I17">
        <f>C17*(0.8)</f>
        <v>0.64800000000000013</v>
      </c>
      <c r="J17">
        <f>D17*(0.8)</f>
        <v>0.64800000000000013</v>
      </c>
      <c r="K17">
        <f>E17*(0.8)</f>
        <v>0.64800000000000013</v>
      </c>
      <c r="L17" t="e">
        <f>_InputData!#REF!</f>
        <v>#REF!</v>
      </c>
      <c r="M17" t="e">
        <f>_InputData!#REF!</f>
        <v>#REF!</v>
      </c>
      <c r="N17" t="e">
        <f>_InputData!#REF!</f>
        <v>#REF!</v>
      </c>
    </row>
    <row r="18" spans="1:14" x14ac:dyDescent="0.25">
      <c r="A18" t="s">
        <v>37</v>
      </c>
      <c r="B18" t="s">
        <v>176</v>
      </c>
      <c r="C18">
        <f>_InputData!F108</f>
        <v>1.0000000000000001E-5</v>
      </c>
      <c r="D18">
        <f>_InputData!G108</f>
        <v>1.0000000000000001E-5</v>
      </c>
      <c r="E18">
        <f>_InputData!H108</f>
        <v>1.0000000000000001E-5</v>
      </c>
      <c r="F18">
        <f>C18*(1)</f>
        <v>1.0000000000000001E-5</v>
      </c>
      <c r="G18">
        <f>D18*(1)</f>
        <v>1.0000000000000001E-5</v>
      </c>
      <c r="H18">
        <f>E18*(1)</f>
        <v>1.0000000000000001E-5</v>
      </c>
      <c r="I18">
        <f>C18*(1)</f>
        <v>1.0000000000000001E-5</v>
      </c>
      <c r="J18">
        <f>D18*(1)</f>
        <v>1.0000000000000001E-5</v>
      </c>
      <c r="K18">
        <f>E18*(1)</f>
        <v>1.0000000000000001E-5</v>
      </c>
      <c r="L18" t="e">
        <f>_InputData!#REF!</f>
        <v>#REF!</v>
      </c>
      <c r="M18" t="e">
        <f>_InputData!#REF!</f>
        <v>#REF!</v>
      </c>
      <c r="N18" t="e">
        <f>_InputData!#REF!</f>
        <v>#REF!</v>
      </c>
    </row>
    <row r="19" spans="1:14" x14ac:dyDescent="0.25">
      <c r="A19" t="s">
        <v>37</v>
      </c>
      <c r="B19" t="s">
        <v>177</v>
      </c>
      <c r="C19">
        <f>_InputData!F109</f>
        <v>1.2663144615572991E-5</v>
      </c>
      <c r="D19">
        <f>_InputData!G109</f>
        <v>1.2663144615572991E-5</v>
      </c>
      <c r="E19">
        <f>_InputData!H109</f>
        <v>1.2663144615572991E-5</v>
      </c>
      <c r="F19">
        <f>C19*(0.8)</f>
        <v>1.0130515692458394E-5</v>
      </c>
      <c r="G19">
        <f>D19*(0.8)</f>
        <v>1.0130515692458394E-5</v>
      </c>
      <c r="H19">
        <f>E19*(0.8)</f>
        <v>1.0130515692458394E-5</v>
      </c>
      <c r="I19">
        <f>C19*(1.2)</f>
        <v>1.5195773538687588E-5</v>
      </c>
      <c r="J19">
        <f>D19*(1.2)</f>
        <v>1.5195773538687588E-5</v>
      </c>
      <c r="K19">
        <f>E19*(1.2)</f>
        <v>1.5195773538687588E-5</v>
      </c>
      <c r="L19" t="e">
        <f>_InputData!#REF!</f>
        <v>#REF!</v>
      </c>
      <c r="M19" t="e">
        <f>_InputData!#REF!</f>
        <v>#REF!</v>
      </c>
      <c r="N19" t="e">
        <f>_InputData!#REF!</f>
        <v>#REF!</v>
      </c>
    </row>
    <row r="20" spans="1:14" x14ac:dyDescent="0.25">
      <c r="A20" t="s">
        <v>37</v>
      </c>
      <c r="B20" t="s">
        <v>178</v>
      </c>
      <c r="C20">
        <f>_InputData!F110</f>
        <v>32186</v>
      </c>
      <c r="D20">
        <f>_InputData!G110</f>
        <v>32186</v>
      </c>
      <c r="E20">
        <f>_InputData!H110</f>
        <v>32186</v>
      </c>
      <c r="F20">
        <f>C20*(1)</f>
        <v>32186</v>
      </c>
      <c r="G20">
        <f>D20*(1)</f>
        <v>32186</v>
      </c>
      <c r="H20">
        <f>E20*(1)</f>
        <v>32186</v>
      </c>
      <c r="I20">
        <f>C20*(1)</f>
        <v>32186</v>
      </c>
      <c r="J20">
        <f>D20*(1)</f>
        <v>32186</v>
      </c>
      <c r="K20">
        <f>E20*(1)</f>
        <v>32186</v>
      </c>
      <c r="L20" t="e">
        <f>_InputData!#REF!</f>
        <v>#REF!</v>
      </c>
      <c r="M20" t="e">
        <f>_InputData!#REF!</f>
        <v>#REF!</v>
      </c>
      <c r="N20" t="e">
        <f>_InputData!#REF!</f>
        <v>#REF!</v>
      </c>
    </row>
    <row r="21" spans="1:14" x14ac:dyDescent="0.25">
      <c r="A21" t="s">
        <v>37</v>
      </c>
      <c r="B21" t="s">
        <v>179</v>
      </c>
      <c r="C21">
        <f>_InputData!F111</f>
        <v>0.81</v>
      </c>
      <c r="D21">
        <f>_InputData!G111</f>
        <v>0.81</v>
      </c>
      <c r="E21">
        <f>_InputData!H111</f>
        <v>0.81</v>
      </c>
      <c r="F21">
        <f>C21*(1.2)</f>
        <v>0.97199999999999998</v>
      </c>
      <c r="G21">
        <f>D21*(1.2)</f>
        <v>0.97199999999999998</v>
      </c>
      <c r="H21">
        <f>E21*(1.2)</f>
        <v>0.97199999999999998</v>
      </c>
      <c r="I21">
        <f>C21*(0.8)</f>
        <v>0.64800000000000013</v>
      </c>
      <c r="J21">
        <f>D21*(0.8)</f>
        <v>0.64800000000000013</v>
      </c>
      <c r="K21">
        <f>E21*(0.8)</f>
        <v>0.64800000000000013</v>
      </c>
      <c r="L21" t="e">
        <f>_InputData!#REF!</f>
        <v>#REF!</v>
      </c>
      <c r="M21" t="e">
        <f>_InputData!#REF!</f>
        <v>#REF!</v>
      </c>
      <c r="N21" t="e">
        <f>_InputData!#REF!</f>
        <v>#REF!</v>
      </c>
    </row>
    <row r="22" spans="1:14" x14ac:dyDescent="0.25">
      <c r="A22" t="s">
        <v>38</v>
      </c>
      <c r="B22" t="s">
        <v>176</v>
      </c>
      <c r="C22">
        <f>_InputData!F112</f>
        <v>1.0000000000000001E-5</v>
      </c>
      <c r="D22">
        <f>_InputData!G112</f>
        <v>1.0000000000000001E-5</v>
      </c>
      <c r="E22">
        <f>_InputData!H112</f>
        <v>1.0000000000000001E-5</v>
      </c>
      <c r="F22">
        <f>C22*(1)</f>
        <v>1.0000000000000001E-5</v>
      </c>
      <c r="G22">
        <f>D22*(1)</f>
        <v>1.0000000000000001E-5</v>
      </c>
      <c r="H22">
        <f>E22*(1)</f>
        <v>1.0000000000000001E-5</v>
      </c>
      <c r="I22">
        <f>C22*(1)</f>
        <v>1.0000000000000001E-5</v>
      </c>
      <c r="J22">
        <f>D22*(1)</f>
        <v>1.0000000000000001E-5</v>
      </c>
      <c r="K22">
        <f>E22*(1)</f>
        <v>1.0000000000000001E-5</v>
      </c>
      <c r="L22" t="e">
        <f>_InputData!#REF!</f>
        <v>#REF!</v>
      </c>
      <c r="M22" t="e">
        <f>_InputData!#REF!</f>
        <v>#REF!</v>
      </c>
      <c r="N22" t="e">
        <f>_InputData!#REF!</f>
        <v>#REF!</v>
      </c>
    </row>
    <row r="23" spans="1:14" x14ac:dyDescent="0.25">
      <c r="A23" t="s">
        <v>38</v>
      </c>
      <c r="B23" t="s">
        <v>177</v>
      </c>
      <c r="C23">
        <f>_InputData!F113</f>
        <v>7.4827672728385851E-6</v>
      </c>
      <c r="D23">
        <f>_InputData!G113</f>
        <v>7.4827672728385851E-6</v>
      </c>
      <c r="E23">
        <f>_InputData!H113</f>
        <v>7.4827672728385851E-6</v>
      </c>
      <c r="F23">
        <f>C23*(0.8)</f>
        <v>5.9862138182708688E-6</v>
      </c>
      <c r="G23">
        <f>D23*(0.8)</f>
        <v>5.9862138182708688E-6</v>
      </c>
      <c r="H23">
        <f>E23*(0.8)</f>
        <v>5.9862138182708688E-6</v>
      </c>
      <c r="I23">
        <f>C23*(1.2)</f>
        <v>8.9793207274063014E-6</v>
      </c>
      <c r="J23">
        <f>D23*(1.2)</f>
        <v>8.9793207274063014E-6</v>
      </c>
      <c r="K23">
        <f>E23*(1.2)</f>
        <v>8.9793207274063014E-6</v>
      </c>
      <c r="L23" t="e">
        <f>_InputData!#REF!</f>
        <v>#REF!</v>
      </c>
      <c r="M23" t="e">
        <f>_InputData!#REF!</f>
        <v>#REF!</v>
      </c>
      <c r="N23" t="e">
        <f>_InputData!#REF!</f>
        <v>#REF!</v>
      </c>
    </row>
    <row r="24" spans="1:14" x14ac:dyDescent="0.25">
      <c r="A24" t="s">
        <v>38</v>
      </c>
      <c r="B24" t="s">
        <v>178</v>
      </c>
      <c r="C24">
        <f>_InputData!F114</f>
        <v>32186</v>
      </c>
      <c r="D24">
        <f>_InputData!G114</f>
        <v>32186</v>
      </c>
      <c r="E24">
        <f>_InputData!H114</f>
        <v>32186</v>
      </c>
      <c r="F24">
        <f>C24*(1)</f>
        <v>32186</v>
      </c>
      <c r="G24">
        <f>D24*(1)</f>
        <v>32186</v>
      </c>
      <c r="H24">
        <f>E24*(1)</f>
        <v>32186</v>
      </c>
      <c r="I24">
        <f>C24*(1)</f>
        <v>32186</v>
      </c>
      <c r="J24">
        <f>D24*(1)</f>
        <v>32186</v>
      </c>
      <c r="K24">
        <f>E24*(1)</f>
        <v>32186</v>
      </c>
      <c r="L24" t="e">
        <f>_InputData!#REF!</f>
        <v>#REF!</v>
      </c>
      <c r="M24" t="e">
        <f>_InputData!#REF!</f>
        <v>#REF!</v>
      </c>
      <c r="N24" t="e">
        <f>_InputData!#REF!</f>
        <v>#REF!</v>
      </c>
    </row>
    <row r="25" spans="1:14" x14ac:dyDescent="0.25">
      <c r="A25" t="s">
        <v>38</v>
      </c>
      <c r="B25" t="s">
        <v>179</v>
      </c>
      <c r="C25">
        <f>_InputData!F115</f>
        <v>0.89100000000000013</v>
      </c>
      <c r="D25">
        <f>_InputData!G115</f>
        <v>0.89100000000000013</v>
      </c>
      <c r="E25">
        <f>_InputData!H115</f>
        <v>0.89100000000000013</v>
      </c>
      <c r="F25">
        <f>C25*(1.2)</f>
        <v>1.0692000000000002</v>
      </c>
      <c r="G25">
        <f>D25*(1.2)</f>
        <v>1.0692000000000002</v>
      </c>
      <c r="H25">
        <f>E25*(1.2)</f>
        <v>1.0692000000000002</v>
      </c>
      <c r="I25">
        <f>C25*(0.8)</f>
        <v>0.7128000000000001</v>
      </c>
      <c r="J25">
        <f>D25*(0.8)</f>
        <v>0.7128000000000001</v>
      </c>
      <c r="K25">
        <f>E25*(0.8)</f>
        <v>0.7128000000000001</v>
      </c>
      <c r="L25" t="e">
        <f>_InputData!#REF!</f>
        <v>#REF!</v>
      </c>
      <c r="M25" t="e">
        <f>_InputData!#REF!</f>
        <v>#REF!</v>
      </c>
      <c r="N25" t="e">
        <f>_InputData!#REF!</f>
        <v>#REF!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CFE1-43D0-4EA5-9680-200372976587}">
  <sheetPr>
    <tabColor theme="9"/>
  </sheetPr>
  <dimension ref="A1:P109"/>
  <sheetViews>
    <sheetView workbookViewId="0"/>
  </sheetViews>
  <sheetFormatPr defaultRowHeight="15.75" x14ac:dyDescent="0.25"/>
  <cols>
    <col min="1" max="1" width="10.5" bestFit="1" customWidth="1"/>
    <col min="2" max="2" width="15.875" customWidth="1"/>
    <col min="3" max="3" width="12.75" customWidth="1"/>
    <col min="4" max="4" width="18.75" bestFit="1" customWidth="1"/>
    <col min="5" max="7" width="14.25" bestFit="1" customWidth="1"/>
    <col min="8" max="10" width="16.5" bestFit="1" customWidth="1"/>
    <col min="11" max="13" width="19.25" bestFit="1" customWidth="1"/>
    <col min="14" max="16" width="13.75" bestFit="1" customWidth="1"/>
  </cols>
  <sheetData>
    <row r="1" spans="1:16" s="1" customFormat="1" ht="15" customHeight="1" x14ac:dyDescent="0.25">
      <c r="A1" s="1" t="s">
        <v>48</v>
      </c>
      <c r="B1" s="1" t="s">
        <v>31</v>
      </c>
      <c r="C1" s="1" t="s">
        <v>32</v>
      </c>
      <c r="D1" s="1" t="s">
        <v>49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</row>
    <row r="2" spans="1:16" x14ac:dyDescent="0.25">
      <c r="A2" t="s">
        <v>112</v>
      </c>
      <c r="B2" t="s">
        <v>33</v>
      </c>
      <c r="C2" t="s">
        <v>39</v>
      </c>
      <c r="D2" t="s">
        <v>134</v>
      </c>
      <c r="E2">
        <f>_InputData!F123</f>
        <v>225</v>
      </c>
      <c r="F2">
        <f>_InputData!G123</f>
        <v>225</v>
      </c>
      <c r="G2">
        <f>_InputData!H123</f>
        <v>225</v>
      </c>
      <c r="H2">
        <f>E2*(1+_InputData!$E$996)</f>
        <v>270</v>
      </c>
      <c r="I2">
        <f>F2*(1+_InputData!$E$996)</f>
        <v>270</v>
      </c>
      <c r="J2">
        <f>G2*(1+_InputData!$E$996)</f>
        <v>270</v>
      </c>
      <c r="K2">
        <f>E2*(1-_InputData!$E$998)</f>
        <v>180</v>
      </c>
      <c r="L2">
        <f>F2*(1-_InputData!$E$998)</f>
        <v>180</v>
      </c>
      <c r="M2">
        <f>G2*(1-_InputData!$E$998)</f>
        <v>180</v>
      </c>
      <c r="N2" t="e">
        <f>_InputData!#REF!</f>
        <v>#REF!</v>
      </c>
      <c r="O2" t="e">
        <f>_InputData!#REF!</f>
        <v>#REF!</v>
      </c>
      <c r="P2" t="e">
        <f>_InputData!#REF!</f>
        <v>#REF!</v>
      </c>
    </row>
    <row r="3" spans="1:16" x14ac:dyDescent="0.25">
      <c r="A3" t="s">
        <v>112</v>
      </c>
      <c r="B3" t="s">
        <v>34</v>
      </c>
      <c r="C3" t="s">
        <v>39</v>
      </c>
      <c r="D3" t="s">
        <v>134</v>
      </c>
      <c r="E3">
        <f>_InputData!F124</f>
        <v>225</v>
      </c>
      <c r="F3">
        <f>_InputData!G124</f>
        <v>225</v>
      </c>
      <c r="G3">
        <f>_InputData!H124</f>
        <v>225</v>
      </c>
      <c r="H3">
        <f>E3*(1+_InputData!$E$996)</f>
        <v>270</v>
      </c>
      <c r="I3">
        <f>F3*(1+_InputData!$E$996)</f>
        <v>270</v>
      </c>
      <c r="J3">
        <f>G3*(1+_InputData!$E$996)</f>
        <v>270</v>
      </c>
      <c r="K3">
        <f>E3*(1-_InputData!$E$998)</f>
        <v>180</v>
      </c>
      <c r="L3">
        <f>F3*(1-_InputData!$E$998)</f>
        <v>180</v>
      </c>
      <c r="M3">
        <f>G3*(1-_InputData!$E$998)</f>
        <v>180</v>
      </c>
      <c r="N3" t="e">
        <f>_InputData!#REF!</f>
        <v>#REF!</v>
      </c>
      <c r="O3" t="e">
        <f>_InputData!#REF!</f>
        <v>#REF!</v>
      </c>
      <c r="P3" t="e">
        <f>_InputData!#REF!</f>
        <v>#REF!</v>
      </c>
    </row>
    <row r="4" spans="1:16" x14ac:dyDescent="0.25">
      <c r="A4" t="s">
        <v>112</v>
      </c>
      <c r="B4" t="s">
        <v>35</v>
      </c>
      <c r="C4" t="s">
        <v>39</v>
      </c>
      <c r="D4" t="s">
        <v>134</v>
      </c>
      <c r="E4">
        <f>_InputData!F125</f>
        <v>900</v>
      </c>
      <c r="F4">
        <f>_InputData!G125</f>
        <v>900</v>
      </c>
      <c r="G4">
        <f>_InputData!H125</f>
        <v>900</v>
      </c>
      <c r="H4">
        <f>E4*(1+_InputData!$E$996)</f>
        <v>1080</v>
      </c>
      <c r="I4">
        <f>F4*(1+_InputData!$E$996)</f>
        <v>1080</v>
      </c>
      <c r="J4">
        <f>G4*(1+_InputData!$E$996)</f>
        <v>1080</v>
      </c>
      <c r="K4">
        <f>E4*(1-_InputData!$E$998)</f>
        <v>720</v>
      </c>
      <c r="L4">
        <f>F4*(1-_InputData!$E$998)</f>
        <v>720</v>
      </c>
      <c r="M4">
        <f>G4*(1-_InputData!$E$998)</f>
        <v>720</v>
      </c>
      <c r="N4" t="e">
        <f>_InputData!#REF!</f>
        <v>#REF!</v>
      </c>
      <c r="O4" t="e">
        <f>_InputData!#REF!</f>
        <v>#REF!</v>
      </c>
      <c r="P4" t="e">
        <f>_InputData!#REF!</f>
        <v>#REF!</v>
      </c>
    </row>
    <row r="5" spans="1:16" x14ac:dyDescent="0.25">
      <c r="A5" t="s">
        <v>112</v>
      </c>
      <c r="B5" t="s">
        <v>36</v>
      </c>
      <c r="C5" t="s">
        <v>39</v>
      </c>
      <c r="D5" t="s">
        <v>134</v>
      </c>
      <c r="E5">
        <f>_InputData!F126</f>
        <v>900</v>
      </c>
      <c r="F5">
        <f>_InputData!G126</f>
        <v>900</v>
      </c>
      <c r="G5">
        <f>_InputData!H126</f>
        <v>900</v>
      </c>
      <c r="H5">
        <f>E5*(1+_InputData!$E$996)</f>
        <v>1080</v>
      </c>
      <c r="I5">
        <f>F5*(1+_InputData!$E$996)</f>
        <v>1080</v>
      </c>
      <c r="J5">
        <f>G5*(1+_InputData!$E$996)</f>
        <v>1080</v>
      </c>
      <c r="K5">
        <f>E5*(1-_InputData!$E$998)</f>
        <v>720</v>
      </c>
      <c r="L5">
        <f>F5*(1-_InputData!$E$998)</f>
        <v>720</v>
      </c>
      <c r="M5">
        <f>G5*(1-_InputData!$E$998)</f>
        <v>720</v>
      </c>
      <c r="N5" t="e">
        <f>_InputData!#REF!</f>
        <v>#REF!</v>
      </c>
      <c r="O5" t="e">
        <f>_InputData!#REF!</f>
        <v>#REF!</v>
      </c>
      <c r="P5" t="e">
        <f>_InputData!#REF!</f>
        <v>#REF!</v>
      </c>
    </row>
    <row r="6" spans="1:16" x14ac:dyDescent="0.25">
      <c r="A6" t="s">
        <v>112</v>
      </c>
      <c r="B6" t="s">
        <v>37</v>
      </c>
      <c r="C6" t="s">
        <v>39</v>
      </c>
      <c r="D6" t="s">
        <v>134</v>
      </c>
      <c r="E6">
        <f>_InputData!F127</f>
        <v>900</v>
      </c>
      <c r="F6">
        <f>_InputData!G127</f>
        <v>900</v>
      </c>
      <c r="G6">
        <f>_InputData!H127</f>
        <v>900</v>
      </c>
      <c r="H6">
        <f>E6*(1+_InputData!$E$996)</f>
        <v>1080</v>
      </c>
      <c r="I6">
        <f>F6*(1+_InputData!$E$996)</f>
        <v>1080</v>
      </c>
      <c r="J6">
        <f>G6*(1+_InputData!$E$996)</f>
        <v>1080</v>
      </c>
      <c r="K6">
        <f>E6*(1-_InputData!$E$998)</f>
        <v>720</v>
      </c>
      <c r="L6">
        <f>F6*(1-_InputData!$E$998)</f>
        <v>720</v>
      </c>
      <c r="M6">
        <f>G6*(1-_InputData!$E$998)</f>
        <v>720</v>
      </c>
      <c r="N6" t="e">
        <f>_InputData!#REF!</f>
        <v>#REF!</v>
      </c>
      <c r="O6" t="e">
        <f>_InputData!#REF!</f>
        <v>#REF!</v>
      </c>
      <c r="P6" t="e">
        <f>_InputData!#REF!</f>
        <v>#REF!</v>
      </c>
    </row>
    <row r="7" spans="1:16" x14ac:dyDescent="0.25">
      <c r="A7" t="s">
        <v>112</v>
      </c>
      <c r="B7" t="s">
        <v>38</v>
      </c>
      <c r="C7" t="s">
        <v>39</v>
      </c>
      <c r="D7" t="s">
        <v>134</v>
      </c>
      <c r="E7">
        <f>_InputData!F128</f>
        <v>1500</v>
      </c>
      <c r="F7">
        <f>_InputData!G128</f>
        <v>1500</v>
      </c>
      <c r="G7">
        <f>_InputData!H128</f>
        <v>1500</v>
      </c>
      <c r="H7">
        <f>E7*(1+_InputData!$E$996)</f>
        <v>1800</v>
      </c>
      <c r="I7">
        <f>F7*(1+_InputData!$E$996)</f>
        <v>1800</v>
      </c>
      <c r="J7">
        <f>G7*(1+_InputData!$E$996)</f>
        <v>1800</v>
      </c>
      <c r="K7">
        <f>E7*(1-_InputData!$E$998)</f>
        <v>1200</v>
      </c>
      <c r="L7">
        <f>F7*(1-_InputData!$E$998)</f>
        <v>1200</v>
      </c>
      <c r="M7">
        <f>G7*(1-_InputData!$E$998)</f>
        <v>1200</v>
      </c>
      <c r="N7" t="e">
        <f>_InputData!#REF!</f>
        <v>#REF!</v>
      </c>
      <c r="O7" t="e">
        <f>_InputData!#REF!</f>
        <v>#REF!</v>
      </c>
      <c r="P7" t="e">
        <f>_InputData!#REF!</f>
        <v>#REF!</v>
      </c>
    </row>
    <row r="8" spans="1:16" x14ac:dyDescent="0.25">
      <c r="A8" t="s">
        <v>112</v>
      </c>
      <c r="B8" t="s">
        <v>33</v>
      </c>
      <c r="C8" t="s">
        <v>40</v>
      </c>
      <c r="D8" t="s">
        <v>134</v>
      </c>
      <c r="E8">
        <f>_InputData!F129</f>
        <v>225</v>
      </c>
      <c r="F8">
        <f>_InputData!G129</f>
        <v>225</v>
      </c>
      <c r="G8">
        <f>_InputData!H129</f>
        <v>225</v>
      </c>
      <c r="H8">
        <f>E8*(1+_InputData!$E$996)</f>
        <v>270</v>
      </c>
      <c r="I8">
        <f>F8*(1+_InputData!$E$996)</f>
        <v>270</v>
      </c>
      <c r="J8">
        <f>G8*(1+_InputData!$E$996)</f>
        <v>270</v>
      </c>
      <c r="K8">
        <f>E8*(1-_InputData!$E$998)</f>
        <v>180</v>
      </c>
      <c r="L8">
        <f>F8*(1-_InputData!$E$998)</f>
        <v>180</v>
      </c>
      <c r="M8">
        <f>G8*(1-_InputData!$E$998)</f>
        <v>180</v>
      </c>
      <c r="N8" t="e">
        <f>_InputData!#REF!</f>
        <v>#REF!</v>
      </c>
      <c r="O8" t="e">
        <f>_InputData!#REF!</f>
        <v>#REF!</v>
      </c>
      <c r="P8" t="e">
        <f>_InputData!#REF!</f>
        <v>#REF!</v>
      </c>
    </row>
    <row r="9" spans="1:16" x14ac:dyDescent="0.25">
      <c r="A9" t="s">
        <v>112</v>
      </c>
      <c r="B9" t="s">
        <v>34</v>
      </c>
      <c r="C9" t="s">
        <v>40</v>
      </c>
      <c r="D9" t="s">
        <v>134</v>
      </c>
      <c r="E9">
        <f>_InputData!F130</f>
        <v>225</v>
      </c>
      <c r="F9">
        <f>_InputData!G130</f>
        <v>225</v>
      </c>
      <c r="G9">
        <f>_InputData!H130</f>
        <v>225</v>
      </c>
      <c r="H9">
        <f>E9*(1+_InputData!$E$996)</f>
        <v>270</v>
      </c>
      <c r="I9">
        <f>F9*(1+_InputData!$E$996)</f>
        <v>270</v>
      </c>
      <c r="J9">
        <f>G9*(1+_InputData!$E$996)</f>
        <v>270</v>
      </c>
      <c r="K9">
        <f>E9*(1-_InputData!$E$998)</f>
        <v>180</v>
      </c>
      <c r="L9">
        <f>F9*(1-_InputData!$E$998)</f>
        <v>180</v>
      </c>
      <c r="M9">
        <f>G9*(1-_InputData!$E$998)</f>
        <v>180</v>
      </c>
      <c r="N9" t="e">
        <f>_InputData!#REF!</f>
        <v>#REF!</v>
      </c>
      <c r="O9" t="e">
        <f>_InputData!#REF!</f>
        <v>#REF!</v>
      </c>
      <c r="P9" t="e">
        <f>_InputData!#REF!</f>
        <v>#REF!</v>
      </c>
    </row>
    <row r="10" spans="1:16" x14ac:dyDescent="0.25">
      <c r="A10" t="s">
        <v>112</v>
      </c>
      <c r="B10" t="s">
        <v>35</v>
      </c>
      <c r="C10" t="s">
        <v>40</v>
      </c>
      <c r="D10" t="s">
        <v>134</v>
      </c>
      <c r="E10">
        <f>_InputData!F131</f>
        <v>900</v>
      </c>
      <c r="F10">
        <f>_InputData!G131</f>
        <v>900</v>
      </c>
      <c r="G10">
        <f>_InputData!H131</f>
        <v>900</v>
      </c>
      <c r="H10">
        <f>E10*(1+_InputData!$E$996)</f>
        <v>1080</v>
      </c>
      <c r="I10">
        <f>F10*(1+_InputData!$E$996)</f>
        <v>1080</v>
      </c>
      <c r="J10">
        <f>G10*(1+_InputData!$E$996)</f>
        <v>1080</v>
      </c>
      <c r="K10">
        <f>E10*(1-_InputData!$E$998)</f>
        <v>720</v>
      </c>
      <c r="L10">
        <f>F10*(1-_InputData!$E$998)</f>
        <v>720</v>
      </c>
      <c r="M10">
        <f>G10*(1-_InputData!$E$998)</f>
        <v>720</v>
      </c>
      <c r="N10" t="e">
        <f>_InputData!#REF!</f>
        <v>#REF!</v>
      </c>
      <c r="O10" t="e">
        <f>_InputData!#REF!</f>
        <v>#REF!</v>
      </c>
      <c r="P10" t="e">
        <f>_InputData!#REF!</f>
        <v>#REF!</v>
      </c>
    </row>
    <row r="11" spans="1:16" x14ac:dyDescent="0.25">
      <c r="A11" t="s">
        <v>112</v>
      </c>
      <c r="B11" t="s">
        <v>36</v>
      </c>
      <c r="C11" t="s">
        <v>40</v>
      </c>
      <c r="D11" t="s">
        <v>134</v>
      </c>
      <c r="E11">
        <f>_InputData!F132</f>
        <v>900</v>
      </c>
      <c r="F11">
        <f>_InputData!G132</f>
        <v>900</v>
      </c>
      <c r="G11">
        <f>_InputData!H132</f>
        <v>900</v>
      </c>
      <c r="H11">
        <f>E11*(1+_InputData!$E$996)</f>
        <v>1080</v>
      </c>
      <c r="I11">
        <f>F11*(1+_InputData!$E$996)</f>
        <v>1080</v>
      </c>
      <c r="J11">
        <f>G11*(1+_InputData!$E$996)</f>
        <v>1080</v>
      </c>
      <c r="K11">
        <f>E11*(1-_InputData!$E$998)</f>
        <v>720</v>
      </c>
      <c r="L11">
        <f>F11*(1-_InputData!$E$998)</f>
        <v>720</v>
      </c>
      <c r="M11">
        <f>G11*(1-_InputData!$E$998)</f>
        <v>720</v>
      </c>
      <c r="N11" t="e">
        <f>_InputData!#REF!</f>
        <v>#REF!</v>
      </c>
      <c r="O11" t="e">
        <f>_InputData!#REF!</f>
        <v>#REF!</v>
      </c>
      <c r="P11" t="e">
        <f>_InputData!#REF!</f>
        <v>#REF!</v>
      </c>
    </row>
    <row r="12" spans="1:16" x14ac:dyDescent="0.25">
      <c r="A12" t="s">
        <v>112</v>
      </c>
      <c r="B12" t="s">
        <v>37</v>
      </c>
      <c r="C12" t="s">
        <v>40</v>
      </c>
      <c r="D12" t="s">
        <v>134</v>
      </c>
      <c r="E12">
        <f>_InputData!F133</f>
        <v>900</v>
      </c>
      <c r="F12">
        <f>_InputData!G133</f>
        <v>900</v>
      </c>
      <c r="G12">
        <f>_InputData!H133</f>
        <v>900</v>
      </c>
      <c r="H12">
        <f>E12*(1+_InputData!$E$996)</f>
        <v>1080</v>
      </c>
      <c r="I12">
        <f>F12*(1+_InputData!$E$996)</f>
        <v>1080</v>
      </c>
      <c r="J12">
        <f>G12*(1+_InputData!$E$996)</f>
        <v>1080</v>
      </c>
      <c r="K12">
        <f>E12*(1-_InputData!$E$998)</f>
        <v>720</v>
      </c>
      <c r="L12">
        <f>F12*(1-_InputData!$E$998)</f>
        <v>720</v>
      </c>
      <c r="M12">
        <f>G12*(1-_InputData!$E$998)</f>
        <v>720</v>
      </c>
      <c r="N12" t="e">
        <f>_InputData!#REF!</f>
        <v>#REF!</v>
      </c>
      <c r="O12" t="e">
        <f>_InputData!#REF!</f>
        <v>#REF!</v>
      </c>
      <c r="P12" t="e">
        <f>_InputData!#REF!</f>
        <v>#REF!</v>
      </c>
    </row>
    <row r="13" spans="1:16" x14ac:dyDescent="0.25">
      <c r="A13" t="s">
        <v>112</v>
      </c>
      <c r="B13" t="s">
        <v>38</v>
      </c>
      <c r="C13" t="s">
        <v>40</v>
      </c>
      <c r="D13" t="s">
        <v>134</v>
      </c>
      <c r="E13">
        <f>_InputData!F134</f>
        <v>1500</v>
      </c>
      <c r="F13">
        <f>_InputData!G134</f>
        <v>1500</v>
      </c>
      <c r="G13">
        <f>_InputData!H134</f>
        <v>1500</v>
      </c>
      <c r="H13">
        <f>E13*(1+_InputData!$E$996)</f>
        <v>1800</v>
      </c>
      <c r="I13">
        <f>F13*(1+_InputData!$E$996)</f>
        <v>1800</v>
      </c>
      <c r="J13">
        <f>G13*(1+_InputData!$E$996)</f>
        <v>1800</v>
      </c>
      <c r="K13">
        <f>E13*(1-_InputData!$E$998)</f>
        <v>1200</v>
      </c>
      <c r="L13">
        <f>F13*(1-_InputData!$E$998)</f>
        <v>1200</v>
      </c>
      <c r="M13">
        <f>G13*(1-_InputData!$E$998)</f>
        <v>1200</v>
      </c>
      <c r="N13" t="e">
        <f>_InputData!#REF!</f>
        <v>#REF!</v>
      </c>
      <c r="O13" t="e">
        <f>_InputData!#REF!</f>
        <v>#REF!</v>
      </c>
      <c r="P13" t="e">
        <f>_InputData!#REF!</f>
        <v>#REF!</v>
      </c>
    </row>
    <row r="14" spans="1:16" x14ac:dyDescent="0.25">
      <c r="A14" t="s">
        <v>112</v>
      </c>
      <c r="B14" t="s">
        <v>33</v>
      </c>
      <c r="C14" t="s">
        <v>41</v>
      </c>
      <c r="D14" t="s">
        <v>134</v>
      </c>
      <c r="E14">
        <f>_InputData!F135</f>
        <v>150</v>
      </c>
      <c r="F14">
        <f>_InputData!G135</f>
        <v>150</v>
      </c>
      <c r="G14">
        <f>_InputData!H135</f>
        <v>150</v>
      </c>
      <c r="H14">
        <f>E14*(1+_InputData!$E$996)</f>
        <v>180</v>
      </c>
      <c r="I14">
        <f>F14*(1+_InputData!$E$996)</f>
        <v>180</v>
      </c>
      <c r="J14">
        <f>G14*(1+_InputData!$E$996)</f>
        <v>180</v>
      </c>
      <c r="K14">
        <f>E14*(1-_InputData!$E$998)</f>
        <v>120</v>
      </c>
      <c r="L14">
        <f>F14*(1-_InputData!$E$998)</f>
        <v>120</v>
      </c>
      <c r="M14">
        <f>G14*(1-_InputData!$E$998)</f>
        <v>120</v>
      </c>
      <c r="N14" t="e">
        <f>_InputData!#REF!</f>
        <v>#REF!</v>
      </c>
      <c r="O14" t="e">
        <f>_InputData!#REF!</f>
        <v>#REF!</v>
      </c>
      <c r="P14" t="e">
        <f>_InputData!#REF!</f>
        <v>#REF!</v>
      </c>
    </row>
    <row r="15" spans="1:16" x14ac:dyDescent="0.25">
      <c r="A15" t="s">
        <v>112</v>
      </c>
      <c r="B15" t="s">
        <v>34</v>
      </c>
      <c r="C15" t="s">
        <v>41</v>
      </c>
      <c r="D15" t="s">
        <v>134</v>
      </c>
      <c r="E15">
        <f>_InputData!F136</f>
        <v>150</v>
      </c>
      <c r="F15">
        <f>_InputData!G136</f>
        <v>150</v>
      </c>
      <c r="G15">
        <f>_InputData!H136</f>
        <v>150</v>
      </c>
      <c r="H15">
        <f>E15*(1+_InputData!$E$996)</f>
        <v>180</v>
      </c>
      <c r="I15">
        <f>F15*(1+_InputData!$E$996)</f>
        <v>180</v>
      </c>
      <c r="J15">
        <f>G15*(1+_InputData!$E$996)</f>
        <v>180</v>
      </c>
      <c r="K15">
        <f>E15*(1-_InputData!$E$998)</f>
        <v>120</v>
      </c>
      <c r="L15">
        <f>F15*(1-_InputData!$E$998)</f>
        <v>120</v>
      </c>
      <c r="M15">
        <f>G15*(1-_InputData!$E$998)</f>
        <v>120</v>
      </c>
      <c r="N15" t="e">
        <f>_InputData!#REF!</f>
        <v>#REF!</v>
      </c>
      <c r="O15" t="e">
        <f>_InputData!#REF!</f>
        <v>#REF!</v>
      </c>
      <c r="P15" t="e">
        <f>_InputData!#REF!</f>
        <v>#REF!</v>
      </c>
    </row>
    <row r="16" spans="1:16" x14ac:dyDescent="0.25">
      <c r="A16" t="s">
        <v>112</v>
      </c>
      <c r="B16" t="s">
        <v>35</v>
      </c>
      <c r="C16" t="s">
        <v>41</v>
      </c>
      <c r="D16" t="s">
        <v>134</v>
      </c>
      <c r="E16">
        <f>_InputData!F137</f>
        <v>150</v>
      </c>
      <c r="F16">
        <f>_InputData!G137</f>
        <v>150</v>
      </c>
      <c r="G16">
        <f>_InputData!H137</f>
        <v>150</v>
      </c>
      <c r="H16">
        <f>E16*(1+_InputData!$E$996)</f>
        <v>180</v>
      </c>
      <c r="I16">
        <f>F16*(1+_InputData!$E$996)</f>
        <v>180</v>
      </c>
      <c r="J16">
        <f>G16*(1+_InputData!$E$996)</f>
        <v>180</v>
      </c>
      <c r="K16">
        <f>E16*(1-_InputData!$E$998)</f>
        <v>120</v>
      </c>
      <c r="L16">
        <f>F16*(1-_InputData!$E$998)</f>
        <v>120</v>
      </c>
      <c r="M16">
        <f>G16*(1-_InputData!$E$998)</f>
        <v>120</v>
      </c>
      <c r="N16" t="e">
        <f>_InputData!#REF!</f>
        <v>#REF!</v>
      </c>
      <c r="O16" t="e">
        <f>_InputData!#REF!</f>
        <v>#REF!</v>
      </c>
      <c r="P16" t="e">
        <f>_InputData!#REF!</f>
        <v>#REF!</v>
      </c>
    </row>
    <row r="17" spans="1:16" x14ac:dyDescent="0.25">
      <c r="A17" t="s">
        <v>112</v>
      </c>
      <c r="B17" t="s">
        <v>36</v>
      </c>
      <c r="C17" t="s">
        <v>41</v>
      </c>
      <c r="D17" t="s">
        <v>134</v>
      </c>
      <c r="E17">
        <f>_InputData!F138</f>
        <v>150</v>
      </c>
      <c r="F17">
        <f>_InputData!G138</f>
        <v>150</v>
      </c>
      <c r="G17">
        <f>_InputData!H138</f>
        <v>150</v>
      </c>
      <c r="H17">
        <f>E17*(1+_InputData!$E$996)</f>
        <v>180</v>
      </c>
      <c r="I17">
        <f>F17*(1+_InputData!$E$996)</f>
        <v>180</v>
      </c>
      <c r="J17">
        <f>G17*(1+_InputData!$E$996)</f>
        <v>180</v>
      </c>
      <c r="K17">
        <f>E17*(1-_InputData!$E$998)</f>
        <v>120</v>
      </c>
      <c r="L17">
        <f>F17*(1-_InputData!$E$998)</f>
        <v>120</v>
      </c>
      <c r="M17">
        <f>G17*(1-_InputData!$E$998)</f>
        <v>120</v>
      </c>
      <c r="N17" t="e">
        <f>_InputData!#REF!</f>
        <v>#REF!</v>
      </c>
      <c r="O17" t="e">
        <f>_InputData!#REF!</f>
        <v>#REF!</v>
      </c>
      <c r="P17" t="e">
        <f>_InputData!#REF!</f>
        <v>#REF!</v>
      </c>
    </row>
    <row r="18" spans="1:16" x14ac:dyDescent="0.25">
      <c r="A18" t="s">
        <v>112</v>
      </c>
      <c r="B18" t="s">
        <v>37</v>
      </c>
      <c r="C18" t="s">
        <v>41</v>
      </c>
      <c r="D18" t="s">
        <v>134</v>
      </c>
      <c r="E18">
        <f>_InputData!F139</f>
        <v>150</v>
      </c>
      <c r="F18">
        <f>_InputData!G139</f>
        <v>150</v>
      </c>
      <c r="G18">
        <f>_InputData!H139</f>
        <v>150</v>
      </c>
      <c r="H18">
        <f>E18*(1+_InputData!$E$996)</f>
        <v>180</v>
      </c>
      <c r="I18">
        <f>F18*(1+_InputData!$E$996)</f>
        <v>180</v>
      </c>
      <c r="J18">
        <f>G18*(1+_InputData!$E$996)</f>
        <v>180</v>
      </c>
      <c r="K18">
        <f>E18*(1-_InputData!$E$998)</f>
        <v>120</v>
      </c>
      <c r="L18">
        <f>F18*(1-_InputData!$E$998)</f>
        <v>120</v>
      </c>
      <c r="M18">
        <f>G18*(1-_InputData!$E$998)</f>
        <v>120</v>
      </c>
      <c r="N18" t="e">
        <f>_InputData!#REF!</f>
        <v>#REF!</v>
      </c>
      <c r="O18" t="e">
        <f>_InputData!#REF!</f>
        <v>#REF!</v>
      </c>
      <c r="P18" t="e">
        <f>_InputData!#REF!</f>
        <v>#REF!</v>
      </c>
    </row>
    <row r="19" spans="1:16" x14ac:dyDescent="0.25">
      <c r="A19" t="s">
        <v>112</v>
      </c>
      <c r="B19" t="s">
        <v>38</v>
      </c>
      <c r="C19" t="s">
        <v>41</v>
      </c>
      <c r="D19" t="s">
        <v>134</v>
      </c>
      <c r="E19">
        <f>_InputData!F140</f>
        <v>150</v>
      </c>
      <c r="F19">
        <f>_InputData!G140</f>
        <v>150</v>
      </c>
      <c r="G19">
        <f>_InputData!H140</f>
        <v>150</v>
      </c>
      <c r="H19">
        <f>E19*(1+_InputData!$E$996)</f>
        <v>180</v>
      </c>
      <c r="I19">
        <f>F19*(1+_InputData!$E$996)</f>
        <v>180</v>
      </c>
      <c r="J19">
        <f>G19*(1+_InputData!$E$996)</f>
        <v>180</v>
      </c>
      <c r="K19">
        <f>E19*(1-_InputData!$E$998)</f>
        <v>120</v>
      </c>
      <c r="L19">
        <f>F19*(1-_InputData!$E$998)</f>
        <v>120</v>
      </c>
      <c r="M19">
        <f>G19*(1-_InputData!$E$998)</f>
        <v>120</v>
      </c>
      <c r="N19" t="e">
        <f>_InputData!#REF!</f>
        <v>#REF!</v>
      </c>
      <c r="O19" t="e">
        <f>_InputData!#REF!</f>
        <v>#REF!</v>
      </c>
      <c r="P19" t="e">
        <f>_InputData!#REF!</f>
        <v>#REF!</v>
      </c>
    </row>
    <row r="20" spans="1:16" x14ac:dyDescent="0.25">
      <c r="A20" t="s">
        <v>112</v>
      </c>
      <c r="B20" t="s">
        <v>33</v>
      </c>
      <c r="C20" t="s">
        <v>39</v>
      </c>
      <c r="D20" t="s">
        <v>135</v>
      </c>
      <c r="E20">
        <f>_InputData!F141</f>
        <v>600</v>
      </c>
      <c r="F20">
        <f>_InputData!G141</f>
        <v>600</v>
      </c>
      <c r="G20">
        <f>_InputData!H141</f>
        <v>600</v>
      </c>
      <c r="H20">
        <f>E20*(1+_InputData!$E$996)</f>
        <v>720</v>
      </c>
      <c r="I20">
        <f>F20*(1+_InputData!$E$996)</f>
        <v>720</v>
      </c>
      <c r="J20">
        <f>G20*(1+_InputData!$E$996)</f>
        <v>720</v>
      </c>
      <c r="K20">
        <f>E20*(1-_InputData!$E$998)</f>
        <v>480</v>
      </c>
      <c r="L20">
        <f>F20*(1-_InputData!$E$998)</f>
        <v>480</v>
      </c>
      <c r="M20">
        <f>G20*(1-_InputData!$E$998)</f>
        <v>480</v>
      </c>
      <c r="N20" t="e">
        <f>_InputData!#REF!</f>
        <v>#REF!</v>
      </c>
      <c r="O20" t="e">
        <f>_InputData!#REF!</f>
        <v>#REF!</v>
      </c>
      <c r="P20" t="e">
        <f>_InputData!#REF!</f>
        <v>#REF!</v>
      </c>
    </row>
    <row r="21" spans="1:16" x14ac:dyDescent="0.25">
      <c r="A21" t="s">
        <v>112</v>
      </c>
      <c r="B21" t="s">
        <v>34</v>
      </c>
      <c r="C21" t="s">
        <v>39</v>
      </c>
      <c r="D21" t="s">
        <v>135</v>
      </c>
      <c r="E21">
        <f>_InputData!F142</f>
        <v>600</v>
      </c>
      <c r="F21">
        <f>_InputData!G142</f>
        <v>600</v>
      </c>
      <c r="G21">
        <f>_InputData!H142</f>
        <v>600</v>
      </c>
      <c r="H21">
        <f>E21*(1+_InputData!$E$996)</f>
        <v>720</v>
      </c>
      <c r="I21">
        <f>F21*(1+_InputData!$E$996)</f>
        <v>720</v>
      </c>
      <c r="J21">
        <f>G21*(1+_InputData!$E$996)</f>
        <v>720</v>
      </c>
      <c r="K21">
        <f>E21*(1-_InputData!$E$998)</f>
        <v>480</v>
      </c>
      <c r="L21">
        <f>F21*(1-_InputData!$E$998)</f>
        <v>480</v>
      </c>
      <c r="M21">
        <f>G21*(1-_InputData!$E$998)</f>
        <v>480</v>
      </c>
      <c r="N21" t="e">
        <f>_InputData!#REF!</f>
        <v>#REF!</v>
      </c>
      <c r="O21" t="e">
        <f>_InputData!#REF!</f>
        <v>#REF!</v>
      </c>
      <c r="P21" t="e">
        <f>_InputData!#REF!</f>
        <v>#REF!</v>
      </c>
    </row>
    <row r="22" spans="1:16" x14ac:dyDescent="0.25">
      <c r="A22" t="s">
        <v>112</v>
      </c>
      <c r="B22" t="s">
        <v>35</v>
      </c>
      <c r="C22" t="s">
        <v>39</v>
      </c>
      <c r="D22" t="s">
        <v>135</v>
      </c>
      <c r="E22">
        <f>_InputData!F143</f>
        <v>1200</v>
      </c>
      <c r="F22">
        <f>_InputData!G143</f>
        <v>1200</v>
      </c>
      <c r="G22">
        <f>_InputData!H143</f>
        <v>1200</v>
      </c>
      <c r="H22">
        <f>E22*(1+_InputData!$E$996)</f>
        <v>1440</v>
      </c>
      <c r="I22">
        <f>F22*(1+_InputData!$E$996)</f>
        <v>1440</v>
      </c>
      <c r="J22">
        <f>G22*(1+_InputData!$E$996)</f>
        <v>1440</v>
      </c>
      <c r="K22">
        <f>E22*(1-_InputData!$E$998)</f>
        <v>960</v>
      </c>
      <c r="L22">
        <f>F22*(1-_InputData!$E$998)</f>
        <v>960</v>
      </c>
      <c r="M22">
        <f>G22*(1-_InputData!$E$998)</f>
        <v>960</v>
      </c>
      <c r="N22" t="e">
        <f>_InputData!#REF!</f>
        <v>#REF!</v>
      </c>
      <c r="O22" t="e">
        <f>_InputData!#REF!</f>
        <v>#REF!</v>
      </c>
      <c r="P22" t="e">
        <f>_InputData!#REF!</f>
        <v>#REF!</v>
      </c>
    </row>
    <row r="23" spans="1:16" x14ac:dyDescent="0.25">
      <c r="A23" t="s">
        <v>112</v>
      </c>
      <c r="B23" t="s">
        <v>36</v>
      </c>
      <c r="C23" t="s">
        <v>39</v>
      </c>
      <c r="D23" t="s">
        <v>135</v>
      </c>
      <c r="E23">
        <f>_InputData!F144</f>
        <v>1200</v>
      </c>
      <c r="F23">
        <f>_InputData!G144</f>
        <v>1200</v>
      </c>
      <c r="G23">
        <f>_InputData!H144</f>
        <v>1200</v>
      </c>
      <c r="H23">
        <f>E23*(1+_InputData!$E$996)</f>
        <v>1440</v>
      </c>
      <c r="I23">
        <f>F23*(1+_InputData!$E$996)</f>
        <v>1440</v>
      </c>
      <c r="J23">
        <f>G23*(1+_InputData!$E$996)</f>
        <v>1440</v>
      </c>
      <c r="K23">
        <f>E23*(1-_InputData!$E$998)</f>
        <v>960</v>
      </c>
      <c r="L23">
        <f>F23*(1-_InputData!$E$998)</f>
        <v>960</v>
      </c>
      <c r="M23">
        <f>G23*(1-_InputData!$E$998)</f>
        <v>960</v>
      </c>
      <c r="N23" t="e">
        <f>_InputData!#REF!</f>
        <v>#REF!</v>
      </c>
      <c r="O23" t="e">
        <f>_InputData!#REF!</f>
        <v>#REF!</v>
      </c>
      <c r="P23" t="e">
        <f>_InputData!#REF!</f>
        <v>#REF!</v>
      </c>
    </row>
    <row r="24" spans="1:16" x14ac:dyDescent="0.25">
      <c r="A24" t="s">
        <v>112</v>
      </c>
      <c r="B24" t="s">
        <v>37</v>
      </c>
      <c r="C24" t="s">
        <v>39</v>
      </c>
      <c r="D24" t="s">
        <v>135</v>
      </c>
      <c r="E24">
        <f>_InputData!F145</f>
        <v>1200</v>
      </c>
      <c r="F24">
        <f>_InputData!G145</f>
        <v>1200</v>
      </c>
      <c r="G24">
        <f>_InputData!H145</f>
        <v>1200</v>
      </c>
      <c r="H24">
        <f>E24*(1+_InputData!$E$996)</f>
        <v>1440</v>
      </c>
      <c r="I24">
        <f>F24*(1+_InputData!$E$996)</f>
        <v>1440</v>
      </c>
      <c r="J24">
        <f>G24*(1+_InputData!$E$996)</f>
        <v>1440</v>
      </c>
      <c r="K24">
        <f>E24*(1-_InputData!$E$998)</f>
        <v>960</v>
      </c>
      <c r="L24">
        <f>F24*(1-_InputData!$E$998)</f>
        <v>960</v>
      </c>
      <c r="M24">
        <f>G24*(1-_InputData!$E$998)</f>
        <v>960</v>
      </c>
      <c r="N24" t="e">
        <f>_InputData!#REF!</f>
        <v>#REF!</v>
      </c>
      <c r="O24" t="e">
        <f>_InputData!#REF!</f>
        <v>#REF!</v>
      </c>
      <c r="P24" t="e">
        <f>_InputData!#REF!</f>
        <v>#REF!</v>
      </c>
    </row>
    <row r="25" spans="1:16" x14ac:dyDescent="0.25">
      <c r="A25" t="s">
        <v>112</v>
      </c>
      <c r="B25" t="s">
        <v>38</v>
      </c>
      <c r="C25" t="s">
        <v>39</v>
      </c>
      <c r="D25" t="s">
        <v>135</v>
      </c>
      <c r="E25">
        <f>_InputData!F146</f>
        <v>2000</v>
      </c>
      <c r="F25">
        <f>_InputData!G146</f>
        <v>2000</v>
      </c>
      <c r="G25">
        <f>_InputData!H146</f>
        <v>2000</v>
      </c>
      <c r="H25">
        <f>E25*(1+_InputData!$E$996)</f>
        <v>2400</v>
      </c>
      <c r="I25">
        <f>F25*(1+_InputData!$E$996)</f>
        <v>2400</v>
      </c>
      <c r="J25">
        <f>G25*(1+_InputData!$E$996)</f>
        <v>2400</v>
      </c>
      <c r="K25">
        <f>E25*(1-_InputData!$E$998)</f>
        <v>1600</v>
      </c>
      <c r="L25">
        <f>F25*(1-_InputData!$E$998)</f>
        <v>1600</v>
      </c>
      <c r="M25">
        <f>G25*(1-_InputData!$E$998)</f>
        <v>1600</v>
      </c>
      <c r="N25" t="e">
        <f>_InputData!#REF!</f>
        <v>#REF!</v>
      </c>
      <c r="O25" t="e">
        <f>_InputData!#REF!</f>
        <v>#REF!</v>
      </c>
      <c r="P25" t="e">
        <f>_InputData!#REF!</f>
        <v>#REF!</v>
      </c>
    </row>
    <row r="26" spans="1:16" x14ac:dyDescent="0.25">
      <c r="A26" t="s">
        <v>112</v>
      </c>
      <c r="B26" t="s">
        <v>33</v>
      </c>
      <c r="C26" t="s">
        <v>40</v>
      </c>
      <c r="D26" t="s">
        <v>135</v>
      </c>
      <c r="E26">
        <f>_InputData!F147</f>
        <v>600</v>
      </c>
      <c r="F26">
        <f>_InputData!G147</f>
        <v>600</v>
      </c>
      <c r="G26">
        <f>_InputData!H147</f>
        <v>600</v>
      </c>
      <c r="H26">
        <f>E26*(1+_InputData!$E$996)</f>
        <v>720</v>
      </c>
      <c r="I26">
        <f>F26*(1+_InputData!$E$996)</f>
        <v>720</v>
      </c>
      <c r="J26">
        <f>G26*(1+_InputData!$E$996)</f>
        <v>720</v>
      </c>
      <c r="K26">
        <f>E26*(1-_InputData!$E$998)</f>
        <v>480</v>
      </c>
      <c r="L26">
        <f>F26*(1-_InputData!$E$998)</f>
        <v>480</v>
      </c>
      <c r="M26">
        <f>G26*(1-_InputData!$E$998)</f>
        <v>480</v>
      </c>
      <c r="N26" t="e">
        <f>_InputData!#REF!</f>
        <v>#REF!</v>
      </c>
      <c r="O26" t="e">
        <f>_InputData!#REF!</f>
        <v>#REF!</v>
      </c>
      <c r="P26" t="e">
        <f>_InputData!#REF!</f>
        <v>#REF!</v>
      </c>
    </row>
    <row r="27" spans="1:16" x14ac:dyDescent="0.25">
      <c r="A27" t="s">
        <v>112</v>
      </c>
      <c r="B27" t="s">
        <v>34</v>
      </c>
      <c r="C27" t="s">
        <v>40</v>
      </c>
      <c r="D27" t="s">
        <v>135</v>
      </c>
      <c r="E27">
        <f>_InputData!F148</f>
        <v>600</v>
      </c>
      <c r="F27">
        <f>_InputData!G148</f>
        <v>600</v>
      </c>
      <c r="G27">
        <f>_InputData!H148</f>
        <v>600</v>
      </c>
      <c r="H27">
        <f>E27*(1+_InputData!$E$996)</f>
        <v>720</v>
      </c>
      <c r="I27">
        <f>F27*(1+_InputData!$E$996)</f>
        <v>720</v>
      </c>
      <c r="J27">
        <f>G27*(1+_InputData!$E$996)</f>
        <v>720</v>
      </c>
      <c r="K27">
        <f>E27*(1-_InputData!$E$998)</f>
        <v>480</v>
      </c>
      <c r="L27">
        <f>F27*(1-_InputData!$E$998)</f>
        <v>480</v>
      </c>
      <c r="M27">
        <f>G27*(1-_InputData!$E$998)</f>
        <v>480</v>
      </c>
      <c r="N27" t="e">
        <f>_InputData!#REF!</f>
        <v>#REF!</v>
      </c>
      <c r="O27" t="e">
        <f>_InputData!#REF!</f>
        <v>#REF!</v>
      </c>
      <c r="P27" t="e">
        <f>_InputData!#REF!</f>
        <v>#REF!</v>
      </c>
    </row>
    <row r="28" spans="1:16" x14ac:dyDescent="0.25">
      <c r="A28" t="s">
        <v>112</v>
      </c>
      <c r="B28" t="s">
        <v>35</v>
      </c>
      <c r="C28" t="s">
        <v>40</v>
      </c>
      <c r="D28" t="s">
        <v>135</v>
      </c>
      <c r="E28">
        <f>_InputData!F149</f>
        <v>1200</v>
      </c>
      <c r="F28">
        <f>_InputData!G149</f>
        <v>1200</v>
      </c>
      <c r="G28">
        <f>_InputData!H149</f>
        <v>1200</v>
      </c>
      <c r="H28">
        <f>E28*(1+_InputData!$E$996)</f>
        <v>1440</v>
      </c>
      <c r="I28">
        <f>F28*(1+_InputData!$E$996)</f>
        <v>1440</v>
      </c>
      <c r="J28">
        <f>G28*(1+_InputData!$E$996)</f>
        <v>1440</v>
      </c>
      <c r="K28">
        <f>E28*(1-_InputData!$E$998)</f>
        <v>960</v>
      </c>
      <c r="L28">
        <f>F28*(1-_InputData!$E$998)</f>
        <v>960</v>
      </c>
      <c r="M28">
        <f>G28*(1-_InputData!$E$998)</f>
        <v>960</v>
      </c>
      <c r="N28" t="e">
        <f>_InputData!#REF!</f>
        <v>#REF!</v>
      </c>
      <c r="O28" t="e">
        <f>_InputData!#REF!</f>
        <v>#REF!</v>
      </c>
      <c r="P28" t="e">
        <f>_InputData!#REF!</f>
        <v>#REF!</v>
      </c>
    </row>
    <row r="29" spans="1:16" x14ac:dyDescent="0.25">
      <c r="A29" t="s">
        <v>112</v>
      </c>
      <c r="B29" t="s">
        <v>36</v>
      </c>
      <c r="C29" t="s">
        <v>40</v>
      </c>
      <c r="D29" t="s">
        <v>135</v>
      </c>
      <c r="E29">
        <f>_InputData!F150</f>
        <v>1200</v>
      </c>
      <c r="F29">
        <f>_InputData!G150</f>
        <v>1200</v>
      </c>
      <c r="G29">
        <f>_InputData!H150</f>
        <v>1200</v>
      </c>
      <c r="H29">
        <f>E29*(1+_InputData!$E$996)</f>
        <v>1440</v>
      </c>
      <c r="I29">
        <f>F29*(1+_InputData!$E$996)</f>
        <v>1440</v>
      </c>
      <c r="J29">
        <f>G29*(1+_InputData!$E$996)</f>
        <v>1440</v>
      </c>
      <c r="K29">
        <f>E29*(1-_InputData!$E$998)</f>
        <v>960</v>
      </c>
      <c r="L29">
        <f>F29*(1-_InputData!$E$998)</f>
        <v>960</v>
      </c>
      <c r="M29">
        <f>G29*(1-_InputData!$E$998)</f>
        <v>960</v>
      </c>
      <c r="N29" t="e">
        <f>_InputData!#REF!</f>
        <v>#REF!</v>
      </c>
      <c r="O29" t="e">
        <f>_InputData!#REF!</f>
        <v>#REF!</v>
      </c>
      <c r="P29" t="e">
        <f>_InputData!#REF!</f>
        <v>#REF!</v>
      </c>
    </row>
    <row r="30" spans="1:16" x14ac:dyDescent="0.25">
      <c r="A30" t="s">
        <v>112</v>
      </c>
      <c r="B30" t="s">
        <v>37</v>
      </c>
      <c r="C30" t="s">
        <v>40</v>
      </c>
      <c r="D30" t="s">
        <v>135</v>
      </c>
      <c r="E30">
        <f>_InputData!F151</f>
        <v>1200</v>
      </c>
      <c r="F30">
        <f>_InputData!G151</f>
        <v>1200</v>
      </c>
      <c r="G30">
        <f>_InputData!H151</f>
        <v>1200</v>
      </c>
      <c r="H30">
        <f>E30*(1+_InputData!$E$996)</f>
        <v>1440</v>
      </c>
      <c r="I30">
        <f>F30*(1+_InputData!$E$996)</f>
        <v>1440</v>
      </c>
      <c r="J30">
        <f>G30*(1+_InputData!$E$996)</f>
        <v>1440</v>
      </c>
      <c r="K30">
        <f>E30*(1-_InputData!$E$998)</f>
        <v>960</v>
      </c>
      <c r="L30">
        <f>F30*(1-_InputData!$E$998)</f>
        <v>960</v>
      </c>
      <c r="M30">
        <f>G30*(1-_InputData!$E$998)</f>
        <v>960</v>
      </c>
      <c r="N30" t="e">
        <f>_InputData!#REF!</f>
        <v>#REF!</v>
      </c>
      <c r="O30" t="e">
        <f>_InputData!#REF!</f>
        <v>#REF!</v>
      </c>
      <c r="P30" t="e">
        <f>_InputData!#REF!</f>
        <v>#REF!</v>
      </c>
    </row>
    <row r="31" spans="1:16" x14ac:dyDescent="0.25">
      <c r="A31" t="s">
        <v>112</v>
      </c>
      <c r="B31" t="s">
        <v>38</v>
      </c>
      <c r="C31" t="s">
        <v>40</v>
      </c>
      <c r="D31" t="s">
        <v>135</v>
      </c>
      <c r="E31">
        <f>_InputData!F152</f>
        <v>2000</v>
      </c>
      <c r="F31">
        <f>_InputData!G152</f>
        <v>2000</v>
      </c>
      <c r="G31">
        <f>_InputData!H152</f>
        <v>2000</v>
      </c>
      <c r="H31">
        <f>E31*(1+_InputData!$E$996)</f>
        <v>2400</v>
      </c>
      <c r="I31">
        <f>F31*(1+_InputData!$E$996)</f>
        <v>2400</v>
      </c>
      <c r="J31">
        <f>G31*(1+_InputData!$E$996)</f>
        <v>2400</v>
      </c>
      <c r="K31">
        <f>E31*(1-_InputData!$E$998)</f>
        <v>1600</v>
      </c>
      <c r="L31">
        <f>F31*(1-_InputData!$E$998)</f>
        <v>1600</v>
      </c>
      <c r="M31">
        <f>G31*(1-_InputData!$E$998)</f>
        <v>1600</v>
      </c>
      <c r="N31" t="e">
        <f>_InputData!#REF!</f>
        <v>#REF!</v>
      </c>
      <c r="O31" t="e">
        <f>_InputData!#REF!</f>
        <v>#REF!</v>
      </c>
      <c r="P31" t="e">
        <f>_InputData!#REF!</f>
        <v>#REF!</v>
      </c>
    </row>
    <row r="32" spans="1:16" x14ac:dyDescent="0.25">
      <c r="A32" t="s">
        <v>112</v>
      </c>
      <c r="B32" t="s">
        <v>33</v>
      </c>
      <c r="C32" t="s">
        <v>41</v>
      </c>
      <c r="D32" t="s">
        <v>135</v>
      </c>
      <c r="E32">
        <f>_InputData!F153</f>
        <v>400</v>
      </c>
      <c r="F32">
        <f>_InputData!G153</f>
        <v>400</v>
      </c>
      <c r="G32">
        <f>_InputData!H153</f>
        <v>400</v>
      </c>
      <c r="H32">
        <f>E32*(1+_InputData!$E$996)</f>
        <v>480</v>
      </c>
      <c r="I32">
        <f>F32*(1+_InputData!$E$996)</f>
        <v>480</v>
      </c>
      <c r="J32">
        <f>G32*(1+_InputData!$E$996)</f>
        <v>480</v>
      </c>
      <c r="K32">
        <f>E32*(1-_InputData!$E$998)</f>
        <v>320</v>
      </c>
      <c r="L32">
        <f>F32*(1-_InputData!$E$998)</f>
        <v>320</v>
      </c>
      <c r="M32">
        <f>G32*(1-_InputData!$E$998)</f>
        <v>320</v>
      </c>
      <c r="N32" t="e">
        <f>_InputData!#REF!</f>
        <v>#REF!</v>
      </c>
      <c r="O32" t="e">
        <f>_InputData!#REF!</f>
        <v>#REF!</v>
      </c>
      <c r="P32" t="e">
        <f>_InputData!#REF!</f>
        <v>#REF!</v>
      </c>
    </row>
    <row r="33" spans="1:16" x14ac:dyDescent="0.25">
      <c r="A33" t="s">
        <v>112</v>
      </c>
      <c r="B33" t="s">
        <v>34</v>
      </c>
      <c r="C33" t="s">
        <v>41</v>
      </c>
      <c r="D33" t="s">
        <v>135</v>
      </c>
      <c r="E33">
        <f>_InputData!F154</f>
        <v>400</v>
      </c>
      <c r="F33">
        <f>_InputData!G154</f>
        <v>400</v>
      </c>
      <c r="G33">
        <f>_InputData!H154</f>
        <v>400</v>
      </c>
      <c r="H33">
        <f>E33*(1+_InputData!$E$996)</f>
        <v>480</v>
      </c>
      <c r="I33">
        <f>F33*(1+_InputData!$E$996)</f>
        <v>480</v>
      </c>
      <c r="J33">
        <f>G33*(1+_InputData!$E$996)</f>
        <v>480</v>
      </c>
      <c r="K33">
        <f>E33*(1-_InputData!$E$998)</f>
        <v>320</v>
      </c>
      <c r="L33">
        <f>F33*(1-_InputData!$E$998)</f>
        <v>320</v>
      </c>
      <c r="M33">
        <f>G33*(1-_InputData!$E$998)</f>
        <v>320</v>
      </c>
      <c r="N33" t="e">
        <f>_InputData!#REF!</f>
        <v>#REF!</v>
      </c>
      <c r="O33" t="e">
        <f>_InputData!#REF!</f>
        <v>#REF!</v>
      </c>
      <c r="P33" t="e">
        <f>_InputData!#REF!</f>
        <v>#REF!</v>
      </c>
    </row>
    <row r="34" spans="1:16" x14ac:dyDescent="0.25">
      <c r="A34" t="s">
        <v>112</v>
      </c>
      <c r="B34" t="s">
        <v>35</v>
      </c>
      <c r="C34" t="s">
        <v>41</v>
      </c>
      <c r="D34" t="s">
        <v>135</v>
      </c>
      <c r="E34">
        <f>_InputData!F155</f>
        <v>400</v>
      </c>
      <c r="F34">
        <f>_InputData!G155</f>
        <v>400</v>
      </c>
      <c r="G34">
        <f>_InputData!H155</f>
        <v>400</v>
      </c>
      <c r="H34">
        <f>E34*(1+_InputData!$E$996)</f>
        <v>480</v>
      </c>
      <c r="I34">
        <f>F34*(1+_InputData!$E$996)</f>
        <v>480</v>
      </c>
      <c r="J34">
        <f>G34*(1+_InputData!$E$996)</f>
        <v>480</v>
      </c>
      <c r="K34">
        <f>E34*(1-_InputData!$E$998)</f>
        <v>320</v>
      </c>
      <c r="L34">
        <f>F34*(1-_InputData!$E$998)</f>
        <v>320</v>
      </c>
      <c r="M34">
        <f>G34*(1-_InputData!$E$998)</f>
        <v>320</v>
      </c>
      <c r="N34" t="e">
        <f>_InputData!#REF!</f>
        <v>#REF!</v>
      </c>
      <c r="O34" t="e">
        <f>_InputData!#REF!</f>
        <v>#REF!</v>
      </c>
      <c r="P34" t="e">
        <f>_InputData!#REF!</f>
        <v>#REF!</v>
      </c>
    </row>
    <row r="35" spans="1:16" x14ac:dyDescent="0.25">
      <c r="A35" t="s">
        <v>112</v>
      </c>
      <c r="B35" t="s">
        <v>36</v>
      </c>
      <c r="C35" t="s">
        <v>41</v>
      </c>
      <c r="D35" t="s">
        <v>135</v>
      </c>
      <c r="E35">
        <f>_InputData!F156</f>
        <v>400</v>
      </c>
      <c r="F35">
        <f>_InputData!G156</f>
        <v>400</v>
      </c>
      <c r="G35">
        <f>_InputData!H156</f>
        <v>400</v>
      </c>
      <c r="H35">
        <f>E35*(1+_InputData!$E$996)</f>
        <v>480</v>
      </c>
      <c r="I35">
        <f>F35*(1+_InputData!$E$996)</f>
        <v>480</v>
      </c>
      <c r="J35">
        <f>G35*(1+_InputData!$E$996)</f>
        <v>480</v>
      </c>
      <c r="K35">
        <f>E35*(1-_InputData!$E$998)</f>
        <v>320</v>
      </c>
      <c r="L35">
        <f>F35*(1-_InputData!$E$998)</f>
        <v>320</v>
      </c>
      <c r="M35">
        <f>G35*(1-_InputData!$E$998)</f>
        <v>320</v>
      </c>
      <c r="N35" t="e">
        <f>_InputData!#REF!</f>
        <v>#REF!</v>
      </c>
      <c r="O35" t="e">
        <f>_InputData!#REF!</f>
        <v>#REF!</v>
      </c>
      <c r="P35" t="e">
        <f>_InputData!#REF!</f>
        <v>#REF!</v>
      </c>
    </row>
    <row r="36" spans="1:16" x14ac:dyDescent="0.25">
      <c r="A36" t="s">
        <v>112</v>
      </c>
      <c r="B36" t="s">
        <v>37</v>
      </c>
      <c r="C36" t="s">
        <v>41</v>
      </c>
      <c r="D36" t="s">
        <v>135</v>
      </c>
      <c r="E36">
        <f>_InputData!F157</f>
        <v>400</v>
      </c>
      <c r="F36">
        <f>_InputData!G157</f>
        <v>400</v>
      </c>
      <c r="G36">
        <f>_InputData!H157</f>
        <v>400</v>
      </c>
      <c r="H36">
        <f>E36*(1+_InputData!$E$996)</f>
        <v>480</v>
      </c>
      <c r="I36">
        <f>F36*(1+_InputData!$E$996)</f>
        <v>480</v>
      </c>
      <c r="J36">
        <f>G36*(1+_InputData!$E$996)</f>
        <v>480</v>
      </c>
      <c r="K36">
        <f>E36*(1-_InputData!$E$998)</f>
        <v>320</v>
      </c>
      <c r="L36">
        <f>F36*(1-_InputData!$E$998)</f>
        <v>320</v>
      </c>
      <c r="M36">
        <f>G36*(1-_InputData!$E$998)</f>
        <v>320</v>
      </c>
      <c r="N36" t="e">
        <f>_InputData!#REF!</f>
        <v>#REF!</v>
      </c>
      <c r="O36" t="e">
        <f>_InputData!#REF!</f>
        <v>#REF!</v>
      </c>
      <c r="P36" t="e">
        <f>_InputData!#REF!</f>
        <v>#REF!</v>
      </c>
    </row>
    <row r="37" spans="1:16" x14ac:dyDescent="0.25">
      <c r="A37" t="s">
        <v>112</v>
      </c>
      <c r="B37" t="s">
        <v>38</v>
      </c>
      <c r="C37" t="s">
        <v>41</v>
      </c>
      <c r="D37" t="s">
        <v>135</v>
      </c>
      <c r="E37">
        <f>_InputData!F158</f>
        <v>400</v>
      </c>
      <c r="F37">
        <f>_InputData!G158</f>
        <v>400</v>
      </c>
      <c r="G37">
        <f>_InputData!H158</f>
        <v>400</v>
      </c>
      <c r="H37">
        <f>E37*(1+_InputData!$E$996)</f>
        <v>480</v>
      </c>
      <c r="I37">
        <f>F37*(1+_InputData!$E$996)</f>
        <v>480</v>
      </c>
      <c r="J37">
        <f>G37*(1+_InputData!$E$996)</f>
        <v>480</v>
      </c>
      <c r="K37">
        <f>E37*(1-_InputData!$E$998)</f>
        <v>320</v>
      </c>
      <c r="L37">
        <f>F37*(1-_InputData!$E$998)</f>
        <v>320</v>
      </c>
      <c r="M37">
        <f>G37*(1-_InputData!$E$998)</f>
        <v>320</v>
      </c>
      <c r="N37" t="e">
        <f>_InputData!#REF!</f>
        <v>#REF!</v>
      </c>
      <c r="O37" t="e">
        <f>_InputData!#REF!</f>
        <v>#REF!</v>
      </c>
      <c r="P37" t="e">
        <f>_InputData!#REF!</f>
        <v>#REF!</v>
      </c>
    </row>
    <row r="38" spans="1:16" x14ac:dyDescent="0.25">
      <c r="A38" t="s">
        <v>112</v>
      </c>
      <c r="B38" t="s">
        <v>33</v>
      </c>
      <c r="C38" t="s">
        <v>39</v>
      </c>
      <c r="D38" t="s">
        <v>136</v>
      </c>
      <c r="E38">
        <f>_InputData!F159</f>
        <v>100</v>
      </c>
      <c r="F38">
        <f>_InputData!G159</f>
        <v>100</v>
      </c>
      <c r="G38">
        <f>_InputData!H159</f>
        <v>100</v>
      </c>
      <c r="H38">
        <f>E38*(1+_InputData!$E$996)</f>
        <v>120</v>
      </c>
      <c r="I38">
        <f>F38*(1+_InputData!$E$996)</f>
        <v>120</v>
      </c>
      <c r="J38">
        <f>G38*(1+_InputData!$E$996)</f>
        <v>120</v>
      </c>
      <c r="K38">
        <f>E38*(1-_InputData!$E$998)</f>
        <v>80</v>
      </c>
      <c r="L38">
        <f>F38*(1-_InputData!$E$998)</f>
        <v>80</v>
      </c>
      <c r="M38">
        <f>G38*(1-_InputData!$E$998)</f>
        <v>80</v>
      </c>
      <c r="N38" t="e">
        <f>_InputData!#REF!</f>
        <v>#REF!</v>
      </c>
      <c r="O38" t="e">
        <f>_InputData!#REF!</f>
        <v>#REF!</v>
      </c>
      <c r="P38" t="e">
        <f>_InputData!#REF!</f>
        <v>#REF!</v>
      </c>
    </row>
    <row r="39" spans="1:16" x14ac:dyDescent="0.25">
      <c r="A39" t="s">
        <v>112</v>
      </c>
      <c r="B39" t="s">
        <v>34</v>
      </c>
      <c r="C39" t="s">
        <v>39</v>
      </c>
      <c r="D39" t="s">
        <v>136</v>
      </c>
      <c r="E39">
        <f>_InputData!F160</f>
        <v>100</v>
      </c>
      <c r="F39">
        <f>_InputData!G160</f>
        <v>100</v>
      </c>
      <c r="G39">
        <f>_InputData!H160</f>
        <v>100</v>
      </c>
      <c r="H39">
        <f>E39*(1+_InputData!$E$996)</f>
        <v>120</v>
      </c>
      <c r="I39">
        <f>F39*(1+_InputData!$E$996)</f>
        <v>120</v>
      </c>
      <c r="J39">
        <f>G39*(1+_InputData!$E$996)</f>
        <v>120</v>
      </c>
      <c r="K39">
        <f>E39*(1-_InputData!$E$998)</f>
        <v>80</v>
      </c>
      <c r="L39">
        <f>F39*(1-_InputData!$E$998)</f>
        <v>80</v>
      </c>
      <c r="M39">
        <f>G39*(1-_InputData!$E$998)</f>
        <v>80</v>
      </c>
      <c r="N39" t="e">
        <f>_InputData!#REF!</f>
        <v>#REF!</v>
      </c>
      <c r="O39" t="e">
        <f>_InputData!#REF!</f>
        <v>#REF!</v>
      </c>
      <c r="P39" t="e">
        <f>_InputData!#REF!</f>
        <v>#REF!</v>
      </c>
    </row>
    <row r="40" spans="1:16" x14ac:dyDescent="0.25">
      <c r="A40" t="s">
        <v>112</v>
      </c>
      <c r="B40" t="s">
        <v>35</v>
      </c>
      <c r="C40" t="s">
        <v>39</v>
      </c>
      <c r="D40" t="s">
        <v>136</v>
      </c>
      <c r="E40">
        <f>_InputData!F161</f>
        <v>400</v>
      </c>
      <c r="F40">
        <f>_InputData!G161</f>
        <v>400</v>
      </c>
      <c r="G40">
        <f>_InputData!H161</f>
        <v>400</v>
      </c>
      <c r="H40">
        <f>E40*(1+_InputData!$E$996)</f>
        <v>480</v>
      </c>
      <c r="I40">
        <f>F40*(1+_InputData!$E$996)</f>
        <v>480</v>
      </c>
      <c r="J40">
        <f>G40*(1+_InputData!$E$996)</f>
        <v>480</v>
      </c>
      <c r="K40">
        <f>E40*(1-_InputData!$E$998)</f>
        <v>320</v>
      </c>
      <c r="L40">
        <f>F40*(1-_InputData!$E$998)</f>
        <v>320</v>
      </c>
      <c r="M40">
        <f>G40*(1-_InputData!$E$998)</f>
        <v>320</v>
      </c>
      <c r="N40" t="e">
        <f>_InputData!#REF!</f>
        <v>#REF!</v>
      </c>
      <c r="O40" t="e">
        <f>_InputData!#REF!</f>
        <v>#REF!</v>
      </c>
      <c r="P40" t="e">
        <f>_InputData!#REF!</f>
        <v>#REF!</v>
      </c>
    </row>
    <row r="41" spans="1:16" x14ac:dyDescent="0.25">
      <c r="A41" t="s">
        <v>112</v>
      </c>
      <c r="B41" t="s">
        <v>36</v>
      </c>
      <c r="C41" t="s">
        <v>39</v>
      </c>
      <c r="D41" t="s">
        <v>136</v>
      </c>
      <c r="E41">
        <f>_InputData!F162</f>
        <v>400</v>
      </c>
      <c r="F41">
        <f>_InputData!G162</f>
        <v>400</v>
      </c>
      <c r="G41">
        <f>_InputData!H162</f>
        <v>400</v>
      </c>
      <c r="H41">
        <f>E41*(1+_InputData!$E$996)</f>
        <v>480</v>
      </c>
      <c r="I41">
        <f>F41*(1+_InputData!$E$996)</f>
        <v>480</v>
      </c>
      <c r="J41">
        <f>G41*(1+_InputData!$E$996)</f>
        <v>480</v>
      </c>
      <c r="K41">
        <f>E41*(1-_InputData!$E$998)</f>
        <v>320</v>
      </c>
      <c r="L41">
        <f>F41*(1-_InputData!$E$998)</f>
        <v>320</v>
      </c>
      <c r="M41">
        <f>G41*(1-_InputData!$E$998)</f>
        <v>320</v>
      </c>
      <c r="N41" t="e">
        <f>_InputData!#REF!</f>
        <v>#REF!</v>
      </c>
      <c r="O41" t="e">
        <f>_InputData!#REF!</f>
        <v>#REF!</v>
      </c>
      <c r="P41" t="e">
        <f>_InputData!#REF!</f>
        <v>#REF!</v>
      </c>
    </row>
    <row r="42" spans="1:16" x14ac:dyDescent="0.25">
      <c r="A42" t="s">
        <v>112</v>
      </c>
      <c r="B42" t="s">
        <v>37</v>
      </c>
      <c r="C42" t="s">
        <v>39</v>
      </c>
      <c r="D42" t="s">
        <v>136</v>
      </c>
      <c r="E42">
        <f>_InputData!F163</f>
        <v>400</v>
      </c>
      <c r="F42">
        <f>_InputData!G163</f>
        <v>400</v>
      </c>
      <c r="G42">
        <f>_InputData!H163</f>
        <v>400</v>
      </c>
      <c r="H42">
        <f>E42*(1+_InputData!$E$996)</f>
        <v>480</v>
      </c>
      <c r="I42">
        <f>F42*(1+_InputData!$E$996)</f>
        <v>480</v>
      </c>
      <c r="J42">
        <f>G42*(1+_InputData!$E$996)</f>
        <v>480</v>
      </c>
      <c r="K42">
        <f>E42*(1-_InputData!$E$998)</f>
        <v>320</v>
      </c>
      <c r="L42">
        <f>F42*(1-_InputData!$E$998)</f>
        <v>320</v>
      </c>
      <c r="M42">
        <f>G42*(1-_InputData!$E$998)</f>
        <v>320</v>
      </c>
      <c r="N42" t="e">
        <f>_InputData!#REF!</f>
        <v>#REF!</v>
      </c>
      <c r="O42" t="e">
        <f>_InputData!#REF!</f>
        <v>#REF!</v>
      </c>
      <c r="P42" t="e">
        <f>_InputData!#REF!</f>
        <v>#REF!</v>
      </c>
    </row>
    <row r="43" spans="1:16" x14ac:dyDescent="0.25">
      <c r="A43" t="s">
        <v>112</v>
      </c>
      <c r="B43" t="s">
        <v>38</v>
      </c>
      <c r="C43" t="s">
        <v>39</v>
      </c>
      <c r="D43" t="s">
        <v>136</v>
      </c>
      <c r="E43">
        <f>_InputData!F164</f>
        <v>1000</v>
      </c>
      <c r="F43">
        <f>_InputData!G164</f>
        <v>1000</v>
      </c>
      <c r="G43">
        <f>_InputData!H164</f>
        <v>1000</v>
      </c>
      <c r="H43">
        <f>E43*(1+_InputData!$E$996)</f>
        <v>1200</v>
      </c>
      <c r="I43">
        <f>F43*(1+_InputData!$E$996)</f>
        <v>1200</v>
      </c>
      <c r="J43">
        <f>G43*(1+_InputData!$E$996)</f>
        <v>1200</v>
      </c>
      <c r="K43">
        <f>E43*(1-_InputData!$E$998)</f>
        <v>800</v>
      </c>
      <c r="L43">
        <f>F43*(1-_InputData!$E$998)</f>
        <v>800</v>
      </c>
      <c r="M43">
        <f>G43*(1-_InputData!$E$998)</f>
        <v>800</v>
      </c>
      <c r="N43" t="e">
        <f>_InputData!#REF!</f>
        <v>#REF!</v>
      </c>
      <c r="O43" t="e">
        <f>_InputData!#REF!</f>
        <v>#REF!</v>
      </c>
      <c r="P43" t="e">
        <f>_InputData!#REF!</f>
        <v>#REF!</v>
      </c>
    </row>
    <row r="44" spans="1:16" x14ac:dyDescent="0.25">
      <c r="A44" t="s">
        <v>112</v>
      </c>
      <c r="B44" t="s">
        <v>33</v>
      </c>
      <c r="C44" t="s">
        <v>40</v>
      </c>
      <c r="D44" t="s">
        <v>136</v>
      </c>
      <c r="E44">
        <f>_InputData!F165</f>
        <v>100</v>
      </c>
      <c r="F44">
        <f>_InputData!G165</f>
        <v>100</v>
      </c>
      <c r="G44">
        <f>_InputData!H165</f>
        <v>100</v>
      </c>
      <c r="H44">
        <f>E44*(1+_InputData!$E$996)</f>
        <v>120</v>
      </c>
      <c r="I44">
        <f>F44*(1+_InputData!$E$996)</f>
        <v>120</v>
      </c>
      <c r="J44">
        <f>G44*(1+_InputData!$E$996)</f>
        <v>120</v>
      </c>
      <c r="K44">
        <f>E44*(1-_InputData!$E$998)</f>
        <v>80</v>
      </c>
      <c r="L44">
        <f>F44*(1-_InputData!$E$998)</f>
        <v>80</v>
      </c>
      <c r="M44">
        <f>G44*(1-_InputData!$E$998)</f>
        <v>80</v>
      </c>
      <c r="N44" t="e">
        <f>_InputData!#REF!</f>
        <v>#REF!</v>
      </c>
      <c r="O44" t="e">
        <f>_InputData!#REF!</f>
        <v>#REF!</v>
      </c>
      <c r="P44" t="e">
        <f>_InputData!#REF!</f>
        <v>#REF!</v>
      </c>
    </row>
    <row r="45" spans="1:16" x14ac:dyDescent="0.25">
      <c r="A45" t="s">
        <v>112</v>
      </c>
      <c r="B45" t="s">
        <v>34</v>
      </c>
      <c r="C45" t="s">
        <v>40</v>
      </c>
      <c r="D45" t="s">
        <v>136</v>
      </c>
      <c r="E45">
        <f>_InputData!F166</f>
        <v>100</v>
      </c>
      <c r="F45">
        <f>_InputData!G166</f>
        <v>100</v>
      </c>
      <c r="G45">
        <f>_InputData!H166</f>
        <v>100</v>
      </c>
      <c r="H45">
        <f>E45*(1+_InputData!$E$996)</f>
        <v>120</v>
      </c>
      <c r="I45">
        <f>F45*(1+_InputData!$E$996)</f>
        <v>120</v>
      </c>
      <c r="J45">
        <f>G45*(1+_InputData!$E$996)</f>
        <v>120</v>
      </c>
      <c r="K45">
        <f>E45*(1-_InputData!$E$998)</f>
        <v>80</v>
      </c>
      <c r="L45">
        <f>F45*(1-_InputData!$E$998)</f>
        <v>80</v>
      </c>
      <c r="M45">
        <f>G45*(1-_InputData!$E$998)</f>
        <v>80</v>
      </c>
      <c r="N45" t="e">
        <f>_InputData!#REF!</f>
        <v>#REF!</v>
      </c>
      <c r="O45" t="e">
        <f>_InputData!#REF!</f>
        <v>#REF!</v>
      </c>
      <c r="P45" t="e">
        <f>_InputData!#REF!</f>
        <v>#REF!</v>
      </c>
    </row>
    <row r="46" spans="1:16" x14ac:dyDescent="0.25">
      <c r="A46" t="s">
        <v>112</v>
      </c>
      <c r="B46" t="s">
        <v>35</v>
      </c>
      <c r="C46" t="s">
        <v>40</v>
      </c>
      <c r="D46" t="s">
        <v>136</v>
      </c>
      <c r="E46">
        <f>_InputData!F167</f>
        <v>400</v>
      </c>
      <c r="F46">
        <f>_InputData!G167</f>
        <v>400</v>
      </c>
      <c r="G46">
        <f>_InputData!H167</f>
        <v>400</v>
      </c>
      <c r="H46">
        <f>E46*(1+_InputData!$E$996)</f>
        <v>480</v>
      </c>
      <c r="I46">
        <f>F46*(1+_InputData!$E$996)</f>
        <v>480</v>
      </c>
      <c r="J46">
        <f>G46*(1+_InputData!$E$996)</f>
        <v>480</v>
      </c>
      <c r="K46">
        <f>E46*(1-_InputData!$E$998)</f>
        <v>320</v>
      </c>
      <c r="L46">
        <f>F46*(1-_InputData!$E$998)</f>
        <v>320</v>
      </c>
      <c r="M46">
        <f>G46*(1-_InputData!$E$998)</f>
        <v>320</v>
      </c>
      <c r="N46" t="e">
        <f>_InputData!#REF!</f>
        <v>#REF!</v>
      </c>
      <c r="O46" t="e">
        <f>_InputData!#REF!</f>
        <v>#REF!</v>
      </c>
      <c r="P46" t="e">
        <f>_InputData!#REF!</f>
        <v>#REF!</v>
      </c>
    </row>
    <row r="47" spans="1:16" x14ac:dyDescent="0.25">
      <c r="A47" t="s">
        <v>112</v>
      </c>
      <c r="B47" t="s">
        <v>36</v>
      </c>
      <c r="C47" t="s">
        <v>40</v>
      </c>
      <c r="D47" t="s">
        <v>136</v>
      </c>
      <c r="E47">
        <f>_InputData!F168</f>
        <v>400</v>
      </c>
      <c r="F47">
        <f>_InputData!G168</f>
        <v>400</v>
      </c>
      <c r="G47">
        <f>_InputData!H168</f>
        <v>400</v>
      </c>
      <c r="H47">
        <f>E47*(1+_InputData!$E$996)</f>
        <v>480</v>
      </c>
      <c r="I47">
        <f>F47*(1+_InputData!$E$996)</f>
        <v>480</v>
      </c>
      <c r="J47">
        <f>G47*(1+_InputData!$E$996)</f>
        <v>480</v>
      </c>
      <c r="K47">
        <f>E47*(1-_InputData!$E$998)</f>
        <v>320</v>
      </c>
      <c r="L47">
        <f>F47*(1-_InputData!$E$998)</f>
        <v>320</v>
      </c>
      <c r="M47">
        <f>G47*(1-_InputData!$E$998)</f>
        <v>320</v>
      </c>
      <c r="N47" t="e">
        <f>_InputData!#REF!</f>
        <v>#REF!</v>
      </c>
      <c r="O47" t="e">
        <f>_InputData!#REF!</f>
        <v>#REF!</v>
      </c>
      <c r="P47" t="e">
        <f>_InputData!#REF!</f>
        <v>#REF!</v>
      </c>
    </row>
    <row r="48" spans="1:16" x14ac:dyDescent="0.25">
      <c r="A48" t="s">
        <v>112</v>
      </c>
      <c r="B48" t="s">
        <v>37</v>
      </c>
      <c r="C48" t="s">
        <v>40</v>
      </c>
      <c r="D48" t="s">
        <v>136</v>
      </c>
      <c r="E48">
        <f>_InputData!F169</f>
        <v>400</v>
      </c>
      <c r="F48">
        <f>_InputData!G169</f>
        <v>400</v>
      </c>
      <c r="G48">
        <f>_InputData!H169</f>
        <v>400</v>
      </c>
      <c r="H48">
        <f>E48*(1+_InputData!$E$996)</f>
        <v>480</v>
      </c>
      <c r="I48">
        <f>F48*(1+_InputData!$E$996)</f>
        <v>480</v>
      </c>
      <c r="J48">
        <f>G48*(1+_InputData!$E$996)</f>
        <v>480</v>
      </c>
      <c r="K48">
        <f>E48*(1-_InputData!$E$998)</f>
        <v>320</v>
      </c>
      <c r="L48">
        <f>F48*(1-_InputData!$E$998)</f>
        <v>320</v>
      </c>
      <c r="M48">
        <f>G48*(1-_InputData!$E$998)</f>
        <v>320</v>
      </c>
      <c r="N48" t="e">
        <f>_InputData!#REF!</f>
        <v>#REF!</v>
      </c>
      <c r="O48" t="e">
        <f>_InputData!#REF!</f>
        <v>#REF!</v>
      </c>
      <c r="P48" t="e">
        <f>_InputData!#REF!</f>
        <v>#REF!</v>
      </c>
    </row>
    <row r="49" spans="1:16" x14ac:dyDescent="0.25">
      <c r="A49" t="s">
        <v>112</v>
      </c>
      <c r="B49" t="s">
        <v>38</v>
      </c>
      <c r="C49" t="s">
        <v>40</v>
      </c>
      <c r="D49" t="s">
        <v>136</v>
      </c>
      <c r="E49">
        <f>_InputData!F170</f>
        <v>1000</v>
      </c>
      <c r="F49">
        <f>_InputData!G170</f>
        <v>1000</v>
      </c>
      <c r="G49">
        <f>_InputData!H170</f>
        <v>1000</v>
      </c>
      <c r="H49">
        <f>E49*(1+_InputData!$E$996)</f>
        <v>1200</v>
      </c>
      <c r="I49">
        <f>F49*(1+_InputData!$E$996)</f>
        <v>1200</v>
      </c>
      <c r="J49">
        <f>G49*(1+_InputData!$E$996)</f>
        <v>1200</v>
      </c>
      <c r="K49">
        <f>E49*(1-_InputData!$E$998)</f>
        <v>800</v>
      </c>
      <c r="L49">
        <f>F49*(1-_InputData!$E$998)</f>
        <v>800</v>
      </c>
      <c r="M49">
        <f>G49*(1-_InputData!$E$998)</f>
        <v>800</v>
      </c>
      <c r="N49" t="e">
        <f>_InputData!#REF!</f>
        <v>#REF!</v>
      </c>
      <c r="O49" t="e">
        <f>_InputData!#REF!</f>
        <v>#REF!</v>
      </c>
      <c r="P49" t="e">
        <f>_InputData!#REF!</f>
        <v>#REF!</v>
      </c>
    </row>
    <row r="50" spans="1:16" x14ac:dyDescent="0.25">
      <c r="A50" t="s">
        <v>112</v>
      </c>
      <c r="B50" t="s">
        <v>33</v>
      </c>
      <c r="C50" t="s">
        <v>41</v>
      </c>
      <c r="D50" t="s">
        <v>136</v>
      </c>
      <c r="E50">
        <f>_InputData!F171</f>
        <v>67</v>
      </c>
      <c r="F50">
        <f>_InputData!G171</f>
        <v>67</v>
      </c>
      <c r="G50">
        <f>_InputData!H171</f>
        <v>67</v>
      </c>
      <c r="H50">
        <f>E50*(1+_InputData!$E$996)</f>
        <v>80.399999999999991</v>
      </c>
      <c r="I50">
        <f>F50*(1+_InputData!$E$996)</f>
        <v>80.399999999999991</v>
      </c>
      <c r="J50">
        <f>G50*(1+_InputData!$E$996)</f>
        <v>80.399999999999991</v>
      </c>
      <c r="K50">
        <f>E50*(1-_InputData!$E$998)</f>
        <v>53.6</v>
      </c>
      <c r="L50">
        <f>F50*(1-_InputData!$E$998)</f>
        <v>53.6</v>
      </c>
      <c r="M50">
        <f>G50*(1-_InputData!$E$998)</f>
        <v>53.6</v>
      </c>
      <c r="N50" t="e">
        <f>_InputData!#REF!</f>
        <v>#REF!</v>
      </c>
      <c r="O50" t="e">
        <f>_InputData!#REF!</f>
        <v>#REF!</v>
      </c>
      <c r="P50" t="e">
        <f>_InputData!#REF!</f>
        <v>#REF!</v>
      </c>
    </row>
    <row r="51" spans="1:16" x14ac:dyDescent="0.25">
      <c r="A51" t="s">
        <v>112</v>
      </c>
      <c r="B51" t="s">
        <v>34</v>
      </c>
      <c r="C51" t="s">
        <v>41</v>
      </c>
      <c r="D51" t="s">
        <v>136</v>
      </c>
      <c r="E51">
        <f>_InputData!F172</f>
        <v>67</v>
      </c>
      <c r="F51">
        <f>_InputData!G172</f>
        <v>67</v>
      </c>
      <c r="G51">
        <f>_InputData!H172</f>
        <v>67</v>
      </c>
      <c r="H51">
        <f>E51*(1+_InputData!$E$996)</f>
        <v>80.399999999999991</v>
      </c>
      <c r="I51">
        <f>F51*(1+_InputData!$E$996)</f>
        <v>80.399999999999991</v>
      </c>
      <c r="J51">
        <f>G51*(1+_InputData!$E$996)</f>
        <v>80.399999999999991</v>
      </c>
      <c r="K51">
        <f>E51*(1-_InputData!$E$998)</f>
        <v>53.6</v>
      </c>
      <c r="L51">
        <f>F51*(1-_InputData!$E$998)</f>
        <v>53.6</v>
      </c>
      <c r="M51">
        <f>G51*(1-_InputData!$E$998)</f>
        <v>53.6</v>
      </c>
      <c r="N51" t="e">
        <f>_InputData!#REF!</f>
        <v>#REF!</v>
      </c>
      <c r="O51" t="e">
        <f>_InputData!#REF!</f>
        <v>#REF!</v>
      </c>
      <c r="P51" t="e">
        <f>_InputData!#REF!</f>
        <v>#REF!</v>
      </c>
    </row>
    <row r="52" spans="1:16" x14ac:dyDescent="0.25">
      <c r="A52" t="s">
        <v>112</v>
      </c>
      <c r="B52" t="s">
        <v>35</v>
      </c>
      <c r="C52" t="s">
        <v>41</v>
      </c>
      <c r="D52" t="s">
        <v>136</v>
      </c>
      <c r="E52">
        <f>_InputData!F173</f>
        <v>67</v>
      </c>
      <c r="F52">
        <f>_InputData!G173</f>
        <v>67</v>
      </c>
      <c r="G52">
        <f>_InputData!H173</f>
        <v>67</v>
      </c>
      <c r="H52">
        <f>E52*(1+_InputData!$E$996)</f>
        <v>80.399999999999991</v>
      </c>
      <c r="I52">
        <f>F52*(1+_InputData!$E$996)</f>
        <v>80.399999999999991</v>
      </c>
      <c r="J52">
        <f>G52*(1+_InputData!$E$996)</f>
        <v>80.399999999999991</v>
      </c>
      <c r="K52">
        <f>E52*(1-_InputData!$E$998)</f>
        <v>53.6</v>
      </c>
      <c r="L52">
        <f>F52*(1-_InputData!$E$998)</f>
        <v>53.6</v>
      </c>
      <c r="M52">
        <f>G52*(1-_InputData!$E$998)</f>
        <v>53.6</v>
      </c>
      <c r="N52" t="e">
        <f>_InputData!#REF!</f>
        <v>#REF!</v>
      </c>
      <c r="O52" t="e">
        <f>_InputData!#REF!</f>
        <v>#REF!</v>
      </c>
      <c r="P52" t="e">
        <f>_InputData!#REF!</f>
        <v>#REF!</v>
      </c>
    </row>
    <row r="53" spans="1:16" x14ac:dyDescent="0.25">
      <c r="A53" t="s">
        <v>112</v>
      </c>
      <c r="B53" t="s">
        <v>36</v>
      </c>
      <c r="C53" t="s">
        <v>41</v>
      </c>
      <c r="D53" t="s">
        <v>136</v>
      </c>
      <c r="E53">
        <f>_InputData!F174</f>
        <v>67</v>
      </c>
      <c r="F53">
        <f>_InputData!G174</f>
        <v>67</v>
      </c>
      <c r="G53">
        <f>_InputData!H174</f>
        <v>67</v>
      </c>
      <c r="H53">
        <f>E53*(1+_InputData!$E$996)</f>
        <v>80.399999999999991</v>
      </c>
      <c r="I53">
        <f>F53*(1+_InputData!$E$996)</f>
        <v>80.399999999999991</v>
      </c>
      <c r="J53">
        <f>G53*(1+_InputData!$E$996)</f>
        <v>80.399999999999991</v>
      </c>
      <c r="K53">
        <f>E53*(1-_InputData!$E$998)</f>
        <v>53.6</v>
      </c>
      <c r="L53">
        <f>F53*(1-_InputData!$E$998)</f>
        <v>53.6</v>
      </c>
      <c r="M53">
        <f>G53*(1-_InputData!$E$998)</f>
        <v>53.6</v>
      </c>
      <c r="N53" t="e">
        <f>_InputData!#REF!</f>
        <v>#REF!</v>
      </c>
      <c r="O53" t="e">
        <f>_InputData!#REF!</f>
        <v>#REF!</v>
      </c>
      <c r="P53" t="e">
        <f>_InputData!#REF!</f>
        <v>#REF!</v>
      </c>
    </row>
    <row r="54" spans="1:16" x14ac:dyDescent="0.25">
      <c r="A54" t="s">
        <v>112</v>
      </c>
      <c r="B54" t="s">
        <v>37</v>
      </c>
      <c r="C54" t="s">
        <v>41</v>
      </c>
      <c r="D54" t="s">
        <v>136</v>
      </c>
      <c r="E54">
        <f>_InputData!F175</f>
        <v>67</v>
      </c>
      <c r="F54">
        <f>_InputData!G175</f>
        <v>67</v>
      </c>
      <c r="G54">
        <f>_InputData!H175</f>
        <v>67</v>
      </c>
      <c r="H54">
        <f>E54*(1+_InputData!$E$996)</f>
        <v>80.399999999999991</v>
      </c>
      <c r="I54">
        <f>F54*(1+_InputData!$E$996)</f>
        <v>80.399999999999991</v>
      </c>
      <c r="J54">
        <f>G54*(1+_InputData!$E$996)</f>
        <v>80.399999999999991</v>
      </c>
      <c r="K54">
        <f>E54*(1-_InputData!$E$998)</f>
        <v>53.6</v>
      </c>
      <c r="L54">
        <f>F54*(1-_InputData!$E$998)</f>
        <v>53.6</v>
      </c>
      <c r="M54">
        <f>G54*(1-_InputData!$E$998)</f>
        <v>53.6</v>
      </c>
      <c r="N54" t="e">
        <f>_InputData!#REF!</f>
        <v>#REF!</v>
      </c>
      <c r="O54" t="e">
        <f>_InputData!#REF!</f>
        <v>#REF!</v>
      </c>
      <c r="P54" t="e">
        <f>_InputData!#REF!</f>
        <v>#REF!</v>
      </c>
    </row>
    <row r="55" spans="1:16" x14ac:dyDescent="0.25">
      <c r="A55" t="s">
        <v>112</v>
      </c>
      <c r="B55" t="s">
        <v>38</v>
      </c>
      <c r="C55" t="s">
        <v>41</v>
      </c>
      <c r="D55" t="s">
        <v>136</v>
      </c>
      <c r="E55">
        <f>_InputData!F176</f>
        <v>67</v>
      </c>
      <c r="F55">
        <f>_InputData!G176</f>
        <v>67</v>
      </c>
      <c r="G55">
        <f>_InputData!H176</f>
        <v>67</v>
      </c>
      <c r="H55">
        <f>E55*(1+_InputData!$E$996)</f>
        <v>80.399999999999991</v>
      </c>
      <c r="I55">
        <f>F55*(1+_InputData!$E$996)</f>
        <v>80.399999999999991</v>
      </c>
      <c r="J55">
        <f>G55*(1+_InputData!$E$996)</f>
        <v>80.399999999999991</v>
      </c>
      <c r="K55">
        <f>E55*(1-_InputData!$E$998)</f>
        <v>53.6</v>
      </c>
      <c r="L55">
        <f>F55*(1-_InputData!$E$998)</f>
        <v>53.6</v>
      </c>
      <c r="M55">
        <f>G55*(1-_InputData!$E$998)</f>
        <v>53.6</v>
      </c>
      <c r="N55" t="e">
        <f>_InputData!#REF!</f>
        <v>#REF!</v>
      </c>
      <c r="O55" t="e">
        <f>_InputData!#REF!</f>
        <v>#REF!</v>
      </c>
      <c r="P55" t="e">
        <f>_InputData!#REF!</f>
        <v>#REF!</v>
      </c>
    </row>
    <row r="56" spans="1:16" x14ac:dyDescent="0.25">
      <c r="A56" t="s">
        <v>114</v>
      </c>
      <c r="B56" t="s">
        <v>33</v>
      </c>
      <c r="C56" t="s">
        <v>39</v>
      </c>
      <c r="D56" t="s">
        <v>134</v>
      </c>
      <c r="E56">
        <f>_InputData!F178</f>
        <v>258.75</v>
      </c>
      <c r="F56">
        <f>_InputData!G178</f>
        <v>258.75</v>
      </c>
      <c r="G56">
        <f>_InputData!H178</f>
        <v>258.75</v>
      </c>
      <c r="H56">
        <f>E56*(1+_InputData!$E$996)</f>
        <v>310.5</v>
      </c>
      <c r="I56">
        <f>F56*(1+_InputData!$E$996)</f>
        <v>310.5</v>
      </c>
      <c r="J56">
        <f>G56*(1+_InputData!$E$996)</f>
        <v>310.5</v>
      </c>
      <c r="K56">
        <f>E56*(1-_InputData!$E$998)</f>
        <v>207</v>
      </c>
      <c r="L56">
        <f>F56*(1-_InputData!$E$998)</f>
        <v>207</v>
      </c>
      <c r="M56">
        <f>G56*(1-_InputData!$E$998)</f>
        <v>207</v>
      </c>
      <c r="N56" t="e">
        <f>_InputData!#REF!</f>
        <v>#REF!</v>
      </c>
      <c r="O56" t="e">
        <f>_InputData!#REF!</f>
        <v>#REF!</v>
      </c>
      <c r="P56" t="e">
        <f>_InputData!#REF!</f>
        <v>#REF!</v>
      </c>
    </row>
    <row r="57" spans="1:16" x14ac:dyDescent="0.25">
      <c r="A57" t="s">
        <v>114</v>
      </c>
      <c r="B57" t="s">
        <v>34</v>
      </c>
      <c r="C57" t="s">
        <v>39</v>
      </c>
      <c r="D57" t="s">
        <v>134</v>
      </c>
      <c r="E57">
        <f>_InputData!F179</f>
        <v>258.75</v>
      </c>
      <c r="F57">
        <f>_InputData!G179</f>
        <v>258.75</v>
      </c>
      <c r="G57">
        <f>_InputData!H179</f>
        <v>258.75</v>
      </c>
      <c r="H57">
        <f>E57*(1+_InputData!$E$996)</f>
        <v>310.5</v>
      </c>
      <c r="I57">
        <f>F57*(1+_InputData!$E$996)</f>
        <v>310.5</v>
      </c>
      <c r="J57">
        <f>G57*(1+_InputData!$E$996)</f>
        <v>310.5</v>
      </c>
      <c r="K57">
        <f>E57*(1-_InputData!$E$998)</f>
        <v>207</v>
      </c>
      <c r="L57">
        <f>F57*(1-_InputData!$E$998)</f>
        <v>207</v>
      </c>
      <c r="M57">
        <f>G57*(1-_InputData!$E$998)</f>
        <v>207</v>
      </c>
      <c r="N57" t="e">
        <f>_InputData!#REF!</f>
        <v>#REF!</v>
      </c>
      <c r="O57" t="e">
        <f>_InputData!#REF!</f>
        <v>#REF!</v>
      </c>
      <c r="P57" t="e">
        <f>_InputData!#REF!</f>
        <v>#REF!</v>
      </c>
    </row>
    <row r="58" spans="1:16" x14ac:dyDescent="0.25">
      <c r="A58" t="s">
        <v>114</v>
      </c>
      <c r="B58" t="s">
        <v>35</v>
      </c>
      <c r="C58" t="s">
        <v>39</v>
      </c>
      <c r="D58" t="s">
        <v>134</v>
      </c>
      <c r="E58">
        <f>_InputData!F180</f>
        <v>1035</v>
      </c>
      <c r="F58">
        <f>_InputData!G180</f>
        <v>1035</v>
      </c>
      <c r="G58">
        <f>_InputData!H180</f>
        <v>1035</v>
      </c>
      <c r="H58">
        <f>E58*(1+_InputData!$E$996)</f>
        <v>1242</v>
      </c>
      <c r="I58">
        <f>F58*(1+_InputData!$E$996)</f>
        <v>1242</v>
      </c>
      <c r="J58">
        <f>G58*(1+_InputData!$E$996)</f>
        <v>1242</v>
      </c>
      <c r="K58">
        <f>E58*(1-_InputData!$E$998)</f>
        <v>828</v>
      </c>
      <c r="L58">
        <f>F58*(1-_InputData!$E$998)</f>
        <v>828</v>
      </c>
      <c r="M58">
        <f>G58*(1-_InputData!$E$998)</f>
        <v>828</v>
      </c>
      <c r="N58" t="e">
        <f>_InputData!#REF!</f>
        <v>#REF!</v>
      </c>
      <c r="O58" t="e">
        <f>_InputData!#REF!</f>
        <v>#REF!</v>
      </c>
      <c r="P58" t="e">
        <f>_InputData!#REF!</f>
        <v>#REF!</v>
      </c>
    </row>
    <row r="59" spans="1:16" x14ac:dyDescent="0.25">
      <c r="A59" t="s">
        <v>114</v>
      </c>
      <c r="B59" t="s">
        <v>36</v>
      </c>
      <c r="C59" t="s">
        <v>39</v>
      </c>
      <c r="D59" t="s">
        <v>134</v>
      </c>
      <c r="E59">
        <f>_InputData!F181</f>
        <v>1035</v>
      </c>
      <c r="F59">
        <f>_InputData!G181</f>
        <v>1035</v>
      </c>
      <c r="G59">
        <f>_InputData!H181</f>
        <v>1035</v>
      </c>
      <c r="H59">
        <f>E59*(1+_InputData!$E$996)</f>
        <v>1242</v>
      </c>
      <c r="I59">
        <f>F59*(1+_InputData!$E$996)</f>
        <v>1242</v>
      </c>
      <c r="J59">
        <f>G59*(1+_InputData!$E$996)</f>
        <v>1242</v>
      </c>
      <c r="K59">
        <f>E59*(1-_InputData!$E$998)</f>
        <v>828</v>
      </c>
      <c r="L59">
        <f>F59*(1-_InputData!$E$998)</f>
        <v>828</v>
      </c>
      <c r="M59">
        <f>G59*(1-_InputData!$E$998)</f>
        <v>828</v>
      </c>
      <c r="N59" t="e">
        <f>_InputData!#REF!</f>
        <v>#REF!</v>
      </c>
      <c r="O59" t="e">
        <f>_InputData!#REF!</f>
        <v>#REF!</v>
      </c>
      <c r="P59" t="e">
        <f>_InputData!#REF!</f>
        <v>#REF!</v>
      </c>
    </row>
    <row r="60" spans="1:16" x14ac:dyDescent="0.25">
      <c r="A60" t="s">
        <v>114</v>
      </c>
      <c r="B60" t="s">
        <v>37</v>
      </c>
      <c r="C60" t="s">
        <v>39</v>
      </c>
      <c r="D60" t="s">
        <v>134</v>
      </c>
      <c r="E60">
        <f>_InputData!F182</f>
        <v>1035</v>
      </c>
      <c r="F60">
        <f>_InputData!G182</f>
        <v>1035</v>
      </c>
      <c r="G60">
        <f>_InputData!H182</f>
        <v>1035</v>
      </c>
      <c r="H60">
        <f>E60*(1+_InputData!$E$996)</f>
        <v>1242</v>
      </c>
      <c r="I60">
        <f>F60*(1+_InputData!$E$996)</f>
        <v>1242</v>
      </c>
      <c r="J60">
        <f>G60*(1+_InputData!$E$996)</f>
        <v>1242</v>
      </c>
      <c r="K60">
        <f>E60*(1-_InputData!$E$998)</f>
        <v>828</v>
      </c>
      <c r="L60">
        <f>F60*(1-_InputData!$E$998)</f>
        <v>828</v>
      </c>
      <c r="M60">
        <f>G60*(1-_InputData!$E$998)</f>
        <v>828</v>
      </c>
      <c r="N60" t="e">
        <f>_InputData!#REF!</f>
        <v>#REF!</v>
      </c>
      <c r="O60" t="e">
        <f>_InputData!#REF!</f>
        <v>#REF!</v>
      </c>
      <c r="P60" t="e">
        <f>_InputData!#REF!</f>
        <v>#REF!</v>
      </c>
    </row>
    <row r="61" spans="1:16" x14ac:dyDescent="0.25">
      <c r="A61" t="s">
        <v>114</v>
      </c>
      <c r="B61" t="s">
        <v>38</v>
      </c>
      <c r="C61" t="s">
        <v>39</v>
      </c>
      <c r="D61" t="s">
        <v>134</v>
      </c>
      <c r="E61">
        <f>_InputData!F183</f>
        <v>1724.9999999999998</v>
      </c>
      <c r="F61">
        <f>_InputData!G183</f>
        <v>1724.9999999999998</v>
      </c>
      <c r="G61">
        <f>_InputData!H183</f>
        <v>1724.9999999999998</v>
      </c>
      <c r="H61">
        <f>E61*(1+_InputData!$E$996)</f>
        <v>2069.9999999999995</v>
      </c>
      <c r="I61">
        <f>F61*(1+_InputData!$E$996)</f>
        <v>2069.9999999999995</v>
      </c>
      <c r="J61">
        <f>G61*(1+_InputData!$E$996)</f>
        <v>2069.9999999999995</v>
      </c>
      <c r="K61">
        <f>E61*(1-_InputData!$E$998)</f>
        <v>1380</v>
      </c>
      <c r="L61">
        <f>F61*(1-_InputData!$E$998)</f>
        <v>1380</v>
      </c>
      <c r="M61">
        <f>G61*(1-_InputData!$E$998)</f>
        <v>1380</v>
      </c>
      <c r="N61" t="e">
        <f>_InputData!#REF!</f>
        <v>#REF!</v>
      </c>
      <c r="O61" t="e">
        <f>_InputData!#REF!</f>
        <v>#REF!</v>
      </c>
      <c r="P61" t="e">
        <f>_InputData!#REF!</f>
        <v>#REF!</v>
      </c>
    </row>
    <row r="62" spans="1:16" x14ac:dyDescent="0.25">
      <c r="A62" t="s">
        <v>114</v>
      </c>
      <c r="B62" t="s">
        <v>33</v>
      </c>
      <c r="C62" t="s">
        <v>40</v>
      </c>
      <c r="D62" t="s">
        <v>134</v>
      </c>
      <c r="E62">
        <f>_InputData!F184</f>
        <v>258.75</v>
      </c>
      <c r="F62">
        <f>_InputData!G184</f>
        <v>258.75</v>
      </c>
      <c r="G62">
        <f>_InputData!H184</f>
        <v>258.75</v>
      </c>
      <c r="H62">
        <f>E62*(1+_InputData!$E$996)</f>
        <v>310.5</v>
      </c>
      <c r="I62">
        <f>F62*(1+_InputData!$E$996)</f>
        <v>310.5</v>
      </c>
      <c r="J62">
        <f>G62*(1+_InputData!$E$996)</f>
        <v>310.5</v>
      </c>
      <c r="K62">
        <f>E62*(1-_InputData!$E$998)</f>
        <v>207</v>
      </c>
      <c r="L62">
        <f>F62*(1-_InputData!$E$998)</f>
        <v>207</v>
      </c>
      <c r="M62">
        <f>G62*(1-_InputData!$E$998)</f>
        <v>207</v>
      </c>
      <c r="N62" t="e">
        <f>_InputData!#REF!</f>
        <v>#REF!</v>
      </c>
      <c r="O62" t="e">
        <f>_InputData!#REF!</f>
        <v>#REF!</v>
      </c>
      <c r="P62" t="e">
        <f>_InputData!#REF!</f>
        <v>#REF!</v>
      </c>
    </row>
    <row r="63" spans="1:16" x14ac:dyDescent="0.25">
      <c r="A63" t="s">
        <v>114</v>
      </c>
      <c r="B63" t="s">
        <v>34</v>
      </c>
      <c r="C63" t="s">
        <v>40</v>
      </c>
      <c r="D63" t="s">
        <v>134</v>
      </c>
      <c r="E63">
        <f>_InputData!F185</f>
        <v>258.75</v>
      </c>
      <c r="F63">
        <f>_InputData!G185</f>
        <v>258.75</v>
      </c>
      <c r="G63">
        <f>_InputData!H185</f>
        <v>258.75</v>
      </c>
      <c r="H63">
        <f>E63*(1+_InputData!$E$996)</f>
        <v>310.5</v>
      </c>
      <c r="I63">
        <f>F63*(1+_InputData!$E$996)</f>
        <v>310.5</v>
      </c>
      <c r="J63">
        <f>G63*(1+_InputData!$E$996)</f>
        <v>310.5</v>
      </c>
      <c r="K63">
        <f>E63*(1-_InputData!$E$998)</f>
        <v>207</v>
      </c>
      <c r="L63">
        <f>F63*(1-_InputData!$E$998)</f>
        <v>207</v>
      </c>
      <c r="M63">
        <f>G63*(1-_InputData!$E$998)</f>
        <v>207</v>
      </c>
      <c r="N63" t="e">
        <f>_InputData!#REF!</f>
        <v>#REF!</v>
      </c>
      <c r="O63" t="e">
        <f>_InputData!#REF!</f>
        <v>#REF!</v>
      </c>
      <c r="P63" t="e">
        <f>_InputData!#REF!</f>
        <v>#REF!</v>
      </c>
    </row>
    <row r="64" spans="1:16" x14ac:dyDescent="0.25">
      <c r="A64" t="s">
        <v>114</v>
      </c>
      <c r="B64" t="s">
        <v>35</v>
      </c>
      <c r="C64" t="s">
        <v>40</v>
      </c>
      <c r="D64" t="s">
        <v>134</v>
      </c>
      <c r="E64">
        <f>_InputData!F186</f>
        <v>1035</v>
      </c>
      <c r="F64">
        <f>_InputData!G186</f>
        <v>1035</v>
      </c>
      <c r="G64">
        <f>_InputData!H186</f>
        <v>1035</v>
      </c>
      <c r="H64">
        <f>E64*(1+_InputData!$E$996)</f>
        <v>1242</v>
      </c>
      <c r="I64">
        <f>F64*(1+_InputData!$E$996)</f>
        <v>1242</v>
      </c>
      <c r="J64">
        <f>G64*(1+_InputData!$E$996)</f>
        <v>1242</v>
      </c>
      <c r="K64">
        <f>E64*(1-_InputData!$E$998)</f>
        <v>828</v>
      </c>
      <c r="L64">
        <f>F64*(1-_InputData!$E$998)</f>
        <v>828</v>
      </c>
      <c r="M64">
        <f>G64*(1-_InputData!$E$998)</f>
        <v>828</v>
      </c>
      <c r="N64" t="e">
        <f>_InputData!#REF!</f>
        <v>#REF!</v>
      </c>
      <c r="O64" t="e">
        <f>_InputData!#REF!</f>
        <v>#REF!</v>
      </c>
      <c r="P64" t="e">
        <f>_InputData!#REF!</f>
        <v>#REF!</v>
      </c>
    </row>
    <row r="65" spans="1:16" x14ac:dyDescent="0.25">
      <c r="A65" t="s">
        <v>114</v>
      </c>
      <c r="B65" t="s">
        <v>36</v>
      </c>
      <c r="C65" t="s">
        <v>40</v>
      </c>
      <c r="D65" t="s">
        <v>134</v>
      </c>
      <c r="E65">
        <f>_InputData!F187</f>
        <v>1035</v>
      </c>
      <c r="F65">
        <f>_InputData!G187</f>
        <v>1035</v>
      </c>
      <c r="G65">
        <f>_InputData!H187</f>
        <v>1035</v>
      </c>
      <c r="H65">
        <f>E65*(1+_InputData!$E$996)</f>
        <v>1242</v>
      </c>
      <c r="I65">
        <f>F65*(1+_InputData!$E$996)</f>
        <v>1242</v>
      </c>
      <c r="J65">
        <f>G65*(1+_InputData!$E$996)</f>
        <v>1242</v>
      </c>
      <c r="K65">
        <f>E65*(1-_InputData!$E$998)</f>
        <v>828</v>
      </c>
      <c r="L65">
        <f>F65*(1-_InputData!$E$998)</f>
        <v>828</v>
      </c>
      <c r="M65">
        <f>G65*(1-_InputData!$E$998)</f>
        <v>828</v>
      </c>
      <c r="N65" t="e">
        <f>_InputData!#REF!</f>
        <v>#REF!</v>
      </c>
      <c r="O65" t="e">
        <f>_InputData!#REF!</f>
        <v>#REF!</v>
      </c>
      <c r="P65" t="e">
        <f>_InputData!#REF!</f>
        <v>#REF!</v>
      </c>
    </row>
    <row r="66" spans="1:16" x14ac:dyDescent="0.25">
      <c r="A66" t="s">
        <v>114</v>
      </c>
      <c r="B66" t="s">
        <v>37</v>
      </c>
      <c r="C66" t="s">
        <v>40</v>
      </c>
      <c r="D66" t="s">
        <v>134</v>
      </c>
      <c r="E66">
        <f>_InputData!F188</f>
        <v>1035</v>
      </c>
      <c r="F66">
        <f>_InputData!G188</f>
        <v>1035</v>
      </c>
      <c r="G66">
        <f>_InputData!H188</f>
        <v>1035</v>
      </c>
      <c r="H66">
        <f>E66*(1+_InputData!$E$996)</f>
        <v>1242</v>
      </c>
      <c r="I66">
        <f>F66*(1+_InputData!$E$996)</f>
        <v>1242</v>
      </c>
      <c r="J66">
        <f>G66*(1+_InputData!$E$996)</f>
        <v>1242</v>
      </c>
      <c r="K66">
        <f>E66*(1-_InputData!$E$998)</f>
        <v>828</v>
      </c>
      <c r="L66">
        <f>F66*(1-_InputData!$E$998)</f>
        <v>828</v>
      </c>
      <c r="M66">
        <f>G66*(1-_InputData!$E$998)</f>
        <v>828</v>
      </c>
      <c r="N66" t="e">
        <f>_InputData!#REF!</f>
        <v>#REF!</v>
      </c>
      <c r="O66" t="e">
        <f>_InputData!#REF!</f>
        <v>#REF!</v>
      </c>
      <c r="P66" t="e">
        <f>_InputData!#REF!</f>
        <v>#REF!</v>
      </c>
    </row>
    <row r="67" spans="1:16" x14ac:dyDescent="0.25">
      <c r="A67" t="s">
        <v>114</v>
      </c>
      <c r="B67" t="s">
        <v>38</v>
      </c>
      <c r="C67" t="s">
        <v>40</v>
      </c>
      <c r="D67" t="s">
        <v>134</v>
      </c>
      <c r="E67">
        <f>_InputData!F189</f>
        <v>1724.9999999999998</v>
      </c>
      <c r="F67">
        <f>_InputData!G189</f>
        <v>1724.9999999999998</v>
      </c>
      <c r="G67">
        <f>_InputData!H189</f>
        <v>1724.9999999999998</v>
      </c>
      <c r="H67">
        <f>E67*(1+_InputData!$E$996)</f>
        <v>2069.9999999999995</v>
      </c>
      <c r="I67">
        <f>F67*(1+_InputData!$E$996)</f>
        <v>2069.9999999999995</v>
      </c>
      <c r="J67">
        <f>G67*(1+_InputData!$E$996)</f>
        <v>2069.9999999999995</v>
      </c>
      <c r="K67">
        <f>E67*(1-_InputData!$E$998)</f>
        <v>1380</v>
      </c>
      <c r="L67">
        <f>F67*(1-_InputData!$E$998)</f>
        <v>1380</v>
      </c>
      <c r="M67">
        <f>G67*(1-_InputData!$E$998)</f>
        <v>1380</v>
      </c>
      <c r="N67" t="e">
        <f>_InputData!#REF!</f>
        <v>#REF!</v>
      </c>
      <c r="O67" t="e">
        <f>_InputData!#REF!</f>
        <v>#REF!</v>
      </c>
      <c r="P67" t="e">
        <f>_InputData!#REF!</f>
        <v>#REF!</v>
      </c>
    </row>
    <row r="68" spans="1:16" x14ac:dyDescent="0.25">
      <c r="A68" t="s">
        <v>114</v>
      </c>
      <c r="B68" t="s">
        <v>33</v>
      </c>
      <c r="C68" t="s">
        <v>41</v>
      </c>
      <c r="D68" t="s">
        <v>134</v>
      </c>
      <c r="E68">
        <f>_InputData!F190</f>
        <v>172.5</v>
      </c>
      <c r="F68">
        <f>_InputData!G190</f>
        <v>172.5</v>
      </c>
      <c r="G68">
        <f>_InputData!H190</f>
        <v>172.5</v>
      </c>
      <c r="H68">
        <f>E68*(1+_InputData!$E$996)</f>
        <v>207</v>
      </c>
      <c r="I68">
        <f>F68*(1+_InputData!$E$996)</f>
        <v>207</v>
      </c>
      <c r="J68">
        <f>G68*(1+_InputData!$E$996)</f>
        <v>207</v>
      </c>
      <c r="K68">
        <f>E68*(1-_InputData!$E$998)</f>
        <v>138</v>
      </c>
      <c r="L68">
        <f>F68*(1-_InputData!$E$998)</f>
        <v>138</v>
      </c>
      <c r="M68">
        <f>G68*(1-_InputData!$E$998)</f>
        <v>138</v>
      </c>
      <c r="N68" t="e">
        <f>_InputData!#REF!</f>
        <v>#REF!</v>
      </c>
      <c r="O68" t="e">
        <f>_InputData!#REF!</f>
        <v>#REF!</v>
      </c>
      <c r="P68" t="e">
        <f>_InputData!#REF!</f>
        <v>#REF!</v>
      </c>
    </row>
    <row r="69" spans="1:16" x14ac:dyDescent="0.25">
      <c r="A69" t="s">
        <v>114</v>
      </c>
      <c r="B69" t="s">
        <v>34</v>
      </c>
      <c r="C69" t="s">
        <v>41</v>
      </c>
      <c r="D69" t="s">
        <v>134</v>
      </c>
      <c r="E69">
        <f>_InputData!F191</f>
        <v>172.5</v>
      </c>
      <c r="F69">
        <f>_InputData!G191</f>
        <v>172.5</v>
      </c>
      <c r="G69">
        <f>_InputData!H191</f>
        <v>172.5</v>
      </c>
      <c r="H69">
        <f>E69*(1+_InputData!$E$996)</f>
        <v>207</v>
      </c>
      <c r="I69">
        <f>F69*(1+_InputData!$E$996)</f>
        <v>207</v>
      </c>
      <c r="J69">
        <f>G69*(1+_InputData!$E$996)</f>
        <v>207</v>
      </c>
      <c r="K69">
        <f>E69*(1-_InputData!$E$998)</f>
        <v>138</v>
      </c>
      <c r="L69">
        <f>F69*(1-_InputData!$E$998)</f>
        <v>138</v>
      </c>
      <c r="M69">
        <f>G69*(1-_InputData!$E$998)</f>
        <v>138</v>
      </c>
      <c r="N69" t="e">
        <f>_InputData!#REF!</f>
        <v>#REF!</v>
      </c>
      <c r="O69" t="e">
        <f>_InputData!#REF!</f>
        <v>#REF!</v>
      </c>
      <c r="P69" t="e">
        <f>_InputData!#REF!</f>
        <v>#REF!</v>
      </c>
    </row>
    <row r="70" spans="1:16" x14ac:dyDescent="0.25">
      <c r="A70" t="s">
        <v>114</v>
      </c>
      <c r="B70" t="s">
        <v>35</v>
      </c>
      <c r="C70" t="s">
        <v>41</v>
      </c>
      <c r="D70" t="s">
        <v>134</v>
      </c>
      <c r="E70">
        <f>_InputData!F192</f>
        <v>172.5</v>
      </c>
      <c r="F70">
        <f>_InputData!G192</f>
        <v>172.5</v>
      </c>
      <c r="G70">
        <f>_InputData!H192</f>
        <v>172.5</v>
      </c>
      <c r="H70">
        <f>E70*(1+_InputData!$E$996)</f>
        <v>207</v>
      </c>
      <c r="I70">
        <f>F70*(1+_InputData!$E$996)</f>
        <v>207</v>
      </c>
      <c r="J70">
        <f>G70*(1+_InputData!$E$996)</f>
        <v>207</v>
      </c>
      <c r="K70">
        <f>E70*(1-_InputData!$E$998)</f>
        <v>138</v>
      </c>
      <c r="L70">
        <f>F70*(1-_InputData!$E$998)</f>
        <v>138</v>
      </c>
      <c r="M70">
        <f>G70*(1-_InputData!$E$998)</f>
        <v>138</v>
      </c>
      <c r="N70" t="e">
        <f>_InputData!#REF!</f>
        <v>#REF!</v>
      </c>
      <c r="O70" t="e">
        <f>_InputData!#REF!</f>
        <v>#REF!</v>
      </c>
      <c r="P70" t="e">
        <f>_InputData!#REF!</f>
        <v>#REF!</v>
      </c>
    </row>
    <row r="71" spans="1:16" x14ac:dyDescent="0.25">
      <c r="A71" t="s">
        <v>114</v>
      </c>
      <c r="B71" t="s">
        <v>36</v>
      </c>
      <c r="C71" t="s">
        <v>41</v>
      </c>
      <c r="D71" t="s">
        <v>134</v>
      </c>
      <c r="E71">
        <f>_InputData!F193</f>
        <v>172.5</v>
      </c>
      <c r="F71">
        <f>_InputData!G193</f>
        <v>172.5</v>
      </c>
      <c r="G71">
        <f>_InputData!H193</f>
        <v>172.5</v>
      </c>
      <c r="H71">
        <f>E71*(1+_InputData!$E$996)</f>
        <v>207</v>
      </c>
      <c r="I71">
        <f>F71*(1+_InputData!$E$996)</f>
        <v>207</v>
      </c>
      <c r="J71">
        <f>G71*(1+_InputData!$E$996)</f>
        <v>207</v>
      </c>
      <c r="K71">
        <f>E71*(1-_InputData!$E$998)</f>
        <v>138</v>
      </c>
      <c r="L71">
        <f>F71*(1-_InputData!$E$998)</f>
        <v>138</v>
      </c>
      <c r="M71">
        <f>G71*(1-_InputData!$E$998)</f>
        <v>138</v>
      </c>
      <c r="N71" t="e">
        <f>_InputData!#REF!</f>
        <v>#REF!</v>
      </c>
      <c r="O71" t="e">
        <f>_InputData!#REF!</f>
        <v>#REF!</v>
      </c>
      <c r="P71" t="e">
        <f>_InputData!#REF!</f>
        <v>#REF!</v>
      </c>
    </row>
    <row r="72" spans="1:16" x14ac:dyDescent="0.25">
      <c r="A72" t="s">
        <v>114</v>
      </c>
      <c r="B72" t="s">
        <v>37</v>
      </c>
      <c r="C72" t="s">
        <v>41</v>
      </c>
      <c r="D72" t="s">
        <v>134</v>
      </c>
      <c r="E72">
        <f>_InputData!F194</f>
        <v>172.5</v>
      </c>
      <c r="F72">
        <f>_InputData!G194</f>
        <v>172.5</v>
      </c>
      <c r="G72">
        <f>_InputData!H194</f>
        <v>172.5</v>
      </c>
      <c r="H72">
        <f>E72*(1+_InputData!$E$996)</f>
        <v>207</v>
      </c>
      <c r="I72">
        <f>F72*(1+_InputData!$E$996)</f>
        <v>207</v>
      </c>
      <c r="J72">
        <f>G72*(1+_InputData!$E$996)</f>
        <v>207</v>
      </c>
      <c r="K72">
        <f>E72*(1-_InputData!$E$998)</f>
        <v>138</v>
      </c>
      <c r="L72">
        <f>F72*(1-_InputData!$E$998)</f>
        <v>138</v>
      </c>
      <c r="M72">
        <f>G72*(1-_InputData!$E$998)</f>
        <v>138</v>
      </c>
      <c r="N72" t="e">
        <f>_InputData!#REF!</f>
        <v>#REF!</v>
      </c>
      <c r="O72" t="e">
        <f>_InputData!#REF!</f>
        <v>#REF!</v>
      </c>
      <c r="P72" t="e">
        <f>_InputData!#REF!</f>
        <v>#REF!</v>
      </c>
    </row>
    <row r="73" spans="1:16" x14ac:dyDescent="0.25">
      <c r="A73" t="s">
        <v>114</v>
      </c>
      <c r="B73" t="s">
        <v>38</v>
      </c>
      <c r="C73" t="s">
        <v>41</v>
      </c>
      <c r="D73" t="s">
        <v>134</v>
      </c>
      <c r="E73">
        <f>_InputData!F195</f>
        <v>172.5</v>
      </c>
      <c r="F73">
        <f>_InputData!G195</f>
        <v>172.5</v>
      </c>
      <c r="G73">
        <f>_InputData!H195</f>
        <v>172.5</v>
      </c>
      <c r="H73">
        <f>E73*(1+_InputData!$E$996)</f>
        <v>207</v>
      </c>
      <c r="I73">
        <f>F73*(1+_InputData!$E$996)</f>
        <v>207</v>
      </c>
      <c r="J73">
        <f>G73*(1+_InputData!$E$996)</f>
        <v>207</v>
      </c>
      <c r="K73">
        <f>E73*(1-_InputData!$E$998)</f>
        <v>138</v>
      </c>
      <c r="L73">
        <f>F73*(1-_InputData!$E$998)</f>
        <v>138</v>
      </c>
      <c r="M73">
        <f>G73*(1-_InputData!$E$998)</f>
        <v>138</v>
      </c>
      <c r="N73" t="e">
        <f>_InputData!#REF!</f>
        <v>#REF!</v>
      </c>
      <c r="O73" t="e">
        <f>_InputData!#REF!</f>
        <v>#REF!</v>
      </c>
      <c r="P73" t="e">
        <f>_InputData!#REF!</f>
        <v>#REF!</v>
      </c>
    </row>
    <row r="74" spans="1:16" x14ac:dyDescent="0.25">
      <c r="A74" t="s">
        <v>114</v>
      </c>
      <c r="B74" t="s">
        <v>33</v>
      </c>
      <c r="C74" t="s">
        <v>39</v>
      </c>
      <c r="D74" t="s">
        <v>135</v>
      </c>
      <c r="E74">
        <f>_InputData!F196</f>
        <v>690</v>
      </c>
      <c r="F74">
        <f>_InputData!G196</f>
        <v>690</v>
      </c>
      <c r="G74">
        <f>_InputData!H196</f>
        <v>690</v>
      </c>
      <c r="H74">
        <f>E74*(1+_InputData!$E$996)</f>
        <v>828</v>
      </c>
      <c r="I74">
        <f>F74*(1+_InputData!$E$996)</f>
        <v>828</v>
      </c>
      <c r="J74">
        <f>G74*(1+_InputData!$E$996)</f>
        <v>828</v>
      </c>
      <c r="K74">
        <f>E74*(1-_InputData!$E$998)</f>
        <v>552</v>
      </c>
      <c r="L74">
        <f>F74*(1-_InputData!$E$998)</f>
        <v>552</v>
      </c>
      <c r="M74">
        <f>G74*(1-_InputData!$E$998)</f>
        <v>552</v>
      </c>
      <c r="N74" t="e">
        <f>_InputData!#REF!</f>
        <v>#REF!</v>
      </c>
      <c r="O74" t="e">
        <f>_InputData!#REF!</f>
        <v>#REF!</v>
      </c>
      <c r="P74" t="e">
        <f>_InputData!#REF!</f>
        <v>#REF!</v>
      </c>
    </row>
    <row r="75" spans="1:16" x14ac:dyDescent="0.25">
      <c r="A75" t="s">
        <v>114</v>
      </c>
      <c r="B75" t="s">
        <v>34</v>
      </c>
      <c r="C75" t="s">
        <v>39</v>
      </c>
      <c r="D75" t="s">
        <v>135</v>
      </c>
      <c r="E75">
        <f>_InputData!F197</f>
        <v>690</v>
      </c>
      <c r="F75">
        <f>_InputData!G197</f>
        <v>690</v>
      </c>
      <c r="G75">
        <f>_InputData!H197</f>
        <v>690</v>
      </c>
      <c r="H75">
        <f>E75*(1+_InputData!$E$996)</f>
        <v>828</v>
      </c>
      <c r="I75">
        <f>F75*(1+_InputData!$E$996)</f>
        <v>828</v>
      </c>
      <c r="J75">
        <f>G75*(1+_InputData!$E$996)</f>
        <v>828</v>
      </c>
      <c r="K75">
        <f>E75*(1-_InputData!$E$998)</f>
        <v>552</v>
      </c>
      <c r="L75">
        <f>F75*(1-_InputData!$E$998)</f>
        <v>552</v>
      </c>
      <c r="M75">
        <f>G75*(1-_InputData!$E$998)</f>
        <v>552</v>
      </c>
      <c r="N75" t="e">
        <f>_InputData!#REF!</f>
        <v>#REF!</v>
      </c>
      <c r="O75" t="e">
        <f>_InputData!#REF!</f>
        <v>#REF!</v>
      </c>
      <c r="P75" t="e">
        <f>_InputData!#REF!</f>
        <v>#REF!</v>
      </c>
    </row>
    <row r="76" spans="1:16" x14ac:dyDescent="0.25">
      <c r="A76" t="s">
        <v>114</v>
      </c>
      <c r="B76" t="s">
        <v>35</v>
      </c>
      <c r="C76" t="s">
        <v>39</v>
      </c>
      <c r="D76" t="s">
        <v>135</v>
      </c>
      <c r="E76">
        <f>_InputData!F198</f>
        <v>1380</v>
      </c>
      <c r="F76">
        <f>_InputData!G198</f>
        <v>1380</v>
      </c>
      <c r="G76">
        <f>_InputData!H198</f>
        <v>1380</v>
      </c>
      <c r="H76">
        <f>E76*(1+_InputData!$E$996)</f>
        <v>1656</v>
      </c>
      <c r="I76">
        <f>F76*(1+_InputData!$E$996)</f>
        <v>1656</v>
      </c>
      <c r="J76">
        <f>G76*(1+_InputData!$E$996)</f>
        <v>1656</v>
      </c>
      <c r="K76">
        <f>E76*(1-_InputData!$E$998)</f>
        <v>1104</v>
      </c>
      <c r="L76">
        <f>F76*(1-_InputData!$E$998)</f>
        <v>1104</v>
      </c>
      <c r="M76">
        <f>G76*(1-_InputData!$E$998)</f>
        <v>1104</v>
      </c>
      <c r="N76" t="e">
        <f>_InputData!#REF!</f>
        <v>#REF!</v>
      </c>
      <c r="O76" t="e">
        <f>_InputData!#REF!</f>
        <v>#REF!</v>
      </c>
      <c r="P76" t="e">
        <f>_InputData!#REF!</f>
        <v>#REF!</v>
      </c>
    </row>
    <row r="77" spans="1:16" x14ac:dyDescent="0.25">
      <c r="A77" t="s">
        <v>114</v>
      </c>
      <c r="B77" t="s">
        <v>36</v>
      </c>
      <c r="C77" t="s">
        <v>39</v>
      </c>
      <c r="D77" t="s">
        <v>135</v>
      </c>
      <c r="E77">
        <f>_InputData!F199</f>
        <v>1380</v>
      </c>
      <c r="F77">
        <f>_InputData!G199</f>
        <v>1380</v>
      </c>
      <c r="G77">
        <f>_InputData!H199</f>
        <v>1380</v>
      </c>
      <c r="H77">
        <f>E77*(1+_InputData!$E$996)</f>
        <v>1656</v>
      </c>
      <c r="I77">
        <f>F77*(1+_InputData!$E$996)</f>
        <v>1656</v>
      </c>
      <c r="J77">
        <f>G77*(1+_InputData!$E$996)</f>
        <v>1656</v>
      </c>
      <c r="K77">
        <f>E77*(1-_InputData!$E$998)</f>
        <v>1104</v>
      </c>
      <c r="L77">
        <f>F77*(1-_InputData!$E$998)</f>
        <v>1104</v>
      </c>
      <c r="M77">
        <f>G77*(1-_InputData!$E$998)</f>
        <v>1104</v>
      </c>
      <c r="N77" t="e">
        <f>_InputData!#REF!</f>
        <v>#REF!</v>
      </c>
      <c r="O77" t="e">
        <f>_InputData!#REF!</f>
        <v>#REF!</v>
      </c>
      <c r="P77" t="e">
        <f>_InputData!#REF!</f>
        <v>#REF!</v>
      </c>
    </row>
    <row r="78" spans="1:16" x14ac:dyDescent="0.25">
      <c r="A78" t="s">
        <v>114</v>
      </c>
      <c r="B78" t="s">
        <v>37</v>
      </c>
      <c r="C78" t="s">
        <v>39</v>
      </c>
      <c r="D78" t="s">
        <v>135</v>
      </c>
      <c r="E78">
        <f>_InputData!F200</f>
        <v>1380</v>
      </c>
      <c r="F78">
        <f>_InputData!G200</f>
        <v>1380</v>
      </c>
      <c r="G78">
        <f>_InputData!H200</f>
        <v>1380</v>
      </c>
      <c r="H78">
        <f>E78*(1+_InputData!$E$996)</f>
        <v>1656</v>
      </c>
      <c r="I78">
        <f>F78*(1+_InputData!$E$996)</f>
        <v>1656</v>
      </c>
      <c r="J78">
        <f>G78*(1+_InputData!$E$996)</f>
        <v>1656</v>
      </c>
      <c r="K78">
        <f>E78*(1-_InputData!$E$998)</f>
        <v>1104</v>
      </c>
      <c r="L78">
        <f>F78*(1-_InputData!$E$998)</f>
        <v>1104</v>
      </c>
      <c r="M78">
        <f>G78*(1-_InputData!$E$998)</f>
        <v>1104</v>
      </c>
      <c r="N78" t="e">
        <f>_InputData!#REF!</f>
        <v>#REF!</v>
      </c>
      <c r="O78" t="e">
        <f>_InputData!#REF!</f>
        <v>#REF!</v>
      </c>
      <c r="P78" t="e">
        <f>_InputData!#REF!</f>
        <v>#REF!</v>
      </c>
    </row>
    <row r="79" spans="1:16" x14ac:dyDescent="0.25">
      <c r="A79" t="s">
        <v>114</v>
      </c>
      <c r="B79" t="s">
        <v>38</v>
      </c>
      <c r="C79" t="s">
        <v>39</v>
      </c>
      <c r="D79" t="s">
        <v>135</v>
      </c>
      <c r="E79">
        <f>_InputData!F201</f>
        <v>2300</v>
      </c>
      <c r="F79">
        <f>_InputData!G201</f>
        <v>2300</v>
      </c>
      <c r="G79">
        <f>_InputData!H201</f>
        <v>2300</v>
      </c>
      <c r="H79">
        <f>E79*(1+_InputData!$E$996)</f>
        <v>2760</v>
      </c>
      <c r="I79">
        <f>F79*(1+_InputData!$E$996)</f>
        <v>2760</v>
      </c>
      <c r="J79">
        <f>G79*(1+_InputData!$E$996)</f>
        <v>2760</v>
      </c>
      <c r="K79">
        <f>E79*(1-_InputData!$E$998)</f>
        <v>1840</v>
      </c>
      <c r="L79">
        <f>F79*(1-_InputData!$E$998)</f>
        <v>1840</v>
      </c>
      <c r="M79">
        <f>G79*(1-_InputData!$E$998)</f>
        <v>1840</v>
      </c>
      <c r="N79" t="e">
        <f>_InputData!#REF!</f>
        <v>#REF!</v>
      </c>
      <c r="O79" t="e">
        <f>_InputData!#REF!</f>
        <v>#REF!</v>
      </c>
      <c r="P79" t="e">
        <f>_InputData!#REF!</f>
        <v>#REF!</v>
      </c>
    </row>
    <row r="80" spans="1:16" x14ac:dyDescent="0.25">
      <c r="A80" t="s">
        <v>114</v>
      </c>
      <c r="B80" t="s">
        <v>33</v>
      </c>
      <c r="C80" t="s">
        <v>40</v>
      </c>
      <c r="D80" t="s">
        <v>135</v>
      </c>
      <c r="E80">
        <f>_InputData!F202</f>
        <v>690</v>
      </c>
      <c r="F80">
        <f>_InputData!G202</f>
        <v>690</v>
      </c>
      <c r="G80">
        <f>_InputData!H202</f>
        <v>690</v>
      </c>
      <c r="H80">
        <f>E80*(1+_InputData!$E$996)</f>
        <v>828</v>
      </c>
      <c r="I80">
        <f>F80*(1+_InputData!$E$996)</f>
        <v>828</v>
      </c>
      <c r="J80">
        <f>G80*(1+_InputData!$E$996)</f>
        <v>828</v>
      </c>
      <c r="K80">
        <f>E80*(1-_InputData!$E$998)</f>
        <v>552</v>
      </c>
      <c r="L80">
        <f>F80*(1-_InputData!$E$998)</f>
        <v>552</v>
      </c>
      <c r="M80">
        <f>G80*(1-_InputData!$E$998)</f>
        <v>552</v>
      </c>
      <c r="N80" t="e">
        <f>_InputData!#REF!</f>
        <v>#REF!</v>
      </c>
      <c r="O80" t="e">
        <f>_InputData!#REF!</f>
        <v>#REF!</v>
      </c>
      <c r="P80" t="e">
        <f>_InputData!#REF!</f>
        <v>#REF!</v>
      </c>
    </row>
    <row r="81" spans="1:16" x14ac:dyDescent="0.25">
      <c r="A81" t="s">
        <v>114</v>
      </c>
      <c r="B81" t="s">
        <v>34</v>
      </c>
      <c r="C81" t="s">
        <v>40</v>
      </c>
      <c r="D81" t="s">
        <v>135</v>
      </c>
      <c r="E81">
        <f>_InputData!F203</f>
        <v>690</v>
      </c>
      <c r="F81">
        <f>_InputData!G203</f>
        <v>690</v>
      </c>
      <c r="G81">
        <f>_InputData!H203</f>
        <v>690</v>
      </c>
      <c r="H81">
        <f>E81*(1+_InputData!$E$996)</f>
        <v>828</v>
      </c>
      <c r="I81">
        <f>F81*(1+_InputData!$E$996)</f>
        <v>828</v>
      </c>
      <c r="J81">
        <f>G81*(1+_InputData!$E$996)</f>
        <v>828</v>
      </c>
      <c r="K81">
        <f>E81*(1-_InputData!$E$998)</f>
        <v>552</v>
      </c>
      <c r="L81">
        <f>F81*(1-_InputData!$E$998)</f>
        <v>552</v>
      </c>
      <c r="M81">
        <f>G81*(1-_InputData!$E$998)</f>
        <v>552</v>
      </c>
      <c r="N81" t="e">
        <f>_InputData!#REF!</f>
        <v>#REF!</v>
      </c>
      <c r="O81" t="e">
        <f>_InputData!#REF!</f>
        <v>#REF!</v>
      </c>
      <c r="P81" t="e">
        <f>_InputData!#REF!</f>
        <v>#REF!</v>
      </c>
    </row>
    <row r="82" spans="1:16" x14ac:dyDescent="0.25">
      <c r="A82" t="s">
        <v>114</v>
      </c>
      <c r="B82" t="s">
        <v>35</v>
      </c>
      <c r="C82" t="s">
        <v>40</v>
      </c>
      <c r="D82" t="s">
        <v>135</v>
      </c>
      <c r="E82">
        <f>_InputData!F204</f>
        <v>1380</v>
      </c>
      <c r="F82">
        <f>_InputData!G204</f>
        <v>1380</v>
      </c>
      <c r="G82">
        <f>_InputData!H204</f>
        <v>1380</v>
      </c>
      <c r="H82">
        <f>E82*(1+_InputData!$E$996)</f>
        <v>1656</v>
      </c>
      <c r="I82">
        <f>F82*(1+_InputData!$E$996)</f>
        <v>1656</v>
      </c>
      <c r="J82">
        <f>G82*(1+_InputData!$E$996)</f>
        <v>1656</v>
      </c>
      <c r="K82">
        <f>E82*(1-_InputData!$E$998)</f>
        <v>1104</v>
      </c>
      <c r="L82">
        <f>F82*(1-_InputData!$E$998)</f>
        <v>1104</v>
      </c>
      <c r="M82">
        <f>G82*(1-_InputData!$E$998)</f>
        <v>1104</v>
      </c>
      <c r="N82" t="e">
        <f>_InputData!#REF!</f>
        <v>#REF!</v>
      </c>
      <c r="O82" t="e">
        <f>_InputData!#REF!</f>
        <v>#REF!</v>
      </c>
      <c r="P82" t="e">
        <f>_InputData!#REF!</f>
        <v>#REF!</v>
      </c>
    </row>
    <row r="83" spans="1:16" x14ac:dyDescent="0.25">
      <c r="A83" t="s">
        <v>114</v>
      </c>
      <c r="B83" t="s">
        <v>36</v>
      </c>
      <c r="C83" t="s">
        <v>40</v>
      </c>
      <c r="D83" t="s">
        <v>135</v>
      </c>
      <c r="E83">
        <f>_InputData!F205</f>
        <v>1380</v>
      </c>
      <c r="F83">
        <f>_InputData!G205</f>
        <v>1380</v>
      </c>
      <c r="G83">
        <f>_InputData!H205</f>
        <v>1380</v>
      </c>
      <c r="H83">
        <f>E83*(1+_InputData!$E$996)</f>
        <v>1656</v>
      </c>
      <c r="I83">
        <f>F83*(1+_InputData!$E$996)</f>
        <v>1656</v>
      </c>
      <c r="J83">
        <f>G83*(1+_InputData!$E$996)</f>
        <v>1656</v>
      </c>
      <c r="K83">
        <f>E83*(1-_InputData!$E$998)</f>
        <v>1104</v>
      </c>
      <c r="L83">
        <f>F83*(1-_InputData!$E$998)</f>
        <v>1104</v>
      </c>
      <c r="M83">
        <f>G83*(1-_InputData!$E$998)</f>
        <v>1104</v>
      </c>
      <c r="N83" t="e">
        <f>_InputData!#REF!</f>
        <v>#REF!</v>
      </c>
      <c r="O83" t="e">
        <f>_InputData!#REF!</f>
        <v>#REF!</v>
      </c>
      <c r="P83" t="e">
        <f>_InputData!#REF!</f>
        <v>#REF!</v>
      </c>
    </row>
    <row r="84" spans="1:16" x14ac:dyDescent="0.25">
      <c r="A84" t="s">
        <v>114</v>
      </c>
      <c r="B84" t="s">
        <v>37</v>
      </c>
      <c r="C84" t="s">
        <v>40</v>
      </c>
      <c r="D84" t="s">
        <v>135</v>
      </c>
      <c r="E84">
        <f>_InputData!F206</f>
        <v>1380</v>
      </c>
      <c r="F84">
        <f>_InputData!G206</f>
        <v>1380</v>
      </c>
      <c r="G84">
        <f>_InputData!H206</f>
        <v>1380</v>
      </c>
      <c r="H84">
        <f>E84*(1+_InputData!$E$996)</f>
        <v>1656</v>
      </c>
      <c r="I84">
        <f>F84*(1+_InputData!$E$996)</f>
        <v>1656</v>
      </c>
      <c r="J84">
        <f>G84*(1+_InputData!$E$996)</f>
        <v>1656</v>
      </c>
      <c r="K84">
        <f>E84*(1-_InputData!$E$998)</f>
        <v>1104</v>
      </c>
      <c r="L84">
        <f>F84*(1-_InputData!$E$998)</f>
        <v>1104</v>
      </c>
      <c r="M84">
        <f>G84*(1-_InputData!$E$998)</f>
        <v>1104</v>
      </c>
      <c r="N84" t="e">
        <f>_InputData!#REF!</f>
        <v>#REF!</v>
      </c>
      <c r="O84" t="e">
        <f>_InputData!#REF!</f>
        <v>#REF!</v>
      </c>
      <c r="P84" t="e">
        <f>_InputData!#REF!</f>
        <v>#REF!</v>
      </c>
    </row>
    <row r="85" spans="1:16" x14ac:dyDescent="0.25">
      <c r="A85" t="s">
        <v>114</v>
      </c>
      <c r="B85" t="s">
        <v>38</v>
      </c>
      <c r="C85" t="s">
        <v>40</v>
      </c>
      <c r="D85" t="s">
        <v>135</v>
      </c>
      <c r="E85">
        <f>_InputData!F207</f>
        <v>2300</v>
      </c>
      <c r="F85">
        <f>_InputData!G207</f>
        <v>2300</v>
      </c>
      <c r="G85">
        <f>_InputData!H207</f>
        <v>2300</v>
      </c>
      <c r="H85">
        <f>E85*(1+_InputData!$E$996)</f>
        <v>2760</v>
      </c>
      <c r="I85">
        <f>F85*(1+_InputData!$E$996)</f>
        <v>2760</v>
      </c>
      <c r="J85">
        <f>G85*(1+_InputData!$E$996)</f>
        <v>2760</v>
      </c>
      <c r="K85">
        <f>E85*(1-_InputData!$E$998)</f>
        <v>1840</v>
      </c>
      <c r="L85">
        <f>F85*(1-_InputData!$E$998)</f>
        <v>1840</v>
      </c>
      <c r="M85">
        <f>G85*(1-_InputData!$E$998)</f>
        <v>1840</v>
      </c>
      <c r="N85" t="e">
        <f>_InputData!#REF!</f>
        <v>#REF!</v>
      </c>
      <c r="O85" t="e">
        <f>_InputData!#REF!</f>
        <v>#REF!</v>
      </c>
      <c r="P85" t="e">
        <f>_InputData!#REF!</f>
        <v>#REF!</v>
      </c>
    </row>
    <row r="86" spans="1:16" x14ac:dyDescent="0.25">
      <c r="A86" t="s">
        <v>114</v>
      </c>
      <c r="B86" t="s">
        <v>33</v>
      </c>
      <c r="C86" t="s">
        <v>41</v>
      </c>
      <c r="D86" t="s">
        <v>135</v>
      </c>
      <c r="E86">
        <f>_InputData!F208</f>
        <v>459.99999999999994</v>
      </c>
      <c r="F86">
        <f>_InputData!G208</f>
        <v>459.99999999999994</v>
      </c>
      <c r="G86">
        <f>_InputData!H208</f>
        <v>459.99999999999994</v>
      </c>
      <c r="H86">
        <f>E86*(1+_InputData!$E$996)</f>
        <v>551.99999999999989</v>
      </c>
      <c r="I86">
        <f>F86*(1+_InputData!$E$996)</f>
        <v>551.99999999999989</v>
      </c>
      <c r="J86">
        <f>G86*(1+_InputData!$E$996)</f>
        <v>551.99999999999989</v>
      </c>
      <c r="K86">
        <f>E86*(1-_InputData!$E$998)</f>
        <v>368</v>
      </c>
      <c r="L86">
        <f>F86*(1-_InputData!$E$998)</f>
        <v>368</v>
      </c>
      <c r="M86">
        <f>G86*(1-_InputData!$E$998)</f>
        <v>368</v>
      </c>
      <c r="N86" t="e">
        <f>_InputData!#REF!</f>
        <v>#REF!</v>
      </c>
      <c r="O86" t="e">
        <f>_InputData!#REF!</f>
        <v>#REF!</v>
      </c>
      <c r="P86" t="e">
        <f>_InputData!#REF!</f>
        <v>#REF!</v>
      </c>
    </row>
    <row r="87" spans="1:16" x14ac:dyDescent="0.25">
      <c r="A87" t="s">
        <v>114</v>
      </c>
      <c r="B87" t="s">
        <v>34</v>
      </c>
      <c r="C87" t="s">
        <v>41</v>
      </c>
      <c r="D87" t="s">
        <v>135</v>
      </c>
      <c r="E87">
        <f>_InputData!F209</f>
        <v>459.99999999999994</v>
      </c>
      <c r="F87">
        <f>_InputData!G209</f>
        <v>459.99999999999994</v>
      </c>
      <c r="G87">
        <f>_InputData!H209</f>
        <v>459.99999999999994</v>
      </c>
      <c r="H87">
        <f>E87*(1+_InputData!$E$996)</f>
        <v>551.99999999999989</v>
      </c>
      <c r="I87">
        <f>F87*(1+_InputData!$E$996)</f>
        <v>551.99999999999989</v>
      </c>
      <c r="J87">
        <f>G87*(1+_InputData!$E$996)</f>
        <v>551.99999999999989</v>
      </c>
      <c r="K87">
        <f>E87*(1-_InputData!$E$998)</f>
        <v>368</v>
      </c>
      <c r="L87">
        <f>F87*(1-_InputData!$E$998)</f>
        <v>368</v>
      </c>
      <c r="M87">
        <f>G87*(1-_InputData!$E$998)</f>
        <v>368</v>
      </c>
      <c r="N87" t="e">
        <f>_InputData!#REF!</f>
        <v>#REF!</v>
      </c>
      <c r="O87" t="e">
        <f>_InputData!#REF!</f>
        <v>#REF!</v>
      </c>
      <c r="P87" t="e">
        <f>_InputData!#REF!</f>
        <v>#REF!</v>
      </c>
    </row>
    <row r="88" spans="1:16" x14ac:dyDescent="0.25">
      <c r="A88" t="s">
        <v>114</v>
      </c>
      <c r="B88" t="s">
        <v>35</v>
      </c>
      <c r="C88" t="s">
        <v>41</v>
      </c>
      <c r="D88" t="s">
        <v>135</v>
      </c>
      <c r="E88">
        <f>_InputData!F210</f>
        <v>459.99999999999994</v>
      </c>
      <c r="F88">
        <f>_InputData!G210</f>
        <v>459.99999999999994</v>
      </c>
      <c r="G88">
        <f>_InputData!H210</f>
        <v>459.99999999999994</v>
      </c>
      <c r="H88">
        <f>E88*(1+_InputData!$E$996)</f>
        <v>551.99999999999989</v>
      </c>
      <c r="I88">
        <f>F88*(1+_InputData!$E$996)</f>
        <v>551.99999999999989</v>
      </c>
      <c r="J88">
        <f>G88*(1+_InputData!$E$996)</f>
        <v>551.99999999999989</v>
      </c>
      <c r="K88">
        <f>E88*(1-_InputData!$E$998)</f>
        <v>368</v>
      </c>
      <c r="L88">
        <f>F88*(1-_InputData!$E$998)</f>
        <v>368</v>
      </c>
      <c r="M88">
        <f>G88*(1-_InputData!$E$998)</f>
        <v>368</v>
      </c>
      <c r="N88" t="e">
        <f>_InputData!#REF!</f>
        <v>#REF!</v>
      </c>
      <c r="O88" t="e">
        <f>_InputData!#REF!</f>
        <v>#REF!</v>
      </c>
      <c r="P88" t="e">
        <f>_InputData!#REF!</f>
        <v>#REF!</v>
      </c>
    </row>
    <row r="89" spans="1:16" x14ac:dyDescent="0.25">
      <c r="A89" t="s">
        <v>114</v>
      </c>
      <c r="B89" t="s">
        <v>36</v>
      </c>
      <c r="C89" t="s">
        <v>41</v>
      </c>
      <c r="D89" t="s">
        <v>135</v>
      </c>
      <c r="E89">
        <f>_InputData!F211</f>
        <v>459.99999999999994</v>
      </c>
      <c r="F89">
        <f>_InputData!G211</f>
        <v>459.99999999999994</v>
      </c>
      <c r="G89">
        <f>_InputData!H211</f>
        <v>459.99999999999994</v>
      </c>
      <c r="H89">
        <f>E89*(1+_InputData!$E$996)</f>
        <v>551.99999999999989</v>
      </c>
      <c r="I89">
        <f>F89*(1+_InputData!$E$996)</f>
        <v>551.99999999999989</v>
      </c>
      <c r="J89">
        <f>G89*(1+_InputData!$E$996)</f>
        <v>551.99999999999989</v>
      </c>
      <c r="K89">
        <f>E89*(1-_InputData!$E$998)</f>
        <v>368</v>
      </c>
      <c r="L89">
        <f>F89*(1-_InputData!$E$998)</f>
        <v>368</v>
      </c>
      <c r="M89">
        <f>G89*(1-_InputData!$E$998)</f>
        <v>368</v>
      </c>
      <c r="N89" t="e">
        <f>_InputData!#REF!</f>
        <v>#REF!</v>
      </c>
      <c r="O89" t="e">
        <f>_InputData!#REF!</f>
        <v>#REF!</v>
      </c>
      <c r="P89" t="e">
        <f>_InputData!#REF!</f>
        <v>#REF!</v>
      </c>
    </row>
    <row r="90" spans="1:16" x14ac:dyDescent="0.25">
      <c r="A90" t="s">
        <v>114</v>
      </c>
      <c r="B90" t="s">
        <v>37</v>
      </c>
      <c r="C90" t="s">
        <v>41</v>
      </c>
      <c r="D90" t="s">
        <v>135</v>
      </c>
      <c r="E90">
        <f>_InputData!F212</f>
        <v>459.99999999999994</v>
      </c>
      <c r="F90">
        <f>_InputData!G212</f>
        <v>459.99999999999994</v>
      </c>
      <c r="G90">
        <f>_InputData!H212</f>
        <v>459.99999999999994</v>
      </c>
      <c r="H90">
        <f>E90*(1+_InputData!$E$996)</f>
        <v>551.99999999999989</v>
      </c>
      <c r="I90">
        <f>F90*(1+_InputData!$E$996)</f>
        <v>551.99999999999989</v>
      </c>
      <c r="J90">
        <f>G90*(1+_InputData!$E$996)</f>
        <v>551.99999999999989</v>
      </c>
      <c r="K90">
        <f>E90*(1-_InputData!$E$998)</f>
        <v>368</v>
      </c>
      <c r="L90">
        <f>F90*(1-_InputData!$E$998)</f>
        <v>368</v>
      </c>
      <c r="M90">
        <f>G90*(1-_InputData!$E$998)</f>
        <v>368</v>
      </c>
      <c r="N90" t="e">
        <f>_InputData!#REF!</f>
        <v>#REF!</v>
      </c>
      <c r="O90" t="e">
        <f>_InputData!#REF!</f>
        <v>#REF!</v>
      </c>
      <c r="P90" t="e">
        <f>_InputData!#REF!</f>
        <v>#REF!</v>
      </c>
    </row>
    <row r="91" spans="1:16" x14ac:dyDescent="0.25">
      <c r="A91" t="s">
        <v>114</v>
      </c>
      <c r="B91" t="s">
        <v>38</v>
      </c>
      <c r="C91" t="s">
        <v>41</v>
      </c>
      <c r="D91" t="s">
        <v>135</v>
      </c>
      <c r="E91">
        <f>_InputData!F213</f>
        <v>459.99999999999994</v>
      </c>
      <c r="F91">
        <f>_InputData!G213</f>
        <v>459.99999999999994</v>
      </c>
      <c r="G91">
        <f>_InputData!H213</f>
        <v>459.99999999999994</v>
      </c>
      <c r="H91">
        <f>E91*(1+_InputData!$E$996)</f>
        <v>551.99999999999989</v>
      </c>
      <c r="I91">
        <f>F91*(1+_InputData!$E$996)</f>
        <v>551.99999999999989</v>
      </c>
      <c r="J91">
        <f>G91*(1+_InputData!$E$996)</f>
        <v>551.99999999999989</v>
      </c>
      <c r="K91">
        <f>E91*(1-_InputData!$E$998)</f>
        <v>368</v>
      </c>
      <c r="L91">
        <f>F91*(1-_InputData!$E$998)</f>
        <v>368</v>
      </c>
      <c r="M91">
        <f>G91*(1-_InputData!$E$998)</f>
        <v>368</v>
      </c>
      <c r="N91" t="e">
        <f>_InputData!#REF!</f>
        <v>#REF!</v>
      </c>
      <c r="O91" t="e">
        <f>_InputData!#REF!</f>
        <v>#REF!</v>
      </c>
      <c r="P91" t="e">
        <f>_InputData!#REF!</f>
        <v>#REF!</v>
      </c>
    </row>
    <row r="92" spans="1:16" x14ac:dyDescent="0.25">
      <c r="A92" t="s">
        <v>114</v>
      </c>
      <c r="B92" t="s">
        <v>33</v>
      </c>
      <c r="C92" t="s">
        <v>39</v>
      </c>
      <c r="D92" t="s">
        <v>136</v>
      </c>
      <c r="E92">
        <f>_InputData!F214</f>
        <v>114.99999999999999</v>
      </c>
      <c r="F92">
        <f>_InputData!G214</f>
        <v>114.99999999999999</v>
      </c>
      <c r="G92">
        <f>_InputData!H214</f>
        <v>114.99999999999999</v>
      </c>
      <c r="H92">
        <f>E92*(1+_InputData!$E$996)</f>
        <v>137.99999999999997</v>
      </c>
      <c r="I92">
        <f>F92*(1+_InputData!$E$996)</f>
        <v>137.99999999999997</v>
      </c>
      <c r="J92">
        <f>G92*(1+_InputData!$E$996)</f>
        <v>137.99999999999997</v>
      </c>
      <c r="K92">
        <f>E92*(1-_InputData!$E$998)</f>
        <v>92</v>
      </c>
      <c r="L92">
        <f>F92*(1-_InputData!$E$998)</f>
        <v>92</v>
      </c>
      <c r="M92">
        <f>G92*(1-_InputData!$E$998)</f>
        <v>92</v>
      </c>
      <c r="N92" t="e">
        <f>_InputData!#REF!</f>
        <v>#REF!</v>
      </c>
      <c r="O92" t="e">
        <f>_InputData!#REF!</f>
        <v>#REF!</v>
      </c>
      <c r="P92" t="e">
        <f>_InputData!#REF!</f>
        <v>#REF!</v>
      </c>
    </row>
    <row r="93" spans="1:16" x14ac:dyDescent="0.25">
      <c r="A93" t="s">
        <v>114</v>
      </c>
      <c r="B93" t="s">
        <v>34</v>
      </c>
      <c r="C93" t="s">
        <v>39</v>
      </c>
      <c r="D93" t="s">
        <v>136</v>
      </c>
      <c r="E93">
        <f>_InputData!F215</f>
        <v>114.99999999999999</v>
      </c>
      <c r="F93">
        <f>_InputData!G215</f>
        <v>114.99999999999999</v>
      </c>
      <c r="G93">
        <f>_InputData!H215</f>
        <v>114.99999999999999</v>
      </c>
      <c r="H93">
        <f>E93*(1+_InputData!$E$996)</f>
        <v>137.99999999999997</v>
      </c>
      <c r="I93">
        <f>F93*(1+_InputData!$E$996)</f>
        <v>137.99999999999997</v>
      </c>
      <c r="J93">
        <f>G93*(1+_InputData!$E$996)</f>
        <v>137.99999999999997</v>
      </c>
      <c r="K93">
        <f>E93*(1-_InputData!$E$998)</f>
        <v>92</v>
      </c>
      <c r="L93">
        <f>F93*(1-_InputData!$E$998)</f>
        <v>92</v>
      </c>
      <c r="M93">
        <f>G93*(1-_InputData!$E$998)</f>
        <v>92</v>
      </c>
      <c r="N93" t="e">
        <f>_InputData!#REF!</f>
        <v>#REF!</v>
      </c>
      <c r="O93" t="e">
        <f>_InputData!#REF!</f>
        <v>#REF!</v>
      </c>
      <c r="P93" t="e">
        <f>_InputData!#REF!</f>
        <v>#REF!</v>
      </c>
    </row>
    <row r="94" spans="1:16" x14ac:dyDescent="0.25">
      <c r="A94" t="s">
        <v>114</v>
      </c>
      <c r="B94" t="s">
        <v>35</v>
      </c>
      <c r="C94" t="s">
        <v>39</v>
      </c>
      <c r="D94" t="s">
        <v>136</v>
      </c>
      <c r="E94">
        <f>_InputData!F216</f>
        <v>459.99999999999994</v>
      </c>
      <c r="F94">
        <f>_InputData!G216</f>
        <v>459.99999999999994</v>
      </c>
      <c r="G94">
        <f>_InputData!H216</f>
        <v>459.99999999999994</v>
      </c>
      <c r="H94">
        <f>E94*(1+_InputData!$E$996)</f>
        <v>551.99999999999989</v>
      </c>
      <c r="I94">
        <f>F94*(1+_InputData!$E$996)</f>
        <v>551.99999999999989</v>
      </c>
      <c r="J94">
        <f>G94*(1+_InputData!$E$996)</f>
        <v>551.99999999999989</v>
      </c>
      <c r="K94">
        <f>E94*(1-_InputData!$E$998)</f>
        <v>368</v>
      </c>
      <c r="L94">
        <f>F94*(1-_InputData!$E$998)</f>
        <v>368</v>
      </c>
      <c r="M94">
        <f>G94*(1-_InputData!$E$998)</f>
        <v>368</v>
      </c>
      <c r="N94" t="e">
        <f>_InputData!#REF!</f>
        <v>#REF!</v>
      </c>
      <c r="O94" t="e">
        <f>_InputData!#REF!</f>
        <v>#REF!</v>
      </c>
      <c r="P94" t="e">
        <f>_InputData!#REF!</f>
        <v>#REF!</v>
      </c>
    </row>
    <row r="95" spans="1:16" x14ac:dyDescent="0.25">
      <c r="A95" t="s">
        <v>114</v>
      </c>
      <c r="B95" t="s">
        <v>36</v>
      </c>
      <c r="C95" t="s">
        <v>39</v>
      </c>
      <c r="D95" t="s">
        <v>136</v>
      </c>
      <c r="E95">
        <f>_InputData!F217</f>
        <v>459.99999999999994</v>
      </c>
      <c r="F95">
        <f>_InputData!G217</f>
        <v>459.99999999999994</v>
      </c>
      <c r="G95">
        <f>_InputData!H217</f>
        <v>459.99999999999994</v>
      </c>
      <c r="H95">
        <f>E95*(1+_InputData!$E$996)</f>
        <v>551.99999999999989</v>
      </c>
      <c r="I95">
        <f>F95*(1+_InputData!$E$996)</f>
        <v>551.99999999999989</v>
      </c>
      <c r="J95">
        <f>G95*(1+_InputData!$E$996)</f>
        <v>551.99999999999989</v>
      </c>
      <c r="K95">
        <f>E95*(1-_InputData!$E$998)</f>
        <v>368</v>
      </c>
      <c r="L95">
        <f>F95*(1-_InputData!$E$998)</f>
        <v>368</v>
      </c>
      <c r="M95">
        <f>G95*(1-_InputData!$E$998)</f>
        <v>368</v>
      </c>
      <c r="N95" t="e">
        <f>_InputData!#REF!</f>
        <v>#REF!</v>
      </c>
      <c r="O95" t="e">
        <f>_InputData!#REF!</f>
        <v>#REF!</v>
      </c>
      <c r="P95" t="e">
        <f>_InputData!#REF!</f>
        <v>#REF!</v>
      </c>
    </row>
    <row r="96" spans="1:16" x14ac:dyDescent="0.25">
      <c r="A96" t="s">
        <v>114</v>
      </c>
      <c r="B96" t="s">
        <v>37</v>
      </c>
      <c r="C96" t="s">
        <v>39</v>
      </c>
      <c r="D96" t="s">
        <v>136</v>
      </c>
      <c r="E96">
        <f>_InputData!F218</f>
        <v>459.99999999999994</v>
      </c>
      <c r="F96">
        <f>_InputData!G218</f>
        <v>459.99999999999994</v>
      </c>
      <c r="G96">
        <f>_InputData!H218</f>
        <v>459.99999999999994</v>
      </c>
      <c r="H96">
        <f>E96*(1+_InputData!$E$996)</f>
        <v>551.99999999999989</v>
      </c>
      <c r="I96">
        <f>F96*(1+_InputData!$E$996)</f>
        <v>551.99999999999989</v>
      </c>
      <c r="J96">
        <f>G96*(1+_InputData!$E$996)</f>
        <v>551.99999999999989</v>
      </c>
      <c r="K96">
        <f>E96*(1-_InputData!$E$998)</f>
        <v>368</v>
      </c>
      <c r="L96">
        <f>F96*(1-_InputData!$E$998)</f>
        <v>368</v>
      </c>
      <c r="M96">
        <f>G96*(1-_InputData!$E$998)</f>
        <v>368</v>
      </c>
      <c r="N96" t="e">
        <f>_InputData!#REF!</f>
        <v>#REF!</v>
      </c>
      <c r="O96" t="e">
        <f>_InputData!#REF!</f>
        <v>#REF!</v>
      </c>
      <c r="P96" t="e">
        <f>_InputData!#REF!</f>
        <v>#REF!</v>
      </c>
    </row>
    <row r="97" spans="1:16" x14ac:dyDescent="0.25">
      <c r="A97" t="s">
        <v>114</v>
      </c>
      <c r="B97" t="s">
        <v>38</v>
      </c>
      <c r="C97" t="s">
        <v>39</v>
      </c>
      <c r="D97" t="s">
        <v>136</v>
      </c>
      <c r="E97">
        <f>_InputData!F219</f>
        <v>1150</v>
      </c>
      <c r="F97">
        <f>_InputData!G219</f>
        <v>1150</v>
      </c>
      <c r="G97">
        <f>_InputData!H219</f>
        <v>1150</v>
      </c>
      <c r="H97">
        <f>E97*(1+_InputData!$E$996)</f>
        <v>1380</v>
      </c>
      <c r="I97">
        <f>F97*(1+_InputData!$E$996)</f>
        <v>1380</v>
      </c>
      <c r="J97">
        <f>G97*(1+_InputData!$E$996)</f>
        <v>1380</v>
      </c>
      <c r="K97">
        <f>E97*(1-_InputData!$E$998)</f>
        <v>920</v>
      </c>
      <c r="L97">
        <f>F97*(1-_InputData!$E$998)</f>
        <v>920</v>
      </c>
      <c r="M97">
        <f>G97*(1-_InputData!$E$998)</f>
        <v>920</v>
      </c>
      <c r="N97" t="e">
        <f>_InputData!#REF!</f>
        <v>#REF!</v>
      </c>
      <c r="O97" t="e">
        <f>_InputData!#REF!</f>
        <v>#REF!</v>
      </c>
      <c r="P97" t="e">
        <f>_InputData!#REF!</f>
        <v>#REF!</v>
      </c>
    </row>
    <row r="98" spans="1:16" x14ac:dyDescent="0.25">
      <c r="A98" t="s">
        <v>114</v>
      </c>
      <c r="B98" t="s">
        <v>33</v>
      </c>
      <c r="C98" t="s">
        <v>40</v>
      </c>
      <c r="D98" t="s">
        <v>136</v>
      </c>
      <c r="E98">
        <f>_InputData!F220</f>
        <v>114.99999999999999</v>
      </c>
      <c r="F98">
        <f>_InputData!G220</f>
        <v>114.99999999999999</v>
      </c>
      <c r="G98">
        <f>_InputData!H220</f>
        <v>114.99999999999999</v>
      </c>
      <c r="H98">
        <f>E98*(1+_InputData!$E$996)</f>
        <v>137.99999999999997</v>
      </c>
      <c r="I98">
        <f>F98*(1+_InputData!$E$996)</f>
        <v>137.99999999999997</v>
      </c>
      <c r="J98">
        <f>G98*(1+_InputData!$E$996)</f>
        <v>137.99999999999997</v>
      </c>
      <c r="K98">
        <f>E98*(1-_InputData!$E$998)</f>
        <v>92</v>
      </c>
      <c r="L98">
        <f>F98*(1-_InputData!$E$998)</f>
        <v>92</v>
      </c>
      <c r="M98">
        <f>G98*(1-_InputData!$E$998)</f>
        <v>92</v>
      </c>
      <c r="N98" t="e">
        <f>_InputData!#REF!</f>
        <v>#REF!</v>
      </c>
      <c r="O98" t="e">
        <f>_InputData!#REF!</f>
        <v>#REF!</v>
      </c>
      <c r="P98" t="e">
        <f>_InputData!#REF!</f>
        <v>#REF!</v>
      </c>
    </row>
    <row r="99" spans="1:16" x14ac:dyDescent="0.25">
      <c r="A99" t="s">
        <v>114</v>
      </c>
      <c r="B99" t="s">
        <v>34</v>
      </c>
      <c r="C99" t="s">
        <v>40</v>
      </c>
      <c r="D99" t="s">
        <v>136</v>
      </c>
      <c r="E99">
        <f>_InputData!F221</f>
        <v>114.99999999999999</v>
      </c>
      <c r="F99">
        <f>_InputData!G221</f>
        <v>114.99999999999999</v>
      </c>
      <c r="G99">
        <f>_InputData!H221</f>
        <v>114.99999999999999</v>
      </c>
      <c r="H99">
        <f>E99*(1+_InputData!$E$996)</f>
        <v>137.99999999999997</v>
      </c>
      <c r="I99">
        <f>F99*(1+_InputData!$E$996)</f>
        <v>137.99999999999997</v>
      </c>
      <c r="J99">
        <f>G99*(1+_InputData!$E$996)</f>
        <v>137.99999999999997</v>
      </c>
      <c r="K99">
        <f>E99*(1-_InputData!$E$998)</f>
        <v>92</v>
      </c>
      <c r="L99">
        <f>F99*(1-_InputData!$E$998)</f>
        <v>92</v>
      </c>
      <c r="M99">
        <f>G99*(1-_InputData!$E$998)</f>
        <v>92</v>
      </c>
      <c r="N99" t="e">
        <f>_InputData!#REF!</f>
        <v>#REF!</v>
      </c>
      <c r="O99" t="e">
        <f>_InputData!#REF!</f>
        <v>#REF!</v>
      </c>
      <c r="P99" t="e">
        <f>_InputData!#REF!</f>
        <v>#REF!</v>
      </c>
    </row>
    <row r="100" spans="1:16" x14ac:dyDescent="0.25">
      <c r="A100" t="s">
        <v>114</v>
      </c>
      <c r="B100" t="s">
        <v>35</v>
      </c>
      <c r="C100" t="s">
        <v>40</v>
      </c>
      <c r="D100" t="s">
        <v>136</v>
      </c>
      <c r="E100">
        <f>_InputData!F222</f>
        <v>459.99999999999994</v>
      </c>
      <c r="F100">
        <f>_InputData!G222</f>
        <v>459.99999999999994</v>
      </c>
      <c r="G100">
        <f>_InputData!H222</f>
        <v>459.99999999999994</v>
      </c>
      <c r="H100">
        <f>E100*(1+_InputData!$E$996)</f>
        <v>551.99999999999989</v>
      </c>
      <c r="I100">
        <f>F100*(1+_InputData!$E$996)</f>
        <v>551.99999999999989</v>
      </c>
      <c r="J100">
        <f>G100*(1+_InputData!$E$996)</f>
        <v>551.99999999999989</v>
      </c>
      <c r="K100">
        <f>E100*(1-_InputData!$E$998)</f>
        <v>368</v>
      </c>
      <c r="L100">
        <f>F100*(1-_InputData!$E$998)</f>
        <v>368</v>
      </c>
      <c r="M100">
        <f>G100*(1-_InputData!$E$998)</f>
        <v>368</v>
      </c>
      <c r="N100" t="e">
        <f>_InputData!#REF!</f>
        <v>#REF!</v>
      </c>
      <c r="O100" t="e">
        <f>_InputData!#REF!</f>
        <v>#REF!</v>
      </c>
      <c r="P100" t="e">
        <f>_InputData!#REF!</f>
        <v>#REF!</v>
      </c>
    </row>
    <row r="101" spans="1:16" x14ac:dyDescent="0.25">
      <c r="A101" t="s">
        <v>114</v>
      </c>
      <c r="B101" t="s">
        <v>36</v>
      </c>
      <c r="C101" t="s">
        <v>40</v>
      </c>
      <c r="D101" t="s">
        <v>136</v>
      </c>
      <c r="E101">
        <f>_InputData!F223</f>
        <v>459.99999999999994</v>
      </c>
      <c r="F101">
        <f>_InputData!G223</f>
        <v>459.99999999999994</v>
      </c>
      <c r="G101">
        <f>_InputData!H223</f>
        <v>459.99999999999994</v>
      </c>
      <c r="H101">
        <f>E101*(1+_InputData!$E$996)</f>
        <v>551.99999999999989</v>
      </c>
      <c r="I101">
        <f>F101*(1+_InputData!$E$996)</f>
        <v>551.99999999999989</v>
      </c>
      <c r="J101">
        <f>G101*(1+_InputData!$E$996)</f>
        <v>551.99999999999989</v>
      </c>
      <c r="K101">
        <f>E101*(1-_InputData!$E$998)</f>
        <v>368</v>
      </c>
      <c r="L101">
        <f>F101*(1-_InputData!$E$998)</f>
        <v>368</v>
      </c>
      <c r="M101">
        <f>G101*(1-_InputData!$E$998)</f>
        <v>368</v>
      </c>
      <c r="N101" t="e">
        <f>_InputData!#REF!</f>
        <v>#REF!</v>
      </c>
      <c r="O101" t="e">
        <f>_InputData!#REF!</f>
        <v>#REF!</v>
      </c>
      <c r="P101" t="e">
        <f>_InputData!#REF!</f>
        <v>#REF!</v>
      </c>
    </row>
    <row r="102" spans="1:16" x14ac:dyDescent="0.25">
      <c r="A102" t="s">
        <v>114</v>
      </c>
      <c r="B102" t="s">
        <v>37</v>
      </c>
      <c r="C102" t="s">
        <v>40</v>
      </c>
      <c r="D102" t="s">
        <v>136</v>
      </c>
      <c r="E102">
        <f>_InputData!F224</f>
        <v>459.99999999999994</v>
      </c>
      <c r="F102">
        <f>_InputData!G224</f>
        <v>459.99999999999994</v>
      </c>
      <c r="G102">
        <f>_InputData!H224</f>
        <v>459.99999999999994</v>
      </c>
      <c r="H102">
        <f>E102*(1+_InputData!$E$996)</f>
        <v>551.99999999999989</v>
      </c>
      <c r="I102">
        <f>F102*(1+_InputData!$E$996)</f>
        <v>551.99999999999989</v>
      </c>
      <c r="J102">
        <f>G102*(1+_InputData!$E$996)</f>
        <v>551.99999999999989</v>
      </c>
      <c r="K102">
        <f>E102*(1-_InputData!$E$998)</f>
        <v>368</v>
      </c>
      <c r="L102">
        <f>F102*(1-_InputData!$E$998)</f>
        <v>368</v>
      </c>
      <c r="M102">
        <f>G102*(1-_InputData!$E$998)</f>
        <v>368</v>
      </c>
      <c r="N102" t="e">
        <f>_InputData!#REF!</f>
        <v>#REF!</v>
      </c>
      <c r="O102" t="e">
        <f>_InputData!#REF!</f>
        <v>#REF!</v>
      </c>
      <c r="P102" t="e">
        <f>_InputData!#REF!</f>
        <v>#REF!</v>
      </c>
    </row>
    <row r="103" spans="1:16" x14ac:dyDescent="0.25">
      <c r="A103" t="s">
        <v>114</v>
      </c>
      <c r="B103" t="s">
        <v>38</v>
      </c>
      <c r="C103" t="s">
        <v>40</v>
      </c>
      <c r="D103" t="s">
        <v>136</v>
      </c>
      <c r="E103">
        <f>_InputData!F225</f>
        <v>1150</v>
      </c>
      <c r="F103">
        <f>_InputData!G225</f>
        <v>1150</v>
      </c>
      <c r="G103">
        <f>_InputData!H225</f>
        <v>1150</v>
      </c>
      <c r="H103">
        <f>E103*(1+_InputData!$E$996)</f>
        <v>1380</v>
      </c>
      <c r="I103">
        <f>F103*(1+_InputData!$E$996)</f>
        <v>1380</v>
      </c>
      <c r="J103">
        <f>G103*(1+_InputData!$E$996)</f>
        <v>1380</v>
      </c>
      <c r="K103">
        <f>E103*(1-_InputData!$E$998)</f>
        <v>920</v>
      </c>
      <c r="L103">
        <f>F103*(1-_InputData!$E$998)</f>
        <v>920</v>
      </c>
      <c r="M103">
        <f>G103*(1-_InputData!$E$998)</f>
        <v>920</v>
      </c>
      <c r="N103" t="e">
        <f>_InputData!#REF!</f>
        <v>#REF!</v>
      </c>
      <c r="O103" t="e">
        <f>_InputData!#REF!</f>
        <v>#REF!</v>
      </c>
      <c r="P103" t="e">
        <f>_InputData!#REF!</f>
        <v>#REF!</v>
      </c>
    </row>
    <row r="104" spans="1:16" x14ac:dyDescent="0.25">
      <c r="A104" t="s">
        <v>114</v>
      </c>
      <c r="B104" t="s">
        <v>33</v>
      </c>
      <c r="C104" t="s">
        <v>41</v>
      </c>
      <c r="D104" t="s">
        <v>136</v>
      </c>
      <c r="E104">
        <f>_InputData!F226</f>
        <v>77.05</v>
      </c>
      <c r="F104">
        <f>_InputData!G226</f>
        <v>77.05</v>
      </c>
      <c r="G104">
        <f>_InputData!H226</f>
        <v>77.05</v>
      </c>
      <c r="H104">
        <f>E104*(1+_InputData!$E$996)</f>
        <v>92.46</v>
      </c>
      <c r="I104">
        <f>F104*(1+_InputData!$E$996)</f>
        <v>92.46</v>
      </c>
      <c r="J104">
        <f>G104*(1+_InputData!$E$996)</f>
        <v>92.46</v>
      </c>
      <c r="K104">
        <f>E104*(1-_InputData!$E$998)</f>
        <v>61.64</v>
      </c>
      <c r="L104">
        <f>F104*(1-_InputData!$E$998)</f>
        <v>61.64</v>
      </c>
      <c r="M104">
        <f>G104*(1-_InputData!$E$998)</f>
        <v>61.64</v>
      </c>
      <c r="N104" t="e">
        <f>_InputData!#REF!</f>
        <v>#REF!</v>
      </c>
      <c r="O104" t="e">
        <f>_InputData!#REF!</f>
        <v>#REF!</v>
      </c>
      <c r="P104" t="e">
        <f>_InputData!#REF!</f>
        <v>#REF!</v>
      </c>
    </row>
    <row r="105" spans="1:16" x14ac:dyDescent="0.25">
      <c r="A105" t="s">
        <v>114</v>
      </c>
      <c r="B105" t="s">
        <v>34</v>
      </c>
      <c r="C105" t="s">
        <v>41</v>
      </c>
      <c r="D105" t="s">
        <v>136</v>
      </c>
      <c r="E105">
        <f>_InputData!F227</f>
        <v>77.05</v>
      </c>
      <c r="F105">
        <f>_InputData!G227</f>
        <v>77.05</v>
      </c>
      <c r="G105">
        <f>_InputData!H227</f>
        <v>77.05</v>
      </c>
      <c r="H105">
        <f>E105*(1+_InputData!$E$996)</f>
        <v>92.46</v>
      </c>
      <c r="I105">
        <f>F105*(1+_InputData!$E$996)</f>
        <v>92.46</v>
      </c>
      <c r="J105">
        <f>G105*(1+_InputData!$E$996)</f>
        <v>92.46</v>
      </c>
      <c r="K105">
        <f>E105*(1-_InputData!$E$998)</f>
        <v>61.64</v>
      </c>
      <c r="L105">
        <f>F105*(1-_InputData!$E$998)</f>
        <v>61.64</v>
      </c>
      <c r="M105">
        <f>G105*(1-_InputData!$E$998)</f>
        <v>61.64</v>
      </c>
      <c r="N105" t="e">
        <f>_InputData!#REF!</f>
        <v>#REF!</v>
      </c>
      <c r="O105" t="e">
        <f>_InputData!#REF!</f>
        <v>#REF!</v>
      </c>
      <c r="P105" t="e">
        <f>_InputData!#REF!</f>
        <v>#REF!</v>
      </c>
    </row>
    <row r="106" spans="1:16" x14ac:dyDescent="0.25">
      <c r="A106" t="s">
        <v>114</v>
      </c>
      <c r="B106" t="s">
        <v>35</v>
      </c>
      <c r="C106" t="s">
        <v>41</v>
      </c>
      <c r="D106" t="s">
        <v>136</v>
      </c>
      <c r="E106">
        <f>_InputData!F228</f>
        <v>77.05</v>
      </c>
      <c r="F106">
        <f>_InputData!G228</f>
        <v>77.05</v>
      </c>
      <c r="G106">
        <f>_InputData!H228</f>
        <v>77.05</v>
      </c>
      <c r="H106">
        <f>E106*(1+_InputData!$E$996)</f>
        <v>92.46</v>
      </c>
      <c r="I106">
        <f>F106*(1+_InputData!$E$996)</f>
        <v>92.46</v>
      </c>
      <c r="J106">
        <f>G106*(1+_InputData!$E$996)</f>
        <v>92.46</v>
      </c>
      <c r="K106">
        <f>E106*(1-_InputData!$E$998)</f>
        <v>61.64</v>
      </c>
      <c r="L106">
        <f>F106*(1-_InputData!$E$998)</f>
        <v>61.64</v>
      </c>
      <c r="M106">
        <f>G106*(1-_InputData!$E$998)</f>
        <v>61.64</v>
      </c>
      <c r="N106" t="e">
        <f>_InputData!#REF!</f>
        <v>#REF!</v>
      </c>
      <c r="O106" t="e">
        <f>_InputData!#REF!</f>
        <v>#REF!</v>
      </c>
      <c r="P106" t="e">
        <f>_InputData!#REF!</f>
        <v>#REF!</v>
      </c>
    </row>
    <row r="107" spans="1:16" x14ac:dyDescent="0.25">
      <c r="A107" t="s">
        <v>114</v>
      </c>
      <c r="B107" t="s">
        <v>36</v>
      </c>
      <c r="C107" t="s">
        <v>41</v>
      </c>
      <c r="D107" t="s">
        <v>136</v>
      </c>
      <c r="E107">
        <f>_InputData!F229</f>
        <v>77.05</v>
      </c>
      <c r="F107">
        <f>_InputData!G229</f>
        <v>77.05</v>
      </c>
      <c r="G107">
        <f>_InputData!H229</f>
        <v>77.05</v>
      </c>
      <c r="H107">
        <f>E107*(1+_InputData!$E$996)</f>
        <v>92.46</v>
      </c>
      <c r="I107">
        <f>F107*(1+_InputData!$E$996)</f>
        <v>92.46</v>
      </c>
      <c r="J107">
        <f>G107*(1+_InputData!$E$996)</f>
        <v>92.46</v>
      </c>
      <c r="K107">
        <f>E107*(1-_InputData!$E$998)</f>
        <v>61.64</v>
      </c>
      <c r="L107">
        <f>F107*(1-_InputData!$E$998)</f>
        <v>61.64</v>
      </c>
      <c r="M107">
        <f>G107*(1-_InputData!$E$998)</f>
        <v>61.64</v>
      </c>
      <c r="N107" t="e">
        <f>_InputData!#REF!</f>
        <v>#REF!</v>
      </c>
      <c r="O107" t="e">
        <f>_InputData!#REF!</f>
        <v>#REF!</v>
      </c>
      <c r="P107" t="e">
        <f>_InputData!#REF!</f>
        <v>#REF!</v>
      </c>
    </row>
    <row r="108" spans="1:16" x14ac:dyDescent="0.25">
      <c r="A108" t="s">
        <v>114</v>
      </c>
      <c r="B108" t="s">
        <v>37</v>
      </c>
      <c r="C108" t="s">
        <v>41</v>
      </c>
      <c r="D108" t="s">
        <v>136</v>
      </c>
      <c r="E108">
        <f>_InputData!F230</f>
        <v>77.05</v>
      </c>
      <c r="F108">
        <f>_InputData!G230</f>
        <v>77.05</v>
      </c>
      <c r="G108">
        <f>_InputData!H230</f>
        <v>77.05</v>
      </c>
      <c r="H108">
        <f>E108*(1+_InputData!$E$996)</f>
        <v>92.46</v>
      </c>
      <c r="I108">
        <f>F108*(1+_InputData!$E$996)</f>
        <v>92.46</v>
      </c>
      <c r="J108">
        <f>G108*(1+_InputData!$E$996)</f>
        <v>92.46</v>
      </c>
      <c r="K108">
        <f>E108*(1-_InputData!$E$998)</f>
        <v>61.64</v>
      </c>
      <c r="L108">
        <f>F108*(1-_InputData!$E$998)</f>
        <v>61.64</v>
      </c>
      <c r="M108">
        <f>G108*(1-_InputData!$E$998)</f>
        <v>61.64</v>
      </c>
      <c r="N108" t="e">
        <f>_InputData!#REF!</f>
        <v>#REF!</v>
      </c>
      <c r="O108" t="e">
        <f>_InputData!#REF!</f>
        <v>#REF!</v>
      </c>
      <c r="P108" t="e">
        <f>_InputData!#REF!</f>
        <v>#REF!</v>
      </c>
    </row>
    <row r="109" spans="1:16" x14ac:dyDescent="0.25">
      <c r="A109" t="s">
        <v>114</v>
      </c>
      <c r="B109" t="s">
        <v>38</v>
      </c>
      <c r="C109" t="s">
        <v>41</v>
      </c>
      <c r="D109" t="s">
        <v>136</v>
      </c>
      <c r="E109">
        <f>_InputData!F231</f>
        <v>77.05</v>
      </c>
      <c r="F109">
        <f>_InputData!G231</f>
        <v>77.05</v>
      </c>
      <c r="G109">
        <f>_InputData!H231</f>
        <v>77.05</v>
      </c>
      <c r="H109">
        <f>E109*(1+_InputData!$E$996)</f>
        <v>92.46</v>
      </c>
      <c r="I109">
        <f>F109*(1+_InputData!$E$996)</f>
        <v>92.46</v>
      </c>
      <c r="J109">
        <f>G109*(1+_InputData!$E$996)</f>
        <v>92.46</v>
      </c>
      <c r="K109">
        <f>E109*(1-_InputData!$E$998)</f>
        <v>61.64</v>
      </c>
      <c r="L109">
        <f>F109*(1-_InputData!$E$998)</f>
        <v>61.64</v>
      </c>
      <c r="M109">
        <f>G109*(1-_InputData!$E$998)</f>
        <v>61.64</v>
      </c>
      <c r="N109" t="e">
        <f>_InputData!#REF!</f>
        <v>#REF!</v>
      </c>
      <c r="O109" t="e">
        <f>_InputData!#REF!</f>
        <v>#REF!</v>
      </c>
      <c r="P109" t="e">
        <f>_InputData!#REF!</f>
        <v>#REF!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8A81-F06C-4E43-927F-7B1EFFB0E64F}">
  <sheetPr>
    <tabColor theme="9"/>
  </sheetPr>
  <dimension ref="A1:AC3"/>
  <sheetViews>
    <sheetView workbookViewId="0"/>
  </sheetViews>
  <sheetFormatPr defaultRowHeight="15.75" x14ac:dyDescent="0.25"/>
  <cols>
    <col min="1" max="1" width="12.75" customWidth="1"/>
    <col min="2" max="2" width="18.75" bestFit="1" customWidth="1"/>
    <col min="3" max="5" width="14.25" bestFit="1" customWidth="1"/>
    <col min="6" max="8" width="16.5" bestFit="1" customWidth="1"/>
    <col min="9" max="11" width="19.25" bestFit="1" customWidth="1"/>
    <col min="12" max="14" width="13.75" bestFit="1" customWidth="1"/>
    <col min="15" max="29" width="13.75" customWidth="1"/>
  </cols>
  <sheetData>
    <row r="1" spans="1:29" s="1" customFormat="1" ht="15" customHeight="1" x14ac:dyDescent="0.25">
      <c r="A1" s="1" t="s">
        <v>32</v>
      </c>
      <c r="B1" s="1" t="s">
        <v>49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  <c r="U1" s="1" t="s">
        <v>185</v>
      </c>
      <c r="V1" s="1" t="s">
        <v>186</v>
      </c>
      <c r="W1" s="1" t="s">
        <v>187</v>
      </c>
      <c r="X1" s="1" t="s">
        <v>189</v>
      </c>
      <c r="Y1" s="1" t="s">
        <v>190</v>
      </c>
      <c r="Z1" s="1" t="s">
        <v>191</v>
      </c>
      <c r="AA1" s="1" t="s">
        <v>193</v>
      </c>
      <c r="AB1" s="1" t="s">
        <v>194</v>
      </c>
      <c r="AC1" s="1" t="s">
        <v>195</v>
      </c>
    </row>
    <row r="2" spans="1:29" x14ac:dyDescent="0.25">
      <c r="A2" t="s">
        <v>39</v>
      </c>
      <c r="B2" t="s">
        <v>46</v>
      </c>
      <c r="C2">
        <f>_InputData!F237</f>
        <v>0.60779762884924537</v>
      </c>
      <c r="D2">
        <f>_InputData!G237</f>
        <v>0.74617772422211026</v>
      </c>
      <c r="E2">
        <f>_InputData!H237</f>
        <v>0.78391660663039442</v>
      </c>
      <c r="F2">
        <f>C2*(1+_InputData!$E$996)</f>
        <v>0.72935715461909445</v>
      </c>
      <c r="G2">
        <f>D2*(1+_InputData!$E$996)</f>
        <v>0.89541326906653229</v>
      </c>
      <c r="H2">
        <f>E2*(1+_InputData!$E$996)</f>
        <v>0.94069992795647328</v>
      </c>
      <c r="I2">
        <f>C2*(1-_InputData!$E$998)</f>
        <v>0.4862381030793963</v>
      </c>
      <c r="J2">
        <f>D2*(1-_InputData!$E$998)</f>
        <v>0.59694217937768823</v>
      </c>
      <c r="K2">
        <f>E2*(1-_InputData!$E$998)</f>
        <v>0.62713328530431556</v>
      </c>
      <c r="L2" t="e">
        <f>_InputData!#REF!</f>
        <v>#REF!</v>
      </c>
      <c r="M2" t="e">
        <f>_InputData!#REF!</f>
        <v>#REF!</v>
      </c>
      <c r="N2" t="e">
        <f>_InputData!#REF!</f>
        <v>#REF!</v>
      </c>
      <c r="O2" t="e">
        <f>_InputData!#REF!</f>
        <v>#REF!</v>
      </c>
      <c r="P2" t="e">
        <f>_InputData!#REF!</f>
        <v>#REF!</v>
      </c>
      <c r="Q2" t="e">
        <f>_InputData!#REF!</f>
        <v>#REF!</v>
      </c>
      <c r="R2" t="e">
        <f>_InputData!#REF!</f>
        <v>#REF!</v>
      </c>
      <c r="S2" t="e">
        <f>_InputData!#REF!</f>
        <v>#REF!</v>
      </c>
      <c r="T2" t="e">
        <f>_InputData!#REF!</f>
        <v>#REF!</v>
      </c>
      <c r="U2" t="e">
        <f>_InputData!#REF!</f>
        <v>#REF!</v>
      </c>
      <c r="V2" t="e">
        <f>_InputData!#REF!</f>
        <v>#REF!</v>
      </c>
      <c r="W2" t="e">
        <f>_InputData!#REF!</f>
        <v>#REF!</v>
      </c>
      <c r="X2" t="e">
        <f>_InputData!#REF!</f>
        <v>#REF!</v>
      </c>
      <c r="Y2" t="e">
        <f>_InputData!#REF!</f>
        <v>#REF!</v>
      </c>
      <c r="Z2" t="e">
        <f>_InputData!#REF!</f>
        <v>#REF!</v>
      </c>
      <c r="AA2" t="e">
        <f>_InputData!#REF!</f>
        <v>#REF!</v>
      </c>
      <c r="AB2" t="e">
        <f>_InputData!#REF!</f>
        <v>#REF!</v>
      </c>
      <c r="AC2" t="e">
        <f>_InputData!#REF!</f>
        <v>#REF!</v>
      </c>
    </row>
    <row r="3" spans="1:29" x14ac:dyDescent="0.25">
      <c r="A3" t="s">
        <v>39</v>
      </c>
      <c r="B3" t="s">
        <v>47</v>
      </c>
      <c r="C3">
        <f>_InputData!F238</f>
        <v>0.1553586550839138</v>
      </c>
      <c r="D3">
        <f>_InputData!G238</f>
        <v>0.1553586550839138</v>
      </c>
      <c r="E3">
        <f>_InputData!H238</f>
        <v>0.1553586550839138</v>
      </c>
      <c r="F3">
        <f>C3</f>
        <v>0.1553586550839138</v>
      </c>
      <c r="G3">
        <f>D3</f>
        <v>0.1553586550839138</v>
      </c>
      <c r="H3">
        <f>E3</f>
        <v>0.1553586550839138</v>
      </c>
      <c r="I3">
        <f>C3</f>
        <v>0.1553586550839138</v>
      </c>
      <c r="J3">
        <f>D3</f>
        <v>0.1553586550839138</v>
      </c>
      <c r="K3">
        <f>E3</f>
        <v>0.1553586550839138</v>
      </c>
      <c r="L3" t="e">
        <f>_InputData!#REF!</f>
        <v>#REF!</v>
      </c>
      <c r="M3" t="e">
        <f>_InputData!#REF!</f>
        <v>#REF!</v>
      </c>
      <c r="N3" t="e">
        <f>_InputData!#REF!</f>
        <v>#REF!</v>
      </c>
      <c r="O3" t="e">
        <f>_InputData!#REF!</f>
        <v>#REF!</v>
      </c>
      <c r="P3" t="e">
        <f>_InputData!#REF!</f>
        <v>#REF!</v>
      </c>
      <c r="Q3" t="e">
        <f>_InputData!#REF!</f>
        <v>#REF!</v>
      </c>
      <c r="R3" t="e">
        <f>_InputData!#REF!</f>
        <v>#REF!</v>
      </c>
      <c r="S3" t="e">
        <f>_InputData!#REF!</f>
        <v>#REF!</v>
      </c>
      <c r="T3" t="e">
        <f>_InputData!#REF!</f>
        <v>#REF!</v>
      </c>
      <c r="U3" t="e">
        <f>_InputData!#REF!</f>
        <v>#REF!</v>
      </c>
      <c r="V3" t="e">
        <f>_InputData!#REF!</f>
        <v>#REF!</v>
      </c>
      <c r="W3" t="e">
        <f>_InputData!#REF!</f>
        <v>#REF!</v>
      </c>
      <c r="X3" t="e">
        <f>_InputData!#REF!</f>
        <v>#REF!</v>
      </c>
      <c r="Y3" t="e">
        <f>_InputData!#REF!</f>
        <v>#REF!</v>
      </c>
      <c r="Z3" t="e">
        <f>_InputData!#REF!</f>
        <v>#REF!</v>
      </c>
      <c r="AA3" t="e">
        <f>_InputData!#REF!</f>
        <v>#REF!</v>
      </c>
      <c r="AB3" t="e">
        <f>_InputData!#REF!</f>
        <v>#REF!</v>
      </c>
      <c r="AC3" t="e">
        <f>_InputData!#REF!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6BB1-5A8C-4DE4-851F-1AF9B4756FA2}">
  <sheetPr>
    <tabColor theme="9"/>
  </sheetPr>
  <dimension ref="A1:AC3"/>
  <sheetViews>
    <sheetView workbookViewId="0"/>
  </sheetViews>
  <sheetFormatPr defaultRowHeight="15.75" x14ac:dyDescent="0.25"/>
  <cols>
    <col min="1" max="1" width="12.75" customWidth="1"/>
    <col min="2" max="2" width="18.75" bestFit="1" customWidth="1"/>
    <col min="3" max="5" width="14.25" bestFit="1" customWidth="1"/>
    <col min="6" max="8" width="16.5" bestFit="1" customWidth="1"/>
    <col min="9" max="11" width="19.25" bestFit="1" customWidth="1"/>
    <col min="12" max="14" width="13.75" bestFit="1" customWidth="1"/>
    <col min="15" max="29" width="13.75" customWidth="1"/>
  </cols>
  <sheetData>
    <row r="1" spans="1:29" s="1" customFormat="1" ht="15" customHeight="1" x14ac:dyDescent="0.25">
      <c r="A1" s="1" t="s">
        <v>32</v>
      </c>
      <c r="B1" s="1" t="s">
        <v>49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  <c r="U1" s="1" t="s">
        <v>185</v>
      </c>
      <c r="V1" s="1" t="s">
        <v>186</v>
      </c>
      <c r="W1" s="1" t="s">
        <v>187</v>
      </c>
      <c r="X1" s="1" t="s">
        <v>189</v>
      </c>
      <c r="Y1" s="1" t="s">
        <v>190</v>
      </c>
      <c r="Z1" s="1" t="s">
        <v>191</v>
      </c>
      <c r="AA1" s="1" t="s">
        <v>193</v>
      </c>
      <c r="AB1" s="1" t="s">
        <v>194</v>
      </c>
      <c r="AC1" s="1" t="s">
        <v>195</v>
      </c>
    </row>
    <row r="2" spans="1:29" x14ac:dyDescent="0.25">
      <c r="A2" t="s">
        <v>40</v>
      </c>
      <c r="B2" t="s">
        <v>46</v>
      </c>
      <c r="C2">
        <f>_InputData!F245</f>
        <v>2.779925</v>
      </c>
      <c r="D2">
        <f>_InputData!G245</f>
        <v>2.779925</v>
      </c>
      <c r="E2">
        <f>_InputData!H245</f>
        <v>1.0455000000000001</v>
      </c>
      <c r="F2">
        <f>C2*(1+_InputData!$E$996)</f>
        <v>3.3359099999999997</v>
      </c>
      <c r="G2">
        <f>D2*(1+_InputData!$E$996)</f>
        <v>3.3359099999999997</v>
      </c>
      <c r="H2">
        <f>E2*(1+_InputData!$E$996)</f>
        <v>1.2546000000000002</v>
      </c>
      <c r="I2">
        <f>C2*(1-_InputData!$E$998)</f>
        <v>2.2239400000000002</v>
      </c>
      <c r="J2">
        <f>D2*(1-_InputData!$E$998)</f>
        <v>2.2239400000000002</v>
      </c>
      <c r="K2">
        <f>E2*(1-_InputData!$E$998)</f>
        <v>0.83640000000000014</v>
      </c>
      <c r="L2" t="e">
        <f>_InputData!#REF!</f>
        <v>#REF!</v>
      </c>
      <c r="M2" t="e">
        <f>_InputData!#REF!</f>
        <v>#REF!</v>
      </c>
      <c r="N2" t="e">
        <f>_InputData!#REF!</f>
        <v>#REF!</v>
      </c>
      <c r="O2" t="e">
        <f>_InputData!#REF!</f>
        <v>#REF!</v>
      </c>
      <c r="P2" t="e">
        <f>_InputData!#REF!</f>
        <v>#REF!</v>
      </c>
      <c r="Q2" t="e">
        <f>_InputData!#REF!</f>
        <v>#REF!</v>
      </c>
      <c r="R2" t="e">
        <f>_InputData!#REF!</f>
        <v>#REF!</v>
      </c>
      <c r="S2" t="e">
        <f>_InputData!#REF!</f>
        <v>#REF!</v>
      </c>
      <c r="T2" t="e">
        <f>_InputData!#REF!</f>
        <v>#REF!</v>
      </c>
      <c r="U2" t="e">
        <f>_InputData!#REF!</f>
        <v>#REF!</v>
      </c>
      <c r="V2" t="e">
        <f>_InputData!#REF!</f>
        <v>#REF!</v>
      </c>
      <c r="W2" t="e">
        <f>_InputData!#REF!</f>
        <v>#REF!</v>
      </c>
      <c r="X2" t="e">
        <f>_InputData!#REF!</f>
        <v>#REF!</v>
      </c>
      <c r="Y2" t="e">
        <f>_InputData!#REF!</f>
        <v>#REF!</v>
      </c>
      <c r="Z2" t="e">
        <f>_InputData!#REF!</f>
        <v>#REF!</v>
      </c>
      <c r="AA2" t="e">
        <f>_InputData!#REF!</f>
        <v>#REF!</v>
      </c>
      <c r="AB2" t="e">
        <f>_InputData!#REF!</f>
        <v>#REF!</v>
      </c>
      <c r="AC2" t="e">
        <f>_InputData!#REF!</f>
        <v>#REF!</v>
      </c>
    </row>
    <row r="3" spans="1:29" x14ac:dyDescent="0.25">
      <c r="A3" t="s">
        <v>40</v>
      </c>
      <c r="B3" t="s">
        <v>47</v>
      </c>
      <c r="C3">
        <f>_InputData!F246</f>
        <v>1.6344714877934463</v>
      </c>
      <c r="D3">
        <f>_InputData!G246</f>
        <v>1.6344714877934463</v>
      </c>
      <c r="E3">
        <f>_InputData!H246</f>
        <v>0.61414174813763922</v>
      </c>
      <c r="F3">
        <f>C3</f>
        <v>1.6344714877934463</v>
      </c>
      <c r="G3">
        <f>D3</f>
        <v>1.6344714877934463</v>
      </c>
      <c r="H3">
        <f>E3</f>
        <v>0.61414174813763922</v>
      </c>
      <c r="I3">
        <f>C3</f>
        <v>1.6344714877934463</v>
      </c>
      <c r="J3">
        <f>D3</f>
        <v>1.6344714877934463</v>
      </c>
      <c r="K3">
        <f>E3</f>
        <v>0.61414174813763922</v>
      </c>
      <c r="L3" t="e">
        <f>_InputData!#REF!</f>
        <v>#REF!</v>
      </c>
      <c r="M3" t="e">
        <f>_InputData!#REF!</f>
        <v>#REF!</v>
      </c>
      <c r="N3" t="e">
        <f>_InputData!#REF!</f>
        <v>#REF!</v>
      </c>
      <c r="O3" t="e">
        <f>_InputData!#REF!</f>
        <v>#REF!</v>
      </c>
      <c r="P3" t="e">
        <f>_InputData!#REF!</f>
        <v>#REF!</v>
      </c>
      <c r="Q3" t="e">
        <f>_InputData!#REF!</f>
        <v>#REF!</v>
      </c>
      <c r="R3" t="e">
        <f>_InputData!#REF!</f>
        <v>#REF!</v>
      </c>
      <c r="S3" t="e">
        <f>_InputData!#REF!</f>
        <v>#REF!</v>
      </c>
      <c r="T3" t="e">
        <f>_InputData!#REF!</f>
        <v>#REF!</v>
      </c>
      <c r="U3" t="e">
        <f>_InputData!#REF!</f>
        <v>#REF!</v>
      </c>
      <c r="V3" t="e">
        <f>_InputData!#REF!</f>
        <v>#REF!</v>
      </c>
      <c r="W3" t="e">
        <f>_InputData!#REF!</f>
        <v>#REF!</v>
      </c>
      <c r="X3" t="e">
        <f>_InputData!#REF!</f>
        <v>#REF!</v>
      </c>
      <c r="Y3" t="e">
        <f>_InputData!#REF!</f>
        <v>#REF!</v>
      </c>
      <c r="Z3" t="e">
        <f>_InputData!#REF!</f>
        <v>#REF!</v>
      </c>
      <c r="AA3" t="e">
        <f>_InputData!#REF!</f>
        <v>#REF!</v>
      </c>
      <c r="AB3" t="e">
        <f>_InputData!#REF!</f>
        <v>#REF!</v>
      </c>
      <c r="AC3" t="e">
        <f>_InputData!#REF!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2D71-1A48-4AB9-A086-0731F7ECD4E0}">
  <sheetPr>
    <tabColor theme="9"/>
  </sheetPr>
  <dimension ref="A1:AE25"/>
  <sheetViews>
    <sheetView workbookViewId="0">
      <selection activeCell="G17" sqref="G17"/>
    </sheetView>
  </sheetViews>
  <sheetFormatPr defaultRowHeight="15.75" x14ac:dyDescent="0.25"/>
  <cols>
    <col min="1" max="1" width="10.5" bestFit="1" customWidth="1"/>
    <col min="2" max="2" width="15.875" customWidth="1"/>
    <col min="3" max="3" width="12.75" customWidth="1"/>
    <col min="4" max="4" width="18.75" bestFit="1" customWidth="1"/>
    <col min="5" max="7" width="14.25" bestFit="1" customWidth="1"/>
    <col min="8" max="10" width="16.5" bestFit="1" customWidth="1"/>
    <col min="11" max="13" width="19.25" bestFit="1" customWidth="1"/>
    <col min="14" max="16" width="13.75" bestFit="1" customWidth="1"/>
    <col min="17" max="22" width="13.75" customWidth="1"/>
    <col min="23" max="28" width="14" customWidth="1"/>
    <col min="29" max="31" width="14" bestFit="1" customWidth="1"/>
  </cols>
  <sheetData>
    <row r="1" spans="1:31" s="1" customFormat="1" ht="15" customHeight="1" x14ac:dyDescent="0.25">
      <c r="A1" s="1" t="s">
        <v>48</v>
      </c>
      <c r="B1" s="1" t="s">
        <v>31</v>
      </c>
      <c r="C1" s="1" t="s">
        <v>32</v>
      </c>
      <c r="D1" s="1" t="s">
        <v>49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169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185</v>
      </c>
      <c r="X1" s="1" t="s">
        <v>186</v>
      </c>
      <c r="Y1" s="1" t="s">
        <v>187</v>
      </c>
      <c r="Z1" s="1" t="s">
        <v>189</v>
      </c>
      <c r="AA1" s="1" t="s">
        <v>190</v>
      </c>
      <c r="AB1" s="1" t="s">
        <v>191</v>
      </c>
      <c r="AC1" s="1" t="s">
        <v>193</v>
      </c>
      <c r="AD1" s="1" t="s">
        <v>194</v>
      </c>
      <c r="AE1" s="1" t="s">
        <v>195</v>
      </c>
    </row>
    <row r="2" spans="1:31" x14ac:dyDescent="0.25">
      <c r="A2" t="s">
        <v>112</v>
      </c>
      <c r="B2" t="s">
        <v>33</v>
      </c>
      <c r="C2" t="s">
        <v>41</v>
      </c>
      <c r="D2" t="s">
        <v>46</v>
      </c>
      <c r="E2">
        <v>0.25</v>
      </c>
      <c r="F2">
        <v>0.16500000000000001</v>
      </c>
      <c r="G2">
        <v>0.12</v>
      </c>
      <c r="H2">
        <f>E2*(1+_InputData!$E$996)</f>
        <v>0.3</v>
      </c>
      <c r="I2">
        <f>F2*(1+_InputData!$E$996)</f>
        <v>0.19800000000000001</v>
      </c>
      <c r="J2">
        <f>G2*(1+_InputData!$E$996)</f>
        <v>0.14399999999999999</v>
      </c>
      <c r="K2">
        <f>E2*(1-_InputData!$E$998)</f>
        <v>0.2</v>
      </c>
      <c r="L2">
        <f>F2*(1-_InputData!$E$998)</f>
        <v>0.13200000000000001</v>
      </c>
      <c r="M2">
        <f>G2*(1-_InputData!$E$998)</f>
        <v>9.6000000000000002E-2</v>
      </c>
      <c r="N2">
        <v>0.25</v>
      </c>
      <c r="O2">
        <v>0.25</v>
      </c>
      <c r="P2">
        <v>0.25</v>
      </c>
      <c r="Q2">
        <v>0.25</v>
      </c>
      <c r="R2">
        <v>0.25</v>
      </c>
      <c r="S2">
        <v>0.25</v>
      </c>
      <c r="T2">
        <v>0.25</v>
      </c>
      <c r="U2">
        <v>0.25</v>
      </c>
      <c r="V2">
        <v>0.25</v>
      </c>
      <c r="W2">
        <v>0.25</v>
      </c>
      <c r="X2">
        <v>0.25</v>
      </c>
      <c r="Y2">
        <v>0.25</v>
      </c>
      <c r="Z2">
        <v>0.25</v>
      </c>
      <c r="AA2">
        <v>0.16500000000000001</v>
      </c>
      <c r="AB2">
        <v>0.12</v>
      </c>
      <c r="AC2">
        <v>0.25</v>
      </c>
      <c r="AD2">
        <v>0.16500000000000001</v>
      </c>
      <c r="AE2">
        <v>0.12</v>
      </c>
    </row>
    <row r="3" spans="1:31" x14ac:dyDescent="0.25">
      <c r="A3" t="s">
        <v>112</v>
      </c>
      <c r="B3" t="s">
        <v>34</v>
      </c>
      <c r="C3" t="s">
        <v>41</v>
      </c>
      <c r="D3" t="s">
        <v>46</v>
      </c>
      <c r="E3">
        <v>0.25</v>
      </c>
      <c r="F3">
        <v>0.16500000000000001</v>
      </c>
      <c r="G3">
        <v>0.12</v>
      </c>
      <c r="H3">
        <f>E3*(1+_InputData!$E$996)</f>
        <v>0.3</v>
      </c>
      <c r="I3">
        <f>F3*(1+_InputData!$E$996)</f>
        <v>0.19800000000000001</v>
      </c>
      <c r="J3">
        <f>G3*(1+_InputData!$E$996)</f>
        <v>0.14399999999999999</v>
      </c>
      <c r="K3">
        <f>E3*(1-_InputData!$E$998)</f>
        <v>0.2</v>
      </c>
      <c r="L3">
        <f>F3*(1-_InputData!$E$998)</f>
        <v>0.13200000000000001</v>
      </c>
      <c r="M3">
        <f>G3*(1-_InputData!$E$998)</f>
        <v>9.6000000000000002E-2</v>
      </c>
      <c r="N3">
        <v>0.25</v>
      </c>
      <c r="O3">
        <v>0.25</v>
      </c>
      <c r="P3">
        <v>0.25</v>
      </c>
      <c r="Q3">
        <v>0.25</v>
      </c>
      <c r="R3">
        <v>0.25</v>
      </c>
      <c r="S3">
        <v>0.25</v>
      </c>
      <c r="T3">
        <v>0.25</v>
      </c>
      <c r="U3">
        <v>0.25</v>
      </c>
      <c r="V3">
        <v>0.25</v>
      </c>
      <c r="W3">
        <v>0.25</v>
      </c>
      <c r="X3">
        <v>0.25</v>
      </c>
      <c r="Y3">
        <v>0.25</v>
      </c>
      <c r="Z3">
        <v>0.25</v>
      </c>
      <c r="AA3">
        <v>0.16500000000000001</v>
      </c>
      <c r="AB3">
        <v>0.12</v>
      </c>
      <c r="AC3">
        <v>0.25</v>
      </c>
      <c r="AD3">
        <v>0.16500000000000001</v>
      </c>
      <c r="AE3">
        <v>0.12</v>
      </c>
    </row>
    <row r="4" spans="1:31" x14ac:dyDescent="0.25">
      <c r="A4" t="s">
        <v>112</v>
      </c>
      <c r="B4" t="s">
        <v>35</v>
      </c>
      <c r="C4" t="s">
        <v>41</v>
      </c>
      <c r="D4" t="s">
        <v>46</v>
      </c>
      <c r="E4">
        <v>0.25</v>
      </c>
      <c r="F4">
        <v>0.16500000000000001</v>
      </c>
      <c r="G4">
        <v>0.12</v>
      </c>
      <c r="H4">
        <f>E4*(1+_InputData!$E$996)</f>
        <v>0.3</v>
      </c>
      <c r="I4">
        <f>F4*(1+_InputData!$E$996)</f>
        <v>0.19800000000000001</v>
      </c>
      <c r="J4">
        <f>G4*(1+_InputData!$E$996)</f>
        <v>0.14399999999999999</v>
      </c>
      <c r="K4">
        <f>E4*(1-_InputData!$E$998)</f>
        <v>0.2</v>
      </c>
      <c r="L4">
        <f>F4*(1-_InputData!$E$998)</f>
        <v>0.13200000000000001</v>
      </c>
      <c r="M4">
        <f>G4*(1-_InputData!$E$998)</f>
        <v>9.6000000000000002E-2</v>
      </c>
      <c r="N4">
        <v>0.25</v>
      </c>
      <c r="O4">
        <v>0.25</v>
      </c>
      <c r="P4">
        <v>0.25</v>
      </c>
      <c r="Q4">
        <v>0.25</v>
      </c>
      <c r="R4">
        <v>0.25</v>
      </c>
      <c r="S4">
        <v>0.25</v>
      </c>
      <c r="T4">
        <v>0.25</v>
      </c>
      <c r="U4">
        <v>0.25</v>
      </c>
      <c r="V4">
        <v>0.25</v>
      </c>
      <c r="W4">
        <v>0.25</v>
      </c>
      <c r="X4">
        <v>0.25</v>
      </c>
      <c r="Y4">
        <v>0.25</v>
      </c>
      <c r="Z4">
        <v>0.25</v>
      </c>
      <c r="AA4">
        <v>0.16500000000000001</v>
      </c>
      <c r="AB4">
        <v>0.12</v>
      </c>
      <c r="AC4">
        <v>0.25</v>
      </c>
      <c r="AD4">
        <v>0.16500000000000001</v>
      </c>
      <c r="AE4">
        <v>0.12</v>
      </c>
    </row>
    <row r="5" spans="1:31" x14ac:dyDescent="0.25">
      <c r="A5" t="s">
        <v>112</v>
      </c>
      <c r="B5" t="s">
        <v>36</v>
      </c>
      <c r="C5" t="s">
        <v>41</v>
      </c>
      <c r="D5" t="s">
        <v>46</v>
      </c>
      <c r="E5">
        <v>0.25</v>
      </c>
      <c r="F5">
        <v>0.16500000000000001</v>
      </c>
      <c r="G5">
        <v>0.12</v>
      </c>
      <c r="H5">
        <f>E5*(1+_InputData!$E$996)</f>
        <v>0.3</v>
      </c>
      <c r="I5">
        <f>F5*(1+_InputData!$E$996)</f>
        <v>0.19800000000000001</v>
      </c>
      <c r="J5">
        <f>G5*(1+_InputData!$E$996)</f>
        <v>0.14399999999999999</v>
      </c>
      <c r="K5">
        <f>E5*(1-_InputData!$E$998)</f>
        <v>0.2</v>
      </c>
      <c r="L5">
        <f>F5*(1-_InputData!$E$998)</f>
        <v>0.13200000000000001</v>
      </c>
      <c r="M5">
        <f>G5*(1-_InputData!$E$998)</f>
        <v>9.6000000000000002E-2</v>
      </c>
      <c r="N5">
        <v>0.25</v>
      </c>
      <c r="O5">
        <v>0.25</v>
      </c>
      <c r="P5">
        <v>0.25</v>
      </c>
      <c r="Q5">
        <v>0.25</v>
      </c>
      <c r="R5">
        <v>0.25</v>
      </c>
      <c r="S5">
        <v>0.25</v>
      </c>
      <c r="T5">
        <v>0.25</v>
      </c>
      <c r="U5">
        <v>0.25</v>
      </c>
      <c r="V5">
        <v>0.25</v>
      </c>
      <c r="W5">
        <v>0.25</v>
      </c>
      <c r="X5">
        <v>0.25</v>
      </c>
      <c r="Y5">
        <v>0.25</v>
      </c>
      <c r="Z5">
        <v>0.25</v>
      </c>
      <c r="AA5">
        <v>0.16500000000000001</v>
      </c>
      <c r="AB5">
        <v>0.12</v>
      </c>
      <c r="AC5">
        <v>0.25</v>
      </c>
      <c r="AD5">
        <v>0.16500000000000001</v>
      </c>
      <c r="AE5">
        <v>0.12</v>
      </c>
    </row>
    <row r="6" spans="1:31" x14ac:dyDescent="0.25">
      <c r="A6" t="s">
        <v>112</v>
      </c>
      <c r="B6" t="s">
        <v>37</v>
      </c>
      <c r="C6" t="s">
        <v>41</v>
      </c>
      <c r="D6" t="s">
        <v>46</v>
      </c>
      <c r="E6">
        <v>0.25</v>
      </c>
      <c r="F6">
        <v>0.16500000000000001</v>
      </c>
      <c r="G6">
        <v>0.12</v>
      </c>
      <c r="H6">
        <f>E6*(1+_InputData!$E$996)</f>
        <v>0.3</v>
      </c>
      <c r="I6">
        <f>F6*(1+_InputData!$E$996)</f>
        <v>0.19800000000000001</v>
      </c>
      <c r="J6">
        <f>G6*(1+_InputData!$E$996)</f>
        <v>0.14399999999999999</v>
      </c>
      <c r="K6">
        <f>E6*(1-_InputData!$E$998)</f>
        <v>0.2</v>
      </c>
      <c r="L6">
        <f>F6*(1-_InputData!$E$998)</f>
        <v>0.13200000000000001</v>
      </c>
      <c r="M6">
        <f>G6*(1-_InputData!$E$998)</f>
        <v>9.6000000000000002E-2</v>
      </c>
      <c r="N6">
        <v>0.25</v>
      </c>
      <c r="O6">
        <v>0.25</v>
      </c>
      <c r="P6">
        <v>0.25</v>
      </c>
      <c r="Q6">
        <v>0.25</v>
      </c>
      <c r="R6">
        <v>0.25</v>
      </c>
      <c r="S6">
        <v>0.25</v>
      </c>
      <c r="T6">
        <v>0.25</v>
      </c>
      <c r="U6">
        <v>0.25</v>
      </c>
      <c r="V6">
        <v>0.25</v>
      </c>
      <c r="W6">
        <v>0.25</v>
      </c>
      <c r="X6">
        <v>0.25</v>
      </c>
      <c r="Y6">
        <v>0.25</v>
      </c>
      <c r="Z6">
        <v>0.25</v>
      </c>
      <c r="AA6">
        <v>0.16500000000000001</v>
      </c>
      <c r="AB6">
        <v>0.12</v>
      </c>
      <c r="AC6">
        <v>0.25</v>
      </c>
      <c r="AD6">
        <v>0.16500000000000001</v>
      </c>
      <c r="AE6">
        <v>0.12</v>
      </c>
    </row>
    <row r="7" spans="1:31" x14ac:dyDescent="0.25">
      <c r="A7" t="s">
        <v>112</v>
      </c>
      <c r="B7" t="s">
        <v>38</v>
      </c>
      <c r="C7" t="s">
        <v>41</v>
      </c>
      <c r="D7" t="s">
        <v>46</v>
      </c>
      <c r="E7">
        <v>0.25</v>
      </c>
      <c r="F7">
        <v>0.16500000000000001</v>
      </c>
      <c r="G7">
        <v>0.12</v>
      </c>
      <c r="H7">
        <f>E7*(1+_InputData!$E$996)</f>
        <v>0.3</v>
      </c>
      <c r="I7">
        <f>F7*(1+_InputData!$E$996)</f>
        <v>0.19800000000000001</v>
      </c>
      <c r="J7">
        <f>G7*(1+_InputData!$E$996)</f>
        <v>0.14399999999999999</v>
      </c>
      <c r="K7">
        <f>E7*(1-_InputData!$E$998)</f>
        <v>0.2</v>
      </c>
      <c r="L7">
        <f>F7*(1-_InputData!$E$998)</f>
        <v>0.13200000000000001</v>
      </c>
      <c r="M7">
        <f>G7*(1-_InputData!$E$998)</f>
        <v>9.6000000000000002E-2</v>
      </c>
      <c r="N7">
        <v>0.25</v>
      </c>
      <c r="O7">
        <v>0.25</v>
      </c>
      <c r="P7">
        <v>0.25</v>
      </c>
      <c r="Q7">
        <v>0.25</v>
      </c>
      <c r="R7">
        <v>0.25</v>
      </c>
      <c r="S7">
        <v>0.25</v>
      </c>
      <c r="T7">
        <v>0.25</v>
      </c>
      <c r="U7">
        <v>0.25</v>
      </c>
      <c r="V7">
        <v>0.25</v>
      </c>
      <c r="W7">
        <v>0.25</v>
      </c>
      <c r="X7">
        <v>0.25</v>
      </c>
      <c r="Y7">
        <v>0.25</v>
      </c>
      <c r="Z7">
        <v>0.25</v>
      </c>
      <c r="AA7">
        <v>0.16500000000000001</v>
      </c>
      <c r="AB7">
        <v>0.12</v>
      </c>
      <c r="AC7">
        <v>0.25</v>
      </c>
      <c r="AD7">
        <v>0.16500000000000001</v>
      </c>
      <c r="AE7">
        <v>0.12</v>
      </c>
    </row>
    <row r="8" spans="1:31" x14ac:dyDescent="0.25">
      <c r="A8" t="s">
        <v>112</v>
      </c>
      <c r="B8" t="s">
        <v>33</v>
      </c>
      <c r="C8" t="s">
        <v>41</v>
      </c>
      <c r="D8" t="s">
        <v>47</v>
      </c>
      <c r="E8">
        <v>0.1</v>
      </c>
      <c r="F8">
        <v>0.1</v>
      </c>
      <c r="G8">
        <v>0.1</v>
      </c>
      <c r="H8">
        <f t="shared" ref="H8:J13" si="0">E8</f>
        <v>0.1</v>
      </c>
      <c r="I8">
        <f t="shared" si="0"/>
        <v>0.1</v>
      </c>
      <c r="J8">
        <f t="shared" si="0"/>
        <v>0.1</v>
      </c>
      <c r="K8">
        <f t="shared" ref="K8:M13" si="1">E8</f>
        <v>0.1</v>
      </c>
      <c r="L8">
        <f t="shared" si="1"/>
        <v>0.1</v>
      </c>
      <c r="M8">
        <f t="shared" si="1"/>
        <v>0.1</v>
      </c>
      <c r="N8">
        <v>0.1</v>
      </c>
      <c r="O8">
        <v>0.1</v>
      </c>
      <c r="P8">
        <v>0.1</v>
      </c>
      <c r="Q8">
        <v>0.1</v>
      </c>
      <c r="R8">
        <v>0.1</v>
      </c>
      <c r="S8">
        <v>0.1</v>
      </c>
      <c r="T8">
        <v>0.1</v>
      </c>
      <c r="U8">
        <v>0.1</v>
      </c>
      <c r="V8">
        <v>0.1</v>
      </c>
      <c r="W8">
        <v>0.1</v>
      </c>
      <c r="X8">
        <v>0.1</v>
      </c>
      <c r="Y8">
        <v>0.1</v>
      </c>
      <c r="Z8">
        <v>0.1</v>
      </c>
      <c r="AA8">
        <v>0.1</v>
      </c>
      <c r="AB8">
        <v>0.1</v>
      </c>
      <c r="AC8">
        <v>0.1</v>
      </c>
      <c r="AD8">
        <v>0.1</v>
      </c>
      <c r="AE8">
        <v>0.1</v>
      </c>
    </row>
    <row r="9" spans="1:31" x14ac:dyDescent="0.25">
      <c r="A9" t="s">
        <v>112</v>
      </c>
      <c r="B9" t="s">
        <v>34</v>
      </c>
      <c r="C9" t="s">
        <v>41</v>
      </c>
      <c r="D9" t="s">
        <v>47</v>
      </c>
      <c r="E9">
        <v>0.1</v>
      </c>
      <c r="F9">
        <v>0.1</v>
      </c>
      <c r="G9">
        <v>0.1</v>
      </c>
      <c r="H9">
        <f t="shared" si="0"/>
        <v>0.1</v>
      </c>
      <c r="I9">
        <f t="shared" si="0"/>
        <v>0.1</v>
      </c>
      <c r="J9">
        <f t="shared" si="0"/>
        <v>0.1</v>
      </c>
      <c r="K9">
        <f t="shared" si="1"/>
        <v>0.1</v>
      </c>
      <c r="L9">
        <f t="shared" si="1"/>
        <v>0.1</v>
      </c>
      <c r="M9">
        <f t="shared" si="1"/>
        <v>0.1</v>
      </c>
      <c r="N9">
        <v>0.1</v>
      </c>
      <c r="O9">
        <v>0.1</v>
      </c>
      <c r="P9">
        <v>0.1</v>
      </c>
      <c r="Q9">
        <v>0.1</v>
      </c>
      <c r="R9">
        <v>0.1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>
        <v>0.1</v>
      </c>
      <c r="AA9">
        <v>0.1</v>
      </c>
      <c r="AB9">
        <v>0.1</v>
      </c>
      <c r="AC9">
        <v>0.1</v>
      </c>
      <c r="AD9">
        <v>0.1</v>
      </c>
      <c r="AE9">
        <v>0.1</v>
      </c>
    </row>
    <row r="10" spans="1:31" x14ac:dyDescent="0.25">
      <c r="A10" t="s">
        <v>112</v>
      </c>
      <c r="B10" t="s">
        <v>35</v>
      </c>
      <c r="C10" t="s">
        <v>41</v>
      </c>
      <c r="D10" t="s">
        <v>47</v>
      </c>
      <c r="E10">
        <v>0.1</v>
      </c>
      <c r="F10">
        <v>0.1</v>
      </c>
      <c r="G10">
        <v>0.1</v>
      </c>
      <c r="H10">
        <f t="shared" si="0"/>
        <v>0.1</v>
      </c>
      <c r="I10">
        <f t="shared" si="0"/>
        <v>0.1</v>
      </c>
      <c r="J10">
        <f t="shared" si="0"/>
        <v>0.1</v>
      </c>
      <c r="K10">
        <f t="shared" si="1"/>
        <v>0.1</v>
      </c>
      <c r="L10">
        <f t="shared" si="1"/>
        <v>0.1</v>
      </c>
      <c r="M10">
        <f t="shared" si="1"/>
        <v>0.1</v>
      </c>
      <c r="N10">
        <v>0.1</v>
      </c>
      <c r="O10">
        <v>0.1</v>
      </c>
      <c r="P10">
        <v>0.1</v>
      </c>
      <c r="Q10">
        <v>0.1</v>
      </c>
      <c r="R10">
        <v>0.1</v>
      </c>
      <c r="S10">
        <v>0.1</v>
      </c>
      <c r="T10">
        <v>0.1</v>
      </c>
      <c r="U10">
        <v>0.1</v>
      </c>
      <c r="V10">
        <v>0.1</v>
      </c>
      <c r="W10">
        <v>0.1</v>
      </c>
      <c r="X10">
        <v>0.1</v>
      </c>
      <c r="Y10">
        <v>0.1</v>
      </c>
      <c r="Z10">
        <v>0.1</v>
      </c>
      <c r="AA10">
        <v>0.1</v>
      </c>
      <c r="AB10">
        <v>0.1</v>
      </c>
      <c r="AC10">
        <v>0.1</v>
      </c>
      <c r="AD10">
        <v>0.1</v>
      </c>
      <c r="AE10">
        <v>0.1</v>
      </c>
    </row>
    <row r="11" spans="1:31" x14ac:dyDescent="0.25">
      <c r="A11" t="s">
        <v>112</v>
      </c>
      <c r="B11" t="s">
        <v>36</v>
      </c>
      <c r="C11" t="s">
        <v>41</v>
      </c>
      <c r="D11" t="s">
        <v>47</v>
      </c>
      <c r="E11">
        <v>0.1</v>
      </c>
      <c r="F11">
        <v>0.1</v>
      </c>
      <c r="G11">
        <v>0.1</v>
      </c>
      <c r="H11">
        <f t="shared" si="0"/>
        <v>0.1</v>
      </c>
      <c r="I11">
        <f t="shared" si="0"/>
        <v>0.1</v>
      </c>
      <c r="J11">
        <f t="shared" si="0"/>
        <v>0.1</v>
      </c>
      <c r="K11">
        <f t="shared" si="1"/>
        <v>0.1</v>
      </c>
      <c r="L11">
        <f t="shared" si="1"/>
        <v>0.1</v>
      </c>
      <c r="M11">
        <f t="shared" si="1"/>
        <v>0.1</v>
      </c>
      <c r="N11">
        <v>0.1</v>
      </c>
      <c r="O11">
        <v>0.1</v>
      </c>
      <c r="P11">
        <v>0.1</v>
      </c>
      <c r="Q11">
        <v>0.1</v>
      </c>
      <c r="R11">
        <v>0.1</v>
      </c>
      <c r="S11">
        <v>0.1</v>
      </c>
      <c r="T11">
        <v>0.1</v>
      </c>
      <c r="U11">
        <v>0.1</v>
      </c>
      <c r="V11">
        <v>0.1</v>
      </c>
      <c r="W11">
        <v>0.1</v>
      </c>
      <c r="X11">
        <v>0.1</v>
      </c>
      <c r="Y11">
        <v>0.1</v>
      </c>
      <c r="Z11">
        <v>0.1</v>
      </c>
      <c r="AA11">
        <v>0.1</v>
      </c>
      <c r="AB11">
        <v>0.1</v>
      </c>
      <c r="AC11">
        <v>0.1</v>
      </c>
      <c r="AD11">
        <v>0.1</v>
      </c>
      <c r="AE11">
        <v>0.1</v>
      </c>
    </row>
    <row r="12" spans="1:31" x14ac:dyDescent="0.25">
      <c r="A12" t="s">
        <v>112</v>
      </c>
      <c r="B12" t="s">
        <v>37</v>
      </c>
      <c r="C12" t="s">
        <v>41</v>
      </c>
      <c r="D12" t="s">
        <v>47</v>
      </c>
      <c r="E12">
        <v>0.1</v>
      </c>
      <c r="F12">
        <v>0.1</v>
      </c>
      <c r="G12">
        <v>0.1</v>
      </c>
      <c r="H12">
        <f t="shared" si="0"/>
        <v>0.1</v>
      </c>
      <c r="I12">
        <f t="shared" si="0"/>
        <v>0.1</v>
      </c>
      <c r="J12">
        <f t="shared" si="0"/>
        <v>0.1</v>
      </c>
      <c r="K12">
        <f t="shared" si="1"/>
        <v>0.1</v>
      </c>
      <c r="L12">
        <f t="shared" si="1"/>
        <v>0.1</v>
      </c>
      <c r="M12">
        <f t="shared" si="1"/>
        <v>0.1</v>
      </c>
      <c r="N12">
        <v>0.1</v>
      </c>
      <c r="O12">
        <v>0.1</v>
      </c>
      <c r="P12">
        <v>0.1</v>
      </c>
      <c r="Q12">
        <v>0.1</v>
      </c>
      <c r="R12">
        <v>0.1</v>
      </c>
      <c r="S12">
        <v>0.1</v>
      </c>
      <c r="T12">
        <v>0.1</v>
      </c>
      <c r="U12">
        <v>0.1</v>
      </c>
      <c r="V12">
        <v>0.1</v>
      </c>
      <c r="W12">
        <v>0.1</v>
      </c>
      <c r="X12">
        <v>0.1</v>
      </c>
      <c r="Y12">
        <v>0.1</v>
      </c>
      <c r="Z12">
        <v>0.1</v>
      </c>
      <c r="AA12">
        <v>0.1</v>
      </c>
      <c r="AB12">
        <v>0.1</v>
      </c>
      <c r="AC12">
        <v>0.1</v>
      </c>
      <c r="AD12">
        <v>0.1</v>
      </c>
      <c r="AE12">
        <v>0.1</v>
      </c>
    </row>
    <row r="13" spans="1:31" x14ac:dyDescent="0.25">
      <c r="A13" t="s">
        <v>112</v>
      </c>
      <c r="B13" t="s">
        <v>38</v>
      </c>
      <c r="C13" t="s">
        <v>41</v>
      </c>
      <c r="D13" t="s">
        <v>47</v>
      </c>
      <c r="E13">
        <v>0.1</v>
      </c>
      <c r="F13">
        <v>0.1</v>
      </c>
      <c r="G13">
        <v>0.1</v>
      </c>
      <c r="H13">
        <f t="shared" si="0"/>
        <v>0.1</v>
      </c>
      <c r="I13">
        <f t="shared" si="0"/>
        <v>0.1</v>
      </c>
      <c r="J13">
        <f t="shared" si="0"/>
        <v>0.1</v>
      </c>
      <c r="K13">
        <f t="shared" si="1"/>
        <v>0.1</v>
      </c>
      <c r="L13">
        <f t="shared" si="1"/>
        <v>0.1</v>
      </c>
      <c r="M13">
        <f t="shared" si="1"/>
        <v>0.1</v>
      </c>
      <c r="N13">
        <v>0.1</v>
      </c>
      <c r="O13">
        <v>0.1</v>
      </c>
      <c r="P13">
        <v>0.1</v>
      </c>
      <c r="Q13">
        <v>0.1</v>
      </c>
      <c r="R13">
        <v>0.1</v>
      </c>
      <c r="S13">
        <v>0.1</v>
      </c>
      <c r="T13">
        <v>0.1</v>
      </c>
      <c r="U13">
        <v>0.1</v>
      </c>
      <c r="V13">
        <v>0.1</v>
      </c>
      <c r="W13">
        <v>0.1</v>
      </c>
      <c r="X13">
        <v>0.1</v>
      </c>
      <c r="Y13">
        <v>0.1</v>
      </c>
      <c r="Z13">
        <v>0.1</v>
      </c>
      <c r="AA13">
        <v>0.1</v>
      </c>
      <c r="AB13">
        <v>0.1</v>
      </c>
      <c r="AC13">
        <v>0.1</v>
      </c>
      <c r="AD13">
        <v>0.1</v>
      </c>
      <c r="AE13">
        <v>0.1</v>
      </c>
    </row>
    <row r="14" spans="1:31" x14ac:dyDescent="0.25">
      <c r="A14" t="s">
        <v>114</v>
      </c>
      <c r="B14" t="s">
        <v>33</v>
      </c>
      <c r="C14" t="s">
        <v>41</v>
      </c>
      <c r="D14" t="s">
        <v>46</v>
      </c>
      <c r="E14">
        <v>0.25</v>
      </c>
      <c r="F14">
        <v>0.16500000000000001</v>
      </c>
      <c r="G14">
        <v>0.12</v>
      </c>
      <c r="H14">
        <f>E14*(1+_InputData!$E$996)</f>
        <v>0.3</v>
      </c>
      <c r="I14">
        <f>F14*(1+_InputData!$E$996)</f>
        <v>0.19800000000000001</v>
      </c>
      <c r="J14">
        <f>G14*(1+_InputData!$E$996)</f>
        <v>0.14399999999999999</v>
      </c>
      <c r="K14">
        <f>E14*(1-_InputData!$E$998)</f>
        <v>0.2</v>
      </c>
      <c r="L14">
        <f>F14*(1-_InputData!$E$998)</f>
        <v>0.13200000000000001</v>
      </c>
      <c r="M14">
        <f>G14*(1-_InputData!$E$998)</f>
        <v>9.6000000000000002E-2</v>
      </c>
      <c r="N14">
        <v>0.25</v>
      </c>
      <c r="O14">
        <v>0.25</v>
      </c>
      <c r="P14">
        <v>0.25</v>
      </c>
      <c r="Q14">
        <v>0.25</v>
      </c>
      <c r="R14">
        <v>0.25</v>
      </c>
      <c r="S14">
        <v>0.25</v>
      </c>
      <c r="T14">
        <v>0.25</v>
      </c>
      <c r="U14">
        <v>0.25</v>
      </c>
      <c r="V14">
        <v>0.25</v>
      </c>
      <c r="W14">
        <v>0.25</v>
      </c>
      <c r="X14">
        <v>0.25</v>
      </c>
      <c r="Y14">
        <v>0.25</v>
      </c>
      <c r="Z14">
        <v>0.25</v>
      </c>
      <c r="AA14">
        <v>0.16500000000000001</v>
      </c>
      <c r="AB14">
        <v>0.12</v>
      </c>
      <c r="AC14">
        <v>0.25</v>
      </c>
      <c r="AD14">
        <v>0.16500000000000001</v>
      </c>
      <c r="AE14">
        <v>0.12</v>
      </c>
    </row>
    <row r="15" spans="1:31" x14ac:dyDescent="0.25">
      <c r="A15" t="s">
        <v>114</v>
      </c>
      <c r="B15" t="s">
        <v>34</v>
      </c>
      <c r="C15" t="s">
        <v>41</v>
      </c>
      <c r="D15" t="s">
        <v>46</v>
      </c>
      <c r="E15">
        <v>0.25</v>
      </c>
      <c r="F15">
        <v>0.16500000000000001</v>
      </c>
      <c r="G15">
        <v>0.12</v>
      </c>
      <c r="H15">
        <f>E15*(1+_InputData!$E$996)</f>
        <v>0.3</v>
      </c>
      <c r="I15">
        <f>F15*(1+_InputData!$E$996)</f>
        <v>0.19800000000000001</v>
      </c>
      <c r="J15">
        <f>G15*(1+_InputData!$E$996)</f>
        <v>0.14399999999999999</v>
      </c>
      <c r="K15">
        <f>E15*(1-_InputData!$E$998)</f>
        <v>0.2</v>
      </c>
      <c r="L15">
        <f>F15*(1-_InputData!$E$998)</f>
        <v>0.13200000000000001</v>
      </c>
      <c r="M15">
        <f>G15*(1-_InputData!$E$998)</f>
        <v>9.6000000000000002E-2</v>
      </c>
      <c r="N15">
        <v>0.25</v>
      </c>
      <c r="O15">
        <v>0.25</v>
      </c>
      <c r="P15">
        <v>0.25</v>
      </c>
      <c r="Q15">
        <v>0.25</v>
      </c>
      <c r="R15">
        <v>0.25</v>
      </c>
      <c r="S15">
        <v>0.25</v>
      </c>
      <c r="T15">
        <v>0.25</v>
      </c>
      <c r="U15">
        <v>0.25</v>
      </c>
      <c r="V15">
        <v>0.25</v>
      </c>
      <c r="W15">
        <v>0.25</v>
      </c>
      <c r="X15">
        <v>0.25</v>
      </c>
      <c r="Y15">
        <v>0.25</v>
      </c>
      <c r="Z15">
        <v>0.25</v>
      </c>
      <c r="AA15">
        <v>0.16500000000000001</v>
      </c>
      <c r="AB15">
        <v>0.12</v>
      </c>
      <c r="AC15">
        <v>0.25</v>
      </c>
      <c r="AD15">
        <v>0.16500000000000001</v>
      </c>
      <c r="AE15">
        <v>0.12</v>
      </c>
    </row>
    <row r="16" spans="1:31" x14ac:dyDescent="0.25">
      <c r="A16" t="s">
        <v>114</v>
      </c>
      <c r="B16" t="s">
        <v>35</v>
      </c>
      <c r="C16" t="s">
        <v>41</v>
      </c>
      <c r="D16" t="s">
        <v>46</v>
      </c>
      <c r="E16">
        <v>0.25</v>
      </c>
      <c r="F16">
        <v>0.16500000000000001</v>
      </c>
      <c r="G16">
        <v>0.12</v>
      </c>
      <c r="H16">
        <f>E16*(1+_InputData!$E$996)</f>
        <v>0.3</v>
      </c>
      <c r="I16">
        <f>F16*(1+_InputData!$E$996)</f>
        <v>0.19800000000000001</v>
      </c>
      <c r="J16">
        <f>G16*(1+_InputData!$E$996)</f>
        <v>0.14399999999999999</v>
      </c>
      <c r="K16">
        <f>E16*(1-_InputData!$E$998)</f>
        <v>0.2</v>
      </c>
      <c r="L16">
        <f>F16*(1-_InputData!$E$998)</f>
        <v>0.13200000000000001</v>
      </c>
      <c r="M16">
        <f>G16*(1-_InputData!$E$998)</f>
        <v>9.6000000000000002E-2</v>
      </c>
      <c r="N16">
        <v>0.25</v>
      </c>
      <c r="O16">
        <v>0.25</v>
      </c>
      <c r="P16">
        <v>0.25</v>
      </c>
      <c r="Q16">
        <v>0.25</v>
      </c>
      <c r="R16">
        <v>0.25</v>
      </c>
      <c r="S16">
        <v>0.25</v>
      </c>
      <c r="T16">
        <v>0.25</v>
      </c>
      <c r="U16">
        <v>0.25</v>
      </c>
      <c r="V16">
        <v>0.25</v>
      </c>
      <c r="W16">
        <v>0.25</v>
      </c>
      <c r="X16">
        <v>0.25</v>
      </c>
      <c r="Y16">
        <v>0.25</v>
      </c>
      <c r="Z16">
        <v>0.25</v>
      </c>
      <c r="AA16">
        <v>0.16500000000000001</v>
      </c>
      <c r="AB16">
        <v>0.12</v>
      </c>
      <c r="AC16">
        <v>0.25</v>
      </c>
      <c r="AD16">
        <v>0.16500000000000001</v>
      </c>
      <c r="AE16">
        <v>0.12</v>
      </c>
    </row>
    <row r="17" spans="1:31" x14ac:dyDescent="0.25">
      <c r="A17" t="s">
        <v>114</v>
      </c>
      <c r="B17" t="s">
        <v>36</v>
      </c>
      <c r="C17" t="s">
        <v>41</v>
      </c>
      <c r="D17" t="s">
        <v>46</v>
      </c>
      <c r="E17">
        <v>0.25</v>
      </c>
      <c r="F17">
        <v>0.16500000000000001</v>
      </c>
      <c r="G17">
        <v>0.12</v>
      </c>
      <c r="H17">
        <f>E17*(1+_InputData!$E$996)</f>
        <v>0.3</v>
      </c>
      <c r="I17">
        <f>F17*(1+_InputData!$E$996)</f>
        <v>0.19800000000000001</v>
      </c>
      <c r="J17">
        <f>G17*(1+_InputData!$E$996)</f>
        <v>0.14399999999999999</v>
      </c>
      <c r="K17">
        <f>E17*(1-_InputData!$E$998)</f>
        <v>0.2</v>
      </c>
      <c r="L17">
        <f>F17*(1-_InputData!$E$998)</f>
        <v>0.13200000000000001</v>
      </c>
      <c r="M17">
        <f>G17*(1-_InputData!$E$998)</f>
        <v>9.6000000000000002E-2</v>
      </c>
      <c r="N17">
        <v>0.25</v>
      </c>
      <c r="O17">
        <v>0.25</v>
      </c>
      <c r="P17">
        <v>0.25</v>
      </c>
      <c r="Q17">
        <v>0.25</v>
      </c>
      <c r="R17">
        <v>0.25</v>
      </c>
      <c r="S17">
        <v>0.25</v>
      </c>
      <c r="T17">
        <v>0.25</v>
      </c>
      <c r="U17">
        <v>0.25</v>
      </c>
      <c r="V17">
        <v>0.25</v>
      </c>
      <c r="W17">
        <v>0.25</v>
      </c>
      <c r="X17">
        <v>0.25</v>
      </c>
      <c r="Y17">
        <v>0.25</v>
      </c>
      <c r="Z17">
        <v>0.25</v>
      </c>
      <c r="AA17">
        <v>0.16500000000000001</v>
      </c>
      <c r="AB17">
        <v>0.12</v>
      </c>
      <c r="AC17">
        <v>0.25</v>
      </c>
      <c r="AD17">
        <v>0.16500000000000001</v>
      </c>
      <c r="AE17">
        <v>0.12</v>
      </c>
    </row>
    <row r="18" spans="1:31" x14ac:dyDescent="0.25">
      <c r="A18" t="s">
        <v>114</v>
      </c>
      <c r="B18" t="s">
        <v>37</v>
      </c>
      <c r="C18" t="s">
        <v>41</v>
      </c>
      <c r="D18" t="s">
        <v>46</v>
      </c>
      <c r="E18">
        <v>0.25</v>
      </c>
      <c r="F18">
        <v>0.16500000000000001</v>
      </c>
      <c r="G18">
        <v>0.12</v>
      </c>
      <c r="H18">
        <f>E18*(1+_InputData!$E$996)</f>
        <v>0.3</v>
      </c>
      <c r="I18">
        <f>F18*(1+_InputData!$E$996)</f>
        <v>0.19800000000000001</v>
      </c>
      <c r="J18">
        <f>G18*(1+_InputData!$E$996)</f>
        <v>0.14399999999999999</v>
      </c>
      <c r="K18">
        <f>E18*(1-_InputData!$E$998)</f>
        <v>0.2</v>
      </c>
      <c r="L18">
        <f>F18*(1-_InputData!$E$998)</f>
        <v>0.13200000000000001</v>
      </c>
      <c r="M18">
        <f>G18*(1-_InputData!$E$998)</f>
        <v>9.6000000000000002E-2</v>
      </c>
      <c r="N18">
        <v>0.25</v>
      </c>
      <c r="O18">
        <v>0.25</v>
      </c>
      <c r="P18">
        <v>0.25</v>
      </c>
      <c r="Q18">
        <v>0.25</v>
      </c>
      <c r="R18">
        <v>0.25</v>
      </c>
      <c r="S18">
        <v>0.25</v>
      </c>
      <c r="T18">
        <v>0.25</v>
      </c>
      <c r="U18">
        <v>0.25</v>
      </c>
      <c r="V18">
        <v>0.25</v>
      </c>
      <c r="W18">
        <v>0.25</v>
      </c>
      <c r="X18">
        <v>0.25</v>
      </c>
      <c r="Y18">
        <v>0.25</v>
      </c>
      <c r="Z18">
        <v>0.25</v>
      </c>
      <c r="AA18">
        <v>0.16500000000000001</v>
      </c>
      <c r="AB18">
        <v>0.12</v>
      </c>
      <c r="AC18">
        <v>0.25</v>
      </c>
      <c r="AD18">
        <v>0.16500000000000001</v>
      </c>
      <c r="AE18">
        <v>0.12</v>
      </c>
    </row>
    <row r="19" spans="1:31" x14ac:dyDescent="0.25">
      <c r="A19" t="s">
        <v>114</v>
      </c>
      <c r="B19" t="s">
        <v>38</v>
      </c>
      <c r="C19" t="s">
        <v>41</v>
      </c>
      <c r="D19" t="s">
        <v>46</v>
      </c>
      <c r="E19">
        <v>0.25</v>
      </c>
      <c r="F19">
        <v>0.16500000000000001</v>
      </c>
      <c r="G19">
        <v>0.12</v>
      </c>
      <c r="H19">
        <f>E19*(1+_InputData!$E$996)</f>
        <v>0.3</v>
      </c>
      <c r="I19">
        <f>F19*(1+_InputData!$E$996)</f>
        <v>0.19800000000000001</v>
      </c>
      <c r="J19">
        <f>G19*(1+_InputData!$E$996)</f>
        <v>0.14399999999999999</v>
      </c>
      <c r="K19">
        <f>E19*(1-_InputData!$E$998)</f>
        <v>0.2</v>
      </c>
      <c r="L19">
        <f>F19*(1-_InputData!$E$998)</f>
        <v>0.13200000000000001</v>
      </c>
      <c r="M19">
        <f>G19*(1-_InputData!$E$998)</f>
        <v>9.6000000000000002E-2</v>
      </c>
      <c r="N19">
        <v>0.25</v>
      </c>
      <c r="O19">
        <v>0.25</v>
      </c>
      <c r="P19">
        <v>0.25</v>
      </c>
      <c r="Q19">
        <v>0.25</v>
      </c>
      <c r="R19">
        <v>0.25</v>
      </c>
      <c r="S19">
        <v>0.25</v>
      </c>
      <c r="T19">
        <v>0.25</v>
      </c>
      <c r="U19">
        <v>0.25</v>
      </c>
      <c r="V19">
        <v>0.25</v>
      </c>
      <c r="W19">
        <v>0.25</v>
      </c>
      <c r="X19">
        <v>0.25</v>
      </c>
      <c r="Y19">
        <v>0.25</v>
      </c>
      <c r="Z19">
        <v>0.25</v>
      </c>
      <c r="AA19">
        <v>0.16500000000000001</v>
      </c>
      <c r="AB19">
        <v>0.12</v>
      </c>
      <c r="AC19">
        <v>0.25</v>
      </c>
      <c r="AD19">
        <v>0.16500000000000001</v>
      </c>
      <c r="AE19">
        <v>0.12</v>
      </c>
    </row>
    <row r="20" spans="1:31" x14ac:dyDescent="0.25">
      <c r="A20" t="s">
        <v>114</v>
      </c>
      <c r="B20" t="s">
        <v>33</v>
      </c>
      <c r="C20" t="s">
        <v>41</v>
      </c>
      <c r="D20" t="s">
        <v>47</v>
      </c>
      <c r="E20">
        <v>0.1</v>
      </c>
      <c r="F20">
        <v>0.1</v>
      </c>
      <c r="G20">
        <v>0.1</v>
      </c>
      <c r="H20">
        <f t="shared" ref="H20:H25" si="2">E20</f>
        <v>0.1</v>
      </c>
      <c r="I20">
        <f t="shared" ref="I20:I25" si="3">F20</f>
        <v>0.1</v>
      </c>
      <c r="J20">
        <f t="shared" ref="J20:J25" si="4">G20</f>
        <v>0.1</v>
      </c>
      <c r="K20">
        <f t="shared" ref="K20:K25" si="5">E20</f>
        <v>0.1</v>
      </c>
      <c r="L20">
        <f t="shared" ref="L20:L25" si="6">F20</f>
        <v>0.1</v>
      </c>
      <c r="M20">
        <f t="shared" ref="M20:M25" si="7">G20</f>
        <v>0.1</v>
      </c>
      <c r="N20">
        <v>0.1</v>
      </c>
      <c r="O20">
        <v>0.1</v>
      </c>
      <c r="P20">
        <v>0.1</v>
      </c>
      <c r="Q20">
        <v>0.1</v>
      </c>
      <c r="R20">
        <v>0.1</v>
      </c>
      <c r="S20">
        <v>0.1</v>
      </c>
      <c r="T20">
        <v>0.1</v>
      </c>
      <c r="U20">
        <v>0.1</v>
      </c>
      <c r="V20">
        <v>0.1</v>
      </c>
      <c r="W20">
        <v>0.1</v>
      </c>
      <c r="X20">
        <v>0.1</v>
      </c>
      <c r="Y20">
        <v>0.1</v>
      </c>
      <c r="Z20">
        <v>0.1</v>
      </c>
      <c r="AA20">
        <v>0.1</v>
      </c>
      <c r="AB20">
        <v>0.1</v>
      </c>
      <c r="AC20">
        <v>0.1</v>
      </c>
      <c r="AD20">
        <v>0.1</v>
      </c>
      <c r="AE20">
        <v>0.1</v>
      </c>
    </row>
    <row r="21" spans="1:31" x14ac:dyDescent="0.25">
      <c r="A21" t="s">
        <v>114</v>
      </c>
      <c r="B21" t="s">
        <v>34</v>
      </c>
      <c r="C21" t="s">
        <v>41</v>
      </c>
      <c r="D21" t="s">
        <v>47</v>
      </c>
      <c r="E21">
        <v>0.1</v>
      </c>
      <c r="F21">
        <v>0.1</v>
      </c>
      <c r="G21">
        <v>0.1</v>
      </c>
      <c r="H21">
        <f t="shared" si="2"/>
        <v>0.1</v>
      </c>
      <c r="I21">
        <f t="shared" si="3"/>
        <v>0.1</v>
      </c>
      <c r="J21">
        <f t="shared" si="4"/>
        <v>0.1</v>
      </c>
      <c r="K21">
        <f t="shared" si="5"/>
        <v>0.1</v>
      </c>
      <c r="L21">
        <f t="shared" si="6"/>
        <v>0.1</v>
      </c>
      <c r="M21">
        <f t="shared" si="7"/>
        <v>0.1</v>
      </c>
      <c r="N21">
        <v>0.1</v>
      </c>
      <c r="O21">
        <v>0.1</v>
      </c>
      <c r="P21">
        <v>0.1</v>
      </c>
      <c r="Q21">
        <v>0.1</v>
      </c>
      <c r="R21">
        <v>0.1</v>
      </c>
      <c r="S21">
        <v>0.1</v>
      </c>
      <c r="T21">
        <v>0.1</v>
      </c>
      <c r="U21">
        <v>0.1</v>
      </c>
      <c r="V21">
        <v>0.1</v>
      </c>
      <c r="W21">
        <v>0.1</v>
      </c>
      <c r="X21">
        <v>0.1</v>
      </c>
      <c r="Y21">
        <v>0.1</v>
      </c>
      <c r="Z21">
        <v>0.1</v>
      </c>
      <c r="AA21">
        <v>0.1</v>
      </c>
      <c r="AB21">
        <v>0.1</v>
      </c>
      <c r="AC21">
        <v>0.1</v>
      </c>
      <c r="AD21">
        <v>0.1</v>
      </c>
      <c r="AE21">
        <v>0.1</v>
      </c>
    </row>
    <row r="22" spans="1:31" x14ac:dyDescent="0.25">
      <c r="A22" t="s">
        <v>114</v>
      </c>
      <c r="B22" t="s">
        <v>35</v>
      </c>
      <c r="C22" t="s">
        <v>41</v>
      </c>
      <c r="D22" t="s">
        <v>47</v>
      </c>
      <c r="E22">
        <v>0.1</v>
      </c>
      <c r="F22">
        <v>0.1</v>
      </c>
      <c r="G22">
        <v>0.1</v>
      </c>
      <c r="H22">
        <f t="shared" si="2"/>
        <v>0.1</v>
      </c>
      <c r="I22">
        <f t="shared" si="3"/>
        <v>0.1</v>
      </c>
      <c r="J22">
        <f t="shared" si="4"/>
        <v>0.1</v>
      </c>
      <c r="K22">
        <f t="shared" si="5"/>
        <v>0.1</v>
      </c>
      <c r="L22">
        <f t="shared" si="6"/>
        <v>0.1</v>
      </c>
      <c r="M22">
        <f t="shared" si="7"/>
        <v>0.1</v>
      </c>
      <c r="N22">
        <v>0.1</v>
      </c>
      <c r="O22">
        <v>0.1</v>
      </c>
      <c r="P22">
        <v>0.1</v>
      </c>
      <c r="Q22">
        <v>0.1</v>
      </c>
      <c r="R22">
        <v>0.1</v>
      </c>
      <c r="S22">
        <v>0.1</v>
      </c>
      <c r="T22">
        <v>0.1</v>
      </c>
      <c r="U22">
        <v>0.1</v>
      </c>
      <c r="V22">
        <v>0.1</v>
      </c>
      <c r="W22">
        <v>0.1</v>
      </c>
      <c r="X22">
        <v>0.1</v>
      </c>
      <c r="Y22">
        <v>0.1</v>
      </c>
      <c r="Z22">
        <v>0.1</v>
      </c>
      <c r="AA22">
        <v>0.1</v>
      </c>
      <c r="AB22">
        <v>0.1</v>
      </c>
      <c r="AC22">
        <v>0.1</v>
      </c>
      <c r="AD22">
        <v>0.1</v>
      </c>
      <c r="AE22">
        <v>0.1</v>
      </c>
    </row>
    <row r="23" spans="1:31" x14ac:dyDescent="0.25">
      <c r="A23" t="s">
        <v>114</v>
      </c>
      <c r="B23" t="s">
        <v>36</v>
      </c>
      <c r="C23" t="s">
        <v>41</v>
      </c>
      <c r="D23" t="s">
        <v>47</v>
      </c>
      <c r="E23">
        <v>0.1</v>
      </c>
      <c r="F23">
        <v>0.1</v>
      </c>
      <c r="G23">
        <v>0.1</v>
      </c>
      <c r="H23">
        <f t="shared" si="2"/>
        <v>0.1</v>
      </c>
      <c r="I23">
        <f t="shared" si="3"/>
        <v>0.1</v>
      </c>
      <c r="J23">
        <f t="shared" si="4"/>
        <v>0.1</v>
      </c>
      <c r="K23">
        <f t="shared" si="5"/>
        <v>0.1</v>
      </c>
      <c r="L23">
        <f t="shared" si="6"/>
        <v>0.1</v>
      </c>
      <c r="M23">
        <f t="shared" si="7"/>
        <v>0.1</v>
      </c>
      <c r="N23">
        <v>0.1</v>
      </c>
      <c r="O23">
        <v>0.1</v>
      </c>
      <c r="P23">
        <v>0.1</v>
      </c>
      <c r="Q23">
        <v>0.1</v>
      </c>
      <c r="R23">
        <v>0.1</v>
      </c>
      <c r="S23">
        <v>0.1</v>
      </c>
      <c r="T23">
        <v>0.1</v>
      </c>
      <c r="U23">
        <v>0.1</v>
      </c>
      <c r="V23">
        <v>0.1</v>
      </c>
      <c r="W23">
        <v>0.1</v>
      </c>
      <c r="X23">
        <v>0.1</v>
      </c>
      <c r="Y23">
        <v>0.1</v>
      </c>
      <c r="Z23">
        <v>0.1</v>
      </c>
      <c r="AA23">
        <v>0.1</v>
      </c>
      <c r="AB23">
        <v>0.1</v>
      </c>
      <c r="AC23">
        <v>0.1</v>
      </c>
      <c r="AD23">
        <v>0.1</v>
      </c>
      <c r="AE23">
        <v>0.1</v>
      </c>
    </row>
    <row r="24" spans="1:31" x14ac:dyDescent="0.25">
      <c r="A24" t="s">
        <v>114</v>
      </c>
      <c r="B24" t="s">
        <v>37</v>
      </c>
      <c r="C24" t="s">
        <v>41</v>
      </c>
      <c r="D24" t="s">
        <v>47</v>
      </c>
      <c r="E24">
        <v>0.1</v>
      </c>
      <c r="F24">
        <v>0.1</v>
      </c>
      <c r="G24">
        <v>0.1</v>
      </c>
      <c r="H24">
        <f t="shared" si="2"/>
        <v>0.1</v>
      </c>
      <c r="I24">
        <f t="shared" si="3"/>
        <v>0.1</v>
      </c>
      <c r="J24">
        <f t="shared" si="4"/>
        <v>0.1</v>
      </c>
      <c r="K24">
        <f t="shared" si="5"/>
        <v>0.1</v>
      </c>
      <c r="L24">
        <f t="shared" si="6"/>
        <v>0.1</v>
      </c>
      <c r="M24">
        <f t="shared" si="7"/>
        <v>0.1</v>
      </c>
      <c r="N24">
        <v>0.1</v>
      </c>
      <c r="O24">
        <v>0.1</v>
      </c>
      <c r="P24">
        <v>0.1</v>
      </c>
      <c r="Q24">
        <v>0.1</v>
      </c>
      <c r="R24">
        <v>0.1</v>
      </c>
      <c r="S24">
        <v>0.1</v>
      </c>
      <c r="T24">
        <v>0.1</v>
      </c>
      <c r="U24">
        <v>0.1</v>
      </c>
      <c r="V24">
        <v>0.1</v>
      </c>
      <c r="W24">
        <v>0.1</v>
      </c>
      <c r="X24">
        <v>0.1</v>
      </c>
      <c r="Y24">
        <v>0.1</v>
      </c>
      <c r="Z24">
        <v>0.1</v>
      </c>
      <c r="AA24">
        <v>0.1</v>
      </c>
      <c r="AB24">
        <v>0.1</v>
      </c>
      <c r="AC24">
        <v>0.1</v>
      </c>
      <c r="AD24">
        <v>0.1</v>
      </c>
      <c r="AE24">
        <v>0.1</v>
      </c>
    </row>
    <row r="25" spans="1:31" x14ac:dyDescent="0.25">
      <c r="A25" t="s">
        <v>114</v>
      </c>
      <c r="B25" t="s">
        <v>38</v>
      </c>
      <c r="C25" t="s">
        <v>41</v>
      </c>
      <c r="D25" t="s">
        <v>47</v>
      </c>
      <c r="E25">
        <v>0.1</v>
      </c>
      <c r="F25">
        <v>0.1</v>
      </c>
      <c r="G25">
        <v>0.1</v>
      </c>
      <c r="H25">
        <f t="shared" si="2"/>
        <v>0.1</v>
      </c>
      <c r="I25">
        <f t="shared" si="3"/>
        <v>0.1</v>
      </c>
      <c r="J25">
        <f t="shared" si="4"/>
        <v>0.1</v>
      </c>
      <c r="K25">
        <f t="shared" si="5"/>
        <v>0.1</v>
      </c>
      <c r="L25">
        <f t="shared" si="6"/>
        <v>0.1</v>
      </c>
      <c r="M25">
        <f t="shared" si="7"/>
        <v>0.1</v>
      </c>
      <c r="N25">
        <v>0.1</v>
      </c>
      <c r="O25">
        <v>0.1</v>
      </c>
      <c r="P25">
        <v>0.1</v>
      </c>
      <c r="Q25">
        <v>0.1</v>
      </c>
      <c r="R25">
        <v>0.1</v>
      </c>
      <c r="S25">
        <v>0.1</v>
      </c>
      <c r="T25">
        <v>0.1</v>
      </c>
      <c r="U25">
        <v>0.1</v>
      </c>
      <c r="V25">
        <v>0.1</v>
      </c>
      <c r="W25">
        <v>0.1</v>
      </c>
      <c r="X25">
        <v>0.1</v>
      </c>
      <c r="Y25">
        <v>0.1</v>
      </c>
      <c r="Z25">
        <v>0.1</v>
      </c>
      <c r="AA25">
        <v>0.1</v>
      </c>
      <c r="AB25">
        <v>0.1</v>
      </c>
      <c r="AC25">
        <v>0.1</v>
      </c>
      <c r="AD25">
        <v>0.1</v>
      </c>
      <c r="AE25">
        <v>0.1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75FA-1ED5-48CD-B7F4-B8FDBC8A5295}">
  <sheetPr>
    <tabColor theme="9"/>
  </sheetPr>
  <dimension ref="A1:S109"/>
  <sheetViews>
    <sheetView workbookViewId="0"/>
  </sheetViews>
  <sheetFormatPr defaultRowHeight="15.75" x14ac:dyDescent="0.25"/>
  <cols>
    <col min="1" max="1" width="10.5" bestFit="1" customWidth="1"/>
    <col min="2" max="2" width="15.875" customWidth="1"/>
    <col min="3" max="3" width="12.75" customWidth="1"/>
    <col min="4" max="4" width="18.75" bestFit="1" customWidth="1"/>
    <col min="5" max="7" width="14.25" bestFit="1" customWidth="1"/>
    <col min="8" max="10" width="16.5" bestFit="1" customWidth="1"/>
    <col min="11" max="13" width="19.25" bestFit="1" customWidth="1"/>
    <col min="14" max="19" width="13.75" bestFit="1" customWidth="1"/>
  </cols>
  <sheetData>
    <row r="1" spans="1:19" s="1" customFormat="1" ht="15" customHeight="1" x14ac:dyDescent="0.25">
      <c r="A1" s="1" t="s">
        <v>48</v>
      </c>
      <c r="B1" s="1" t="s">
        <v>31</v>
      </c>
      <c r="C1" s="1" t="s">
        <v>32</v>
      </c>
      <c r="D1" s="1" t="s">
        <v>49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169</v>
      </c>
      <c r="R1" s="1" t="s">
        <v>170</v>
      </c>
      <c r="S1" s="1" t="s">
        <v>171</v>
      </c>
    </row>
    <row r="2" spans="1:19" x14ac:dyDescent="0.25">
      <c r="A2" t="s">
        <v>112</v>
      </c>
      <c r="B2" t="s">
        <v>33</v>
      </c>
      <c r="C2" t="s">
        <v>39</v>
      </c>
      <c r="D2" t="s">
        <v>134</v>
      </c>
      <c r="E2">
        <f>_InputData!F258</f>
        <v>0.02</v>
      </c>
      <c r="F2">
        <f>_InputData!G258</f>
        <v>1.95E-2</v>
      </c>
      <c r="G2">
        <f>_InputData!H258</f>
        <v>1.8500000000000003E-2</v>
      </c>
      <c r="H2">
        <f>E2*(1+_InputData!$E$996)</f>
        <v>2.4E-2</v>
      </c>
      <c r="I2">
        <f>F2*(1+_InputData!$E$996)</f>
        <v>2.3400000000000001E-2</v>
      </c>
      <c r="J2">
        <f>G2*(1+_InputData!$E$996)</f>
        <v>2.2200000000000001E-2</v>
      </c>
      <c r="K2">
        <f>E2*(1-_InputData!$E$998)</f>
        <v>1.6E-2</v>
      </c>
      <c r="L2">
        <f>F2*(1-_InputData!$E$998)</f>
        <v>1.5600000000000001E-2</v>
      </c>
      <c r="M2">
        <f>G2*(1-_InputData!$E$998)</f>
        <v>1.4800000000000002E-2</v>
      </c>
      <c r="N2" t="e">
        <f>_InputData!#REF!</f>
        <v>#REF!</v>
      </c>
      <c r="O2" t="e">
        <f>_InputData!#REF!</f>
        <v>#REF!</v>
      </c>
      <c r="P2" t="e">
        <f>_InputData!#REF!</f>
        <v>#REF!</v>
      </c>
      <c r="Q2" t="e">
        <f>_InputData!#REF!</f>
        <v>#REF!</v>
      </c>
      <c r="R2" t="e">
        <f>_InputData!#REF!</f>
        <v>#REF!</v>
      </c>
      <c r="S2" t="e">
        <f>_InputData!#REF!</f>
        <v>#REF!</v>
      </c>
    </row>
    <row r="3" spans="1:19" x14ac:dyDescent="0.25">
      <c r="A3" t="s">
        <v>112</v>
      </c>
      <c r="B3" t="s">
        <v>34</v>
      </c>
      <c r="C3" t="s">
        <v>39</v>
      </c>
      <c r="D3" t="s">
        <v>134</v>
      </c>
      <c r="E3">
        <f>_InputData!F259</f>
        <v>2.69E-2</v>
      </c>
      <c r="F3">
        <f>_InputData!G259</f>
        <v>2.6227500000000001E-2</v>
      </c>
      <c r="G3">
        <f>_InputData!H259</f>
        <v>2.4882500000000002E-2</v>
      </c>
      <c r="H3">
        <f>E3*(1+_InputData!$E$996)</f>
        <v>3.2279999999999996E-2</v>
      </c>
      <c r="I3">
        <f>F3*(1+_InputData!$E$996)</f>
        <v>3.1473000000000001E-2</v>
      </c>
      <c r="J3">
        <f>G3*(1+_InputData!$E$996)</f>
        <v>2.9859E-2</v>
      </c>
      <c r="K3">
        <f>E3*(1-_InputData!$E$998)</f>
        <v>2.1520000000000001E-2</v>
      </c>
      <c r="L3">
        <f>F3*(1-_InputData!$E$998)</f>
        <v>2.0982000000000001E-2</v>
      </c>
      <c r="M3">
        <f>G3*(1-_InputData!$E$998)</f>
        <v>1.9906000000000004E-2</v>
      </c>
      <c r="N3" t="e">
        <f>_InputData!#REF!</f>
        <v>#REF!</v>
      </c>
      <c r="O3" t="e">
        <f>_InputData!#REF!</f>
        <v>#REF!</v>
      </c>
      <c r="P3" t="e">
        <f>_InputData!#REF!</f>
        <v>#REF!</v>
      </c>
      <c r="Q3" t="e">
        <f>_InputData!#REF!</f>
        <v>#REF!</v>
      </c>
      <c r="R3" t="e">
        <f>_InputData!#REF!</f>
        <v>#REF!</v>
      </c>
      <c r="S3" t="e">
        <f>_InputData!#REF!</f>
        <v>#REF!</v>
      </c>
    </row>
    <row r="4" spans="1:19" x14ac:dyDescent="0.25">
      <c r="A4" t="s">
        <v>112</v>
      </c>
      <c r="B4" t="s">
        <v>35</v>
      </c>
      <c r="C4" t="s">
        <v>39</v>
      </c>
      <c r="D4" t="s">
        <v>134</v>
      </c>
      <c r="E4">
        <f>_InputData!F260</f>
        <v>5.2999999999999999E-2</v>
      </c>
      <c r="F4">
        <f>_InputData!G260</f>
        <v>5.1674999999999999E-2</v>
      </c>
      <c r="G4">
        <f>_InputData!H260</f>
        <v>4.9024999999999999E-2</v>
      </c>
      <c r="H4">
        <f>E4*(1+_InputData!$E$996)</f>
        <v>6.359999999999999E-2</v>
      </c>
      <c r="I4">
        <f>F4*(1+_InputData!$E$996)</f>
        <v>6.2009999999999996E-2</v>
      </c>
      <c r="J4">
        <f>G4*(1+_InputData!$E$996)</f>
        <v>5.8829999999999993E-2</v>
      </c>
      <c r="K4">
        <f>E4*(1-_InputData!$E$998)</f>
        <v>4.24E-2</v>
      </c>
      <c r="L4">
        <f>F4*(1-_InputData!$E$998)</f>
        <v>4.1340000000000002E-2</v>
      </c>
      <c r="M4">
        <f>G4*(1-_InputData!$E$998)</f>
        <v>3.9220000000000005E-2</v>
      </c>
      <c r="N4" t="e">
        <f>_InputData!#REF!</f>
        <v>#REF!</v>
      </c>
      <c r="O4" t="e">
        <f>_InputData!#REF!</f>
        <v>#REF!</v>
      </c>
      <c r="P4" t="e">
        <f>_InputData!#REF!</f>
        <v>#REF!</v>
      </c>
      <c r="Q4" t="e">
        <f>_InputData!#REF!</f>
        <v>#REF!</v>
      </c>
      <c r="R4" t="e">
        <f>_InputData!#REF!</f>
        <v>#REF!</v>
      </c>
      <c r="S4" t="e">
        <f>_InputData!#REF!</f>
        <v>#REF!</v>
      </c>
    </row>
    <row r="5" spans="1:19" x14ac:dyDescent="0.25">
      <c r="A5" t="s">
        <v>112</v>
      </c>
      <c r="B5" t="s">
        <v>36</v>
      </c>
      <c r="C5" t="s">
        <v>39</v>
      </c>
      <c r="D5" t="s">
        <v>134</v>
      </c>
      <c r="E5">
        <f>_InputData!F261</f>
        <v>5.45E-2</v>
      </c>
      <c r="F5">
        <f>_InputData!G261</f>
        <v>5.3137499999999997E-2</v>
      </c>
      <c r="G5">
        <f>_InputData!H261</f>
        <v>5.0412499999999999E-2</v>
      </c>
      <c r="H5">
        <f>E5*(1+_InputData!$E$996)</f>
        <v>6.54E-2</v>
      </c>
      <c r="I5">
        <f>F5*(1+_InputData!$E$996)</f>
        <v>6.3764999999999988E-2</v>
      </c>
      <c r="J5">
        <f>G5*(1+_InputData!$E$996)</f>
        <v>6.0494999999999993E-2</v>
      </c>
      <c r="K5">
        <f>E5*(1-_InputData!$E$998)</f>
        <v>4.36E-2</v>
      </c>
      <c r="L5">
        <f>F5*(1-_InputData!$E$998)</f>
        <v>4.2509999999999999E-2</v>
      </c>
      <c r="M5">
        <f>G5*(1-_InputData!$E$998)</f>
        <v>4.0330000000000005E-2</v>
      </c>
      <c r="N5" t="e">
        <f>_InputData!#REF!</f>
        <v>#REF!</v>
      </c>
      <c r="O5" t="e">
        <f>_InputData!#REF!</f>
        <v>#REF!</v>
      </c>
      <c r="P5" t="e">
        <f>_InputData!#REF!</f>
        <v>#REF!</v>
      </c>
      <c r="Q5" t="e">
        <f>_InputData!#REF!</f>
        <v>#REF!</v>
      </c>
      <c r="R5" t="e">
        <f>_InputData!#REF!</f>
        <v>#REF!</v>
      </c>
      <c r="S5" t="e">
        <f>_InputData!#REF!</f>
        <v>#REF!</v>
      </c>
    </row>
    <row r="6" spans="1:19" x14ac:dyDescent="0.25">
      <c r="A6" t="s">
        <v>112</v>
      </c>
      <c r="B6" t="s">
        <v>37</v>
      </c>
      <c r="C6" t="s">
        <v>39</v>
      </c>
      <c r="D6" t="s">
        <v>134</v>
      </c>
      <c r="E6">
        <f>_InputData!F262</f>
        <v>6.9000000000000006E-2</v>
      </c>
      <c r="F6">
        <f>_InputData!G262</f>
        <v>6.7275000000000001E-2</v>
      </c>
      <c r="G6">
        <f>_InputData!H262</f>
        <v>6.3825000000000007E-2</v>
      </c>
      <c r="H6">
        <f>E6*(1+_InputData!$E$996)</f>
        <v>8.2799999999999999E-2</v>
      </c>
      <c r="I6">
        <f>F6*(1+_InputData!$E$996)</f>
        <v>8.0729999999999996E-2</v>
      </c>
      <c r="J6">
        <f>G6*(1+_InputData!$E$996)</f>
        <v>7.6590000000000005E-2</v>
      </c>
      <c r="K6">
        <f>E6*(1-_InputData!$E$998)</f>
        <v>5.5200000000000006E-2</v>
      </c>
      <c r="L6">
        <f>F6*(1-_InputData!$E$998)</f>
        <v>5.3820000000000007E-2</v>
      </c>
      <c r="M6">
        <f>G6*(1-_InputData!$E$998)</f>
        <v>5.1060000000000008E-2</v>
      </c>
      <c r="N6" t="e">
        <f>_InputData!#REF!</f>
        <v>#REF!</v>
      </c>
      <c r="O6" t="e">
        <f>_InputData!#REF!</f>
        <v>#REF!</v>
      </c>
      <c r="P6" t="e">
        <f>_InputData!#REF!</f>
        <v>#REF!</v>
      </c>
      <c r="Q6" t="e">
        <f>_InputData!#REF!</f>
        <v>#REF!</v>
      </c>
      <c r="R6" t="e">
        <f>_InputData!#REF!</f>
        <v>#REF!</v>
      </c>
      <c r="S6" t="e">
        <f>_InputData!#REF!</f>
        <v>#REF!</v>
      </c>
    </row>
    <row r="7" spans="1:19" x14ac:dyDescent="0.25">
      <c r="A7" t="s">
        <v>112</v>
      </c>
      <c r="B7" t="s">
        <v>38</v>
      </c>
      <c r="C7" t="s">
        <v>39</v>
      </c>
      <c r="D7" t="s">
        <v>134</v>
      </c>
      <c r="E7">
        <f>_InputData!F263</f>
        <v>8.5500000000000007E-2</v>
      </c>
      <c r="F7">
        <f>_InputData!G263</f>
        <v>8.3362500000000006E-2</v>
      </c>
      <c r="G7">
        <f>_InputData!H263</f>
        <v>7.9087500000000005E-2</v>
      </c>
      <c r="H7">
        <f>E7*(1+_InputData!$E$996)</f>
        <v>0.10260000000000001</v>
      </c>
      <c r="I7">
        <f>F7*(1+_InputData!$E$996)</f>
        <v>0.100035</v>
      </c>
      <c r="J7">
        <f>G7*(1+_InputData!$E$996)</f>
        <v>9.4905000000000003E-2</v>
      </c>
      <c r="K7">
        <f>E7*(1-_InputData!$E$998)</f>
        <v>6.8400000000000002E-2</v>
      </c>
      <c r="L7">
        <f>F7*(1-_InputData!$E$998)</f>
        <v>6.6690000000000013E-2</v>
      </c>
      <c r="M7">
        <f>G7*(1-_InputData!$E$998)</f>
        <v>6.3270000000000007E-2</v>
      </c>
      <c r="N7" t="e">
        <f>_InputData!#REF!</f>
        <v>#REF!</v>
      </c>
      <c r="O7" t="e">
        <f>_InputData!#REF!</f>
        <v>#REF!</v>
      </c>
      <c r="P7" t="e">
        <f>_InputData!#REF!</f>
        <v>#REF!</v>
      </c>
      <c r="Q7" t="e">
        <f>_InputData!#REF!</f>
        <v>#REF!</v>
      </c>
      <c r="R7" t="e">
        <f>_InputData!#REF!</f>
        <v>#REF!</v>
      </c>
      <c r="S7" t="e">
        <f>_InputData!#REF!</f>
        <v>#REF!</v>
      </c>
    </row>
    <row r="8" spans="1:19" x14ac:dyDescent="0.25">
      <c r="A8" t="s">
        <v>112</v>
      </c>
      <c r="B8" t="s">
        <v>33</v>
      </c>
      <c r="C8" t="s">
        <v>40</v>
      </c>
      <c r="D8" t="s">
        <v>134</v>
      </c>
      <c r="E8">
        <f>_InputData!F264</f>
        <v>0.02</v>
      </c>
      <c r="F8">
        <f>_InputData!G264</f>
        <v>1.95E-2</v>
      </c>
      <c r="G8">
        <f>_InputData!H264</f>
        <v>1.8500000000000003E-2</v>
      </c>
      <c r="H8">
        <f>E8*(1+_InputData!$E$996)</f>
        <v>2.4E-2</v>
      </c>
      <c r="I8">
        <f>F8*(1+_InputData!$E$996)</f>
        <v>2.3400000000000001E-2</v>
      </c>
      <c r="J8">
        <f>G8*(1+_InputData!$E$996)</f>
        <v>2.2200000000000001E-2</v>
      </c>
      <c r="K8">
        <f>E8*(1-_InputData!$E$998)</f>
        <v>1.6E-2</v>
      </c>
      <c r="L8">
        <f>F8*(1-_InputData!$E$998)</f>
        <v>1.5600000000000001E-2</v>
      </c>
      <c r="M8">
        <f>G8*(1-_InputData!$E$998)</f>
        <v>1.4800000000000002E-2</v>
      </c>
      <c r="N8" t="e">
        <f>_InputData!#REF!</f>
        <v>#REF!</v>
      </c>
      <c r="O8" t="e">
        <f>_InputData!#REF!</f>
        <v>#REF!</v>
      </c>
      <c r="P8" t="e">
        <f>_InputData!#REF!</f>
        <v>#REF!</v>
      </c>
      <c r="Q8" t="e">
        <f>_InputData!#REF!</f>
        <v>#REF!</v>
      </c>
      <c r="R8" t="e">
        <f>_InputData!#REF!</f>
        <v>#REF!</v>
      </c>
      <c r="S8" t="e">
        <f>_InputData!#REF!</f>
        <v>#REF!</v>
      </c>
    </row>
    <row r="9" spans="1:19" x14ac:dyDescent="0.25">
      <c r="A9" t="s">
        <v>112</v>
      </c>
      <c r="B9" t="s">
        <v>34</v>
      </c>
      <c r="C9" t="s">
        <v>40</v>
      </c>
      <c r="D9" t="s">
        <v>134</v>
      </c>
      <c r="E9">
        <f>_InputData!F265</f>
        <v>2.69E-2</v>
      </c>
      <c r="F9">
        <f>_InputData!G265</f>
        <v>2.6227500000000001E-2</v>
      </c>
      <c r="G9">
        <f>_InputData!H265</f>
        <v>2.4882500000000002E-2</v>
      </c>
      <c r="H9">
        <f>E9*(1+_InputData!$E$996)</f>
        <v>3.2279999999999996E-2</v>
      </c>
      <c r="I9">
        <f>F9*(1+_InputData!$E$996)</f>
        <v>3.1473000000000001E-2</v>
      </c>
      <c r="J9">
        <f>G9*(1+_InputData!$E$996)</f>
        <v>2.9859E-2</v>
      </c>
      <c r="K9">
        <f>E9*(1-_InputData!$E$998)</f>
        <v>2.1520000000000001E-2</v>
      </c>
      <c r="L9">
        <f>F9*(1-_InputData!$E$998)</f>
        <v>2.0982000000000001E-2</v>
      </c>
      <c r="M9">
        <f>G9*(1-_InputData!$E$998)</f>
        <v>1.9906000000000004E-2</v>
      </c>
      <c r="N9" t="e">
        <f>_InputData!#REF!</f>
        <v>#REF!</v>
      </c>
      <c r="O9" t="e">
        <f>_InputData!#REF!</f>
        <v>#REF!</v>
      </c>
      <c r="P9" t="e">
        <f>_InputData!#REF!</f>
        <v>#REF!</v>
      </c>
      <c r="Q9" t="e">
        <f>_InputData!#REF!</f>
        <v>#REF!</v>
      </c>
      <c r="R9" t="e">
        <f>_InputData!#REF!</f>
        <v>#REF!</v>
      </c>
      <c r="S9" t="e">
        <f>_InputData!#REF!</f>
        <v>#REF!</v>
      </c>
    </row>
    <row r="10" spans="1:19" x14ac:dyDescent="0.25">
      <c r="A10" t="s">
        <v>112</v>
      </c>
      <c r="B10" t="s">
        <v>35</v>
      </c>
      <c r="C10" t="s">
        <v>40</v>
      </c>
      <c r="D10" t="s">
        <v>134</v>
      </c>
      <c r="E10">
        <f>_InputData!F266</f>
        <v>5.2999999999999999E-2</v>
      </c>
      <c r="F10">
        <f>_InputData!G266</f>
        <v>5.1674999999999999E-2</v>
      </c>
      <c r="G10">
        <f>_InputData!H266</f>
        <v>4.9024999999999999E-2</v>
      </c>
      <c r="H10">
        <f>E10*(1+_InputData!$E$996)</f>
        <v>6.359999999999999E-2</v>
      </c>
      <c r="I10">
        <f>F10*(1+_InputData!$E$996)</f>
        <v>6.2009999999999996E-2</v>
      </c>
      <c r="J10">
        <f>G10*(1+_InputData!$E$996)</f>
        <v>5.8829999999999993E-2</v>
      </c>
      <c r="K10">
        <f>E10*(1-_InputData!$E$998)</f>
        <v>4.24E-2</v>
      </c>
      <c r="L10">
        <f>F10*(1-_InputData!$E$998)</f>
        <v>4.1340000000000002E-2</v>
      </c>
      <c r="M10">
        <f>G10*(1-_InputData!$E$998)</f>
        <v>3.9220000000000005E-2</v>
      </c>
      <c r="N10" t="e">
        <f>_InputData!#REF!</f>
        <v>#REF!</v>
      </c>
      <c r="O10" t="e">
        <f>_InputData!#REF!</f>
        <v>#REF!</v>
      </c>
      <c r="P10" t="e">
        <f>_InputData!#REF!</f>
        <v>#REF!</v>
      </c>
      <c r="Q10" t="e">
        <f>_InputData!#REF!</f>
        <v>#REF!</v>
      </c>
      <c r="R10" t="e">
        <f>_InputData!#REF!</f>
        <v>#REF!</v>
      </c>
      <c r="S10" t="e">
        <f>_InputData!#REF!</f>
        <v>#REF!</v>
      </c>
    </row>
    <row r="11" spans="1:19" x14ac:dyDescent="0.25">
      <c r="A11" t="s">
        <v>112</v>
      </c>
      <c r="B11" t="s">
        <v>36</v>
      </c>
      <c r="C11" t="s">
        <v>40</v>
      </c>
      <c r="D11" t="s">
        <v>134</v>
      </c>
      <c r="E11">
        <f>_InputData!F267</f>
        <v>5.45E-2</v>
      </c>
      <c r="F11">
        <f>_InputData!G267</f>
        <v>5.3137499999999997E-2</v>
      </c>
      <c r="G11">
        <f>_InputData!H267</f>
        <v>5.0412499999999999E-2</v>
      </c>
      <c r="H11">
        <f>E11*(1+_InputData!$E$996)</f>
        <v>6.54E-2</v>
      </c>
      <c r="I11">
        <f>F11*(1+_InputData!$E$996)</f>
        <v>6.3764999999999988E-2</v>
      </c>
      <c r="J11">
        <f>G11*(1+_InputData!$E$996)</f>
        <v>6.0494999999999993E-2</v>
      </c>
      <c r="K11">
        <f>E11*(1-_InputData!$E$998)</f>
        <v>4.36E-2</v>
      </c>
      <c r="L11">
        <f>F11*(1-_InputData!$E$998)</f>
        <v>4.2509999999999999E-2</v>
      </c>
      <c r="M11">
        <f>G11*(1-_InputData!$E$998)</f>
        <v>4.0330000000000005E-2</v>
      </c>
      <c r="N11" t="e">
        <f>_InputData!#REF!</f>
        <v>#REF!</v>
      </c>
      <c r="O11" t="e">
        <f>_InputData!#REF!</f>
        <v>#REF!</v>
      </c>
      <c r="P11" t="e">
        <f>_InputData!#REF!</f>
        <v>#REF!</v>
      </c>
      <c r="Q11" t="e">
        <f>_InputData!#REF!</f>
        <v>#REF!</v>
      </c>
      <c r="R11" t="e">
        <f>_InputData!#REF!</f>
        <v>#REF!</v>
      </c>
      <c r="S11" t="e">
        <f>_InputData!#REF!</f>
        <v>#REF!</v>
      </c>
    </row>
    <row r="12" spans="1:19" x14ac:dyDescent="0.25">
      <c r="A12" t="s">
        <v>112</v>
      </c>
      <c r="B12" t="s">
        <v>37</v>
      </c>
      <c r="C12" t="s">
        <v>40</v>
      </c>
      <c r="D12" t="s">
        <v>134</v>
      </c>
      <c r="E12">
        <f>_InputData!F268</f>
        <v>6.9000000000000006E-2</v>
      </c>
      <c r="F12">
        <f>_InputData!G268</f>
        <v>6.7275000000000001E-2</v>
      </c>
      <c r="G12">
        <f>_InputData!H268</f>
        <v>6.3825000000000007E-2</v>
      </c>
      <c r="H12">
        <f>E12*(1+_InputData!$E$996)</f>
        <v>8.2799999999999999E-2</v>
      </c>
      <c r="I12">
        <f>F12*(1+_InputData!$E$996)</f>
        <v>8.0729999999999996E-2</v>
      </c>
      <c r="J12">
        <f>G12*(1+_InputData!$E$996)</f>
        <v>7.6590000000000005E-2</v>
      </c>
      <c r="K12">
        <f>E12*(1-_InputData!$E$998)</f>
        <v>5.5200000000000006E-2</v>
      </c>
      <c r="L12">
        <f>F12*(1-_InputData!$E$998)</f>
        <v>5.3820000000000007E-2</v>
      </c>
      <c r="M12">
        <f>G12*(1-_InputData!$E$998)</f>
        <v>5.1060000000000008E-2</v>
      </c>
      <c r="N12" t="e">
        <f>_InputData!#REF!</f>
        <v>#REF!</v>
      </c>
      <c r="O12" t="e">
        <f>_InputData!#REF!</f>
        <v>#REF!</v>
      </c>
      <c r="P12" t="e">
        <f>_InputData!#REF!</f>
        <v>#REF!</v>
      </c>
      <c r="Q12" t="e">
        <f>_InputData!#REF!</f>
        <v>#REF!</v>
      </c>
      <c r="R12" t="e">
        <f>_InputData!#REF!</f>
        <v>#REF!</v>
      </c>
      <c r="S12" t="e">
        <f>_InputData!#REF!</f>
        <v>#REF!</v>
      </c>
    </row>
    <row r="13" spans="1:19" x14ac:dyDescent="0.25">
      <c r="A13" t="s">
        <v>112</v>
      </c>
      <c r="B13" t="s">
        <v>38</v>
      </c>
      <c r="C13" t="s">
        <v>40</v>
      </c>
      <c r="D13" t="s">
        <v>134</v>
      </c>
      <c r="E13">
        <f>_InputData!F269</f>
        <v>8.5500000000000007E-2</v>
      </c>
      <c r="F13">
        <f>_InputData!G269</f>
        <v>8.3362500000000006E-2</v>
      </c>
      <c r="G13">
        <f>_InputData!H269</f>
        <v>7.9087500000000005E-2</v>
      </c>
      <c r="H13">
        <f>E13*(1+_InputData!$E$996)</f>
        <v>0.10260000000000001</v>
      </c>
      <c r="I13">
        <f>F13*(1+_InputData!$E$996)</f>
        <v>0.100035</v>
      </c>
      <c r="J13">
        <f>G13*(1+_InputData!$E$996)</f>
        <v>9.4905000000000003E-2</v>
      </c>
      <c r="K13">
        <f>E13*(1-_InputData!$E$998)</f>
        <v>6.8400000000000002E-2</v>
      </c>
      <c r="L13">
        <f>F13*(1-_InputData!$E$998)</f>
        <v>6.6690000000000013E-2</v>
      </c>
      <c r="M13">
        <f>G13*(1-_InputData!$E$998)</f>
        <v>6.3270000000000007E-2</v>
      </c>
      <c r="N13" t="e">
        <f>_InputData!#REF!</f>
        <v>#REF!</v>
      </c>
      <c r="O13" t="e">
        <f>_InputData!#REF!</f>
        <v>#REF!</v>
      </c>
      <c r="P13" t="e">
        <f>_InputData!#REF!</f>
        <v>#REF!</v>
      </c>
      <c r="Q13" t="e">
        <f>_InputData!#REF!</f>
        <v>#REF!</v>
      </c>
      <c r="R13" t="e">
        <f>_InputData!#REF!</f>
        <v>#REF!</v>
      </c>
      <c r="S13" t="e">
        <f>_InputData!#REF!</f>
        <v>#REF!</v>
      </c>
    </row>
    <row r="14" spans="1:19" x14ac:dyDescent="0.25">
      <c r="A14" t="s">
        <v>112</v>
      </c>
      <c r="B14" t="s">
        <v>33</v>
      </c>
      <c r="C14" t="s">
        <v>41</v>
      </c>
      <c r="D14" t="s">
        <v>134</v>
      </c>
      <c r="E14">
        <f>_InputData!F270</f>
        <v>2.9399999999999999E-2</v>
      </c>
      <c r="F14">
        <f>_InputData!G270</f>
        <v>2.7195E-2</v>
      </c>
      <c r="G14">
        <f>_InputData!H270</f>
        <v>2.2785E-2</v>
      </c>
      <c r="H14">
        <f>E14*(1+_InputData!$E$996)</f>
        <v>3.5279999999999999E-2</v>
      </c>
      <c r="I14">
        <f>F14*(1+_InputData!$E$996)</f>
        <v>3.2633999999999996E-2</v>
      </c>
      <c r="J14">
        <f>G14*(1+_InputData!$E$996)</f>
        <v>2.7341999999999998E-2</v>
      </c>
      <c r="K14">
        <f>E14*(1-_InputData!$E$998)</f>
        <v>2.3519999999999999E-2</v>
      </c>
      <c r="L14">
        <f>F14*(1-_InputData!$E$998)</f>
        <v>2.1756000000000001E-2</v>
      </c>
      <c r="M14">
        <f>G14*(1-_InputData!$E$998)</f>
        <v>1.8228000000000001E-2</v>
      </c>
      <c r="N14" t="e">
        <f>_InputData!#REF!</f>
        <v>#REF!</v>
      </c>
      <c r="O14" t="e">
        <f>_InputData!#REF!</f>
        <v>#REF!</v>
      </c>
      <c r="P14" t="e">
        <f>_InputData!#REF!</f>
        <v>#REF!</v>
      </c>
      <c r="Q14" t="e">
        <f>_InputData!#REF!</f>
        <v>#REF!</v>
      </c>
      <c r="R14" t="e">
        <f>_InputData!#REF!</f>
        <v>#REF!</v>
      </c>
      <c r="S14" t="e">
        <f>_InputData!#REF!</f>
        <v>#REF!</v>
      </c>
    </row>
    <row r="15" spans="1:19" x14ac:dyDescent="0.25">
      <c r="A15" t="s">
        <v>112</v>
      </c>
      <c r="B15" t="s">
        <v>34</v>
      </c>
      <c r="C15" t="s">
        <v>41</v>
      </c>
      <c r="D15" t="s">
        <v>134</v>
      </c>
      <c r="E15">
        <f>_InputData!F271</f>
        <v>4.2599999999999999E-2</v>
      </c>
      <c r="F15">
        <f>_InputData!G271</f>
        <v>3.9405000000000003E-2</v>
      </c>
      <c r="G15">
        <f>_InputData!H271</f>
        <v>3.3015000000000003E-2</v>
      </c>
      <c r="H15">
        <f>E15*(1+_InputData!$E$996)</f>
        <v>5.1119999999999999E-2</v>
      </c>
      <c r="I15">
        <f>F15*(1+_InputData!$E$996)</f>
        <v>4.7286000000000002E-2</v>
      </c>
      <c r="J15">
        <f>G15*(1+_InputData!$E$996)</f>
        <v>3.9618E-2</v>
      </c>
      <c r="K15">
        <f>E15*(1-_InputData!$E$998)</f>
        <v>3.4079999999999999E-2</v>
      </c>
      <c r="L15">
        <f>F15*(1-_InputData!$E$998)</f>
        <v>3.1524000000000003E-2</v>
      </c>
      <c r="M15">
        <f>G15*(1-_InputData!$E$998)</f>
        <v>2.6412000000000005E-2</v>
      </c>
      <c r="N15" t="e">
        <f>_InputData!#REF!</f>
        <v>#REF!</v>
      </c>
      <c r="O15" t="e">
        <f>_InputData!#REF!</f>
        <v>#REF!</v>
      </c>
      <c r="P15" t="e">
        <f>_InputData!#REF!</f>
        <v>#REF!</v>
      </c>
      <c r="Q15" t="e">
        <f>_InputData!#REF!</f>
        <v>#REF!</v>
      </c>
      <c r="R15" t="e">
        <f>_InputData!#REF!</f>
        <v>#REF!</v>
      </c>
      <c r="S15" t="e">
        <f>_InputData!#REF!</f>
        <v>#REF!</v>
      </c>
    </row>
    <row r="16" spans="1:19" x14ac:dyDescent="0.25">
      <c r="A16" t="s">
        <v>112</v>
      </c>
      <c r="B16" t="s">
        <v>35</v>
      </c>
      <c r="C16" t="s">
        <v>41</v>
      </c>
      <c r="D16" t="s">
        <v>134</v>
      </c>
      <c r="E16">
        <f>_InputData!F272</f>
        <v>0.17449999999999999</v>
      </c>
      <c r="F16">
        <f>_InputData!G272</f>
        <v>0.16141249999999999</v>
      </c>
      <c r="G16">
        <f>_InputData!H272</f>
        <v>0.13523749999999998</v>
      </c>
      <c r="H16">
        <f>E16*(1+_InputData!$E$996)</f>
        <v>0.20939999999999998</v>
      </c>
      <c r="I16">
        <f>F16*(1+_InputData!$E$996)</f>
        <v>0.19369499999999998</v>
      </c>
      <c r="J16">
        <f>G16*(1+_InputData!$E$996)</f>
        <v>0.16228499999999998</v>
      </c>
      <c r="K16">
        <f>E16*(1-_InputData!$E$998)</f>
        <v>0.1396</v>
      </c>
      <c r="L16">
        <f>F16*(1-_InputData!$E$998)</f>
        <v>0.12912999999999999</v>
      </c>
      <c r="M16">
        <f>G16*(1-_InputData!$E$998)</f>
        <v>0.10818999999999999</v>
      </c>
      <c r="N16" t="e">
        <f>_InputData!#REF!</f>
        <v>#REF!</v>
      </c>
      <c r="O16" t="e">
        <f>_InputData!#REF!</f>
        <v>#REF!</v>
      </c>
      <c r="P16" t="e">
        <f>_InputData!#REF!</f>
        <v>#REF!</v>
      </c>
      <c r="Q16" t="e">
        <f>_InputData!#REF!</f>
        <v>#REF!</v>
      </c>
      <c r="R16" t="e">
        <f>_InputData!#REF!</f>
        <v>#REF!</v>
      </c>
      <c r="S16" t="e">
        <f>_InputData!#REF!</f>
        <v>#REF!</v>
      </c>
    </row>
    <row r="17" spans="1:19" x14ac:dyDescent="0.25">
      <c r="A17" t="s">
        <v>112</v>
      </c>
      <c r="B17" t="s">
        <v>36</v>
      </c>
      <c r="C17" t="s">
        <v>41</v>
      </c>
      <c r="D17" t="s">
        <v>134</v>
      </c>
      <c r="E17">
        <f>_InputData!F273</f>
        <v>0.17699999999999999</v>
      </c>
      <c r="F17">
        <f>_InputData!G273</f>
        <v>0.16372500000000001</v>
      </c>
      <c r="G17">
        <f>_InputData!H273</f>
        <v>0.13717499999999999</v>
      </c>
      <c r="H17">
        <f>E17*(1+_InputData!$E$996)</f>
        <v>0.21239999999999998</v>
      </c>
      <c r="I17">
        <f>F17*(1+_InputData!$E$996)</f>
        <v>0.19647000000000001</v>
      </c>
      <c r="J17">
        <f>G17*(1+_InputData!$E$996)</f>
        <v>0.16460999999999998</v>
      </c>
      <c r="K17">
        <f>E17*(1-_InputData!$E$998)</f>
        <v>0.1416</v>
      </c>
      <c r="L17">
        <f>F17*(1-_InputData!$E$998)</f>
        <v>0.13098000000000001</v>
      </c>
      <c r="M17">
        <f>G17*(1-_InputData!$E$998)</f>
        <v>0.10974</v>
      </c>
      <c r="N17" t="e">
        <f>_InputData!#REF!</f>
        <v>#REF!</v>
      </c>
      <c r="O17" t="e">
        <f>_InputData!#REF!</f>
        <v>#REF!</v>
      </c>
      <c r="P17" t="e">
        <f>_InputData!#REF!</f>
        <v>#REF!</v>
      </c>
      <c r="Q17" t="e">
        <f>_InputData!#REF!</f>
        <v>#REF!</v>
      </c>
      <c r="R17" t="e">
        <f>_InputData!#REF!</f>
        <v>#REF!</v>
      </c>
      <c r="S17" t="e">
        <f>_InputData!#REF!</f>
        <v>#REF!</v>
      </c>
    </row>
    <row r="18" spans="1:19" x14ac:dyDescent="0.25">
      <c r="A18" t="s">
        <v>112</v>
      </c>
      <c r="B18" t="s">
        <v>37</v>
      </c>
      <c r="C18" t="s">
        <v>41</v>
      </c>
      <c r="D18" t="s">
        <v>134</v>
      </c>
      <c r="E18">
        <f>_InputData!F274</f>
        <v>0.18940000000000001</v>
      </c>
      <c r="F18">
        <f>_InputData!G274</f>
        <v>0.17519500000000002</v>
      </c>
      <c r="G18">
        <f>_InputData!H274</f>
        <v>0.14678500000000003</v>
      </c>
      <c r="H18">
        <f>E18*(1+_InputData!$E$996)</f>
        <v>0.22728000000000001</v>
      </c>
      <c r="I18">
        <f>F18*(1+_InputData!$E$996)</f>
        <v>0.210234</v>
      </c>
      <c r="J18">
        <f>G18*(1+_InputData!$E$996)</f>
        <v>0.17614200000000002</v>
      </c>
      <c r="K18">
        <f>E18*(1-_InputData!$E$998)</f>
        <v>0.15152000000000002</v>
      </c>
      <c r="L18">
        <f>F18*(1-_InputData!$E$998)</f>
        <v>0.14015600000000003</v>
      </c>
      <c r="M18">
        <f>G18*(1-_InputData!$E$998)</f>
        <v>0.11742800000000003</v>
      </c>
      <c r="N18" t="e">
        <f>_InputData!#REF!</f>
        <v>#REF!</v>
      </c>
      <c r="O18" t="e">
        <f>_InputData!#REF!</f>
        <v>#REF!</v>
      </c>
      <c r="P18" t="e">
        <f>_InputData!#REF!</f>
        <v>#REF!</v>
      </c>
      <c r="Q18" t="e">
        <f>_InputData!#REF!</f>
        <v>#REF!</v>
      </c>
      <c r="R18" t="e">
        <f>_InputData!#REF!</f>
        <v>#REF!</v>
      </c>
      <c r="S18" t="e">
        <f>_InputData!#REF!</f>
        <v>#REF!</v>
      </c>
    </row>
    <row r="19" spans="1:19" x14ac:dyDescent="0.25">
      <c r="A19" t="s">
        <v>112</v>
      </c>
      <c r="B19" t="s">
        <v>38</v>
      </c>
      <c r="C19" t="s">
        <v>41</v>
      </c>
      <c r="D19" t="s">
        <v>134</v>
      </c>
      <c r="E19">
        <f>_InputData!F275</f>
        <v>0.25190000000000001</v>
      </c>
      <c r="F19">
        <f>_InputData!G275</f>
        <v>0.23300750000000003</v>
      </c>
      <c r="G19">
        <f>_InputData!H275</f>
        <v>0.19522250000000002</v>
      </c>
      <c r="H19">
        <f>E19*(1+_InputData!$E$996)</f>
        <v>0.30227999999999999</v>
      </c>
      <c r="I19">
        <f>F19*(1+_InputData!$E$996)</f>
        <v>0.27960900000000005</v>
      </c>
      <c r="J19">
        <f>G19*(1+_InputData!$E$996)</f>
        <v>0.234267</v>
      </c>
      <c r="K19">
        <f>E19*(1-_InputData!$E$998)</f>
        <v>0.20152000000000003</v>
      </c>
      <c r="L19">
        <f>F19*(1-_InputData!$E$998)</f>
        <v>0.18640600000000004</v>
      </c>
      <c r="M19">
        <f>G19*(1-_InputData!$E$998)</f>
        <v>0.15617800000000004</v>
      </c>
      <c r="N19" t="e">
        <f>_InputData!#REF!</f>
        <v>#REF!</v>
      </c>
      <c r="O19" t="e">
        <f>_InputData!#REF!</f>
        <v>#REF!</v>
      </c>
      <c r="P19" t="e">
        <f>_InputData!#REF!</f>
        <v>#REF!</v>
      </c>
      <c r="Q19" t="e">
        <f>_InputData!#REF!</f>
        <v>#REF!</v>
      </c>
      <c r="R19" t="e">
        <f>_InputData!#REF!</f>
        <v>#REF!</v>
      </c>
      <c r="S19" t="e">
        <f>_InputData!#REF!</f>
        <v>#REF!</v>
      </c>
    </row>
    <row r="20" spans="1:19" x14ac:dyDescent="0.25">
      <c r="A20" t="s">
        <v>112</v>
      </c>
      <c r="B20" t="s">
        <v>33</v>
      </c>
      <c r="C20" t="s">
        <v>39</v>
      </c>
      <c r="D20" t="s">
        <v>135</v>
      </c>
      <c r="E20">
        <f>_InputData!F276</f>
        <v>2.5000000000000001E-2</v>
      </c>
      <c r="F20">
        <f>_InputData!G276</f>
        <v>2.4375000000000001E-2</v>
      </c>
      <c r="G20">
        <f>_InputData!H276</f>
        <v>2.3125000000000003E-2</v>
      </c>
      <c r="H20">
        <f>E20*(1+_InputData!$E$996)</f>
        <v>0.03</v>
      </c>
      <c r="I20">
        <f>F20*(1+_InputData!$E$996)</f>
        <v>2.9249999999999998E-2</v>
      </c>
      <c r="J20">
        <f>G20*(1+_InputData!$E$996)</f>
        <v>2.7750000000000004E-2</v>
      </c>
      <c r="K20">
        <f>E20*(1-_InputData!$E$998)</f>
        <v>2.0000000000000004E-2</v>
      </c>
      <c r="L20">
        <f>F20*(1-_InputData!$E$998)</f>
        <v>1.9500000000000003E-2</v>
      </c>
      <c r="M20">
        <f>G20*(1-_InputData!$E$998)</f>
        <v>1.8500000000000003E-2</v>
      </c>
      <c r="N20" t="e">
        <f>_InputData!#REF!</f>
        <v>#REF!</v>
      </c>
      <c r="O20" t="e">
        <f>_InputData!#REF!</f>
        <v>#REF!</v>
      </c>
      <c r="P20" t="e">
        <f>_InputData!#REF!</f>
        <v>#REF!</v>
      </c>
      <c r="Q20" t="e">
        <f>_InputData!#REF!</f>
        <v>#REF!</v>
      </c>
      <c r="R20" t="e">
        <f>_InputData!#REF!</f>
        <v>#REF!</v>
      </c>
      <c r="S20" t="e">
        <f>_InputData!#REF!</f>
        <v>#REF!</v>
      </c>
    </row>
    <row r="21" spans="1:19" x14ac:dyDescent="0.25">
      <c r="A21" t="s">
        <v>112</v>
      </c>
      <c r="B21" t="s">
        <v>34</v>
      </c>
      <c r="C21" t="s">
        <v>39</v>
      </c>
      <c r="D21" t="s">
        <v>135</v>
      </c>
      <c r="E21">
        <f>_InputData!F277</f>
        <v>3.3625000000000002E-2</v>
      </c>
      <c r="F21">
        <f>_InputData!G277</f>
        <v>3.2784375000000004E-2</v>
      </c>
      <c r="G21">
        <f>_InputData!H277</f>
        <v>3.1103125000000002E-2</v>
      </c>
      <c r="H21">
        <f>E21*(1+_InputData!$E$996)</f>
        <v>4.0350000000000004E-2</v>
      </c>
      <c r="I21">
        <f>F21*(1+_InputData!$E$996)</f>
        <v>3.9341250000000001E-2</v>
      </c>
      <c r="J21">
        <f>G21*(1+_InputData!$E$996)</f>
        <v>3.7323750000000003E-2</v>
      </c>
      <c r="K21">
        <f>E21*(1-_InputData!$E$998)</f>
        <v>2.6900000000000004E-2</v>
      </c>
      <c r="L21">
        <f>F21*(1-_InputData!$E$998)</f>
        <v>2.6227500000000004E-2</v>
      </c>
      <c r="M21">
        <f>G21*(1-_InputData!$E$998)</f>
        <v>2.4882500000000002E-2</v>
      </c>
      <c r="N21" t="e">
        <f>_InputData!#REF!</f>
        <v>#REF!</v>
      </c>
      <c r="O21" t="e">
        <f>_InputData!#REF!</f>
        <v>#REF!</v>
      </c>
      <c r="P21" t="e">
        <f>_InputData!#REF!</f>
        <v>#REF!</v>
      </c>
      <c r="Q21" t="e">
        <f>_InputData!#REF!</f>
        <v>#REF!</v>
      </c>
      <c r="R21" t="e">
        <f>_InputData!#REF!</f>
        <v>#REF!</v>
      </c>
      <c r="S21" t="e">
        <f>_InputData!#REF!</f>
        <v>#REF!</v>
      </c>
    </row>
    <row r="22" spans="1:19" x14ac:dyDescent="0.25">
      <c r="A22" t="s">
        <v>112</v>
      </c>
      <c r="B22" t="s">
        <v>35</v>
      </c>
      <c r="C22" t="s">
        <v>39</v>
      </c>
      <c r="D22" t="s">
        <v>135</v>
      </c>
      <c r="E22">
        <f>_InputData!F278</f>
        <v>6.6250000000000003E-2</v>
      </c>
      <c r="F22">
        <f>_InputData!G278</f>
        <v>6.4593750000000005E-2</v>
      </c>
      <c r="G22">
        <f>_InputData!H278</f>
        <v>6.1281249999999995E-2</v>
      </c>
      <c r="H22">
        <f>E22*(1+_InputData!$E$996)</f>
        <v>7.9500000000000001E-2</v>
      </c>
      <c r="I22">
        <f>F22*(1+_InputData!$E$996)</f>
        <v>7.7512499999999998E-2</v>
      </c>
      <c r="J22">
        <f>G22*(1+_InputData!$E$996)</f>
        <v>7.3537499999999992E-2</v>
      </c>
      <c r="K22">
        <f>E22*(1-_InputData!$E$998)</f>
        <v>5.3000000000000005E-2</v>
      </c>
      <c r="L22">
        <f>F22*(1-_InputData!$E$998)</f>
        <v>5.1675000000000006E-2</v>
      </c>
      <c r="M22">
        <f>G22*(1-_InputData!$E$998)</f>
        <v>4.9024999999999999E-2</v>
      </c>
      <c r="N22" t="e">
        <f>_InputData!#REF!</f>
        <v>#REF!</v>
      </c>
      <c r="O22" t="e">
        <f>_InputData!#REF!</f>
        <v>#REF!</v>
      </c>
      <c r="P22" t="e">
        <f>_InputData!#REF!</f>
        <v>#REF!</v>
      </c>
      <c r="Q22" t="e">
        <f>_InputData!#REF!</f>
        <v>#REF!</v>
      </c>
      <c r="R22" t="e">
        <f>_InputData!#REF!</f>
        <v>#REF!</v>
      </c>
      <c r="S22" t="e">
        <f>_InputData!#REF!</f>
        <v>#REF!</v>
      </c>
    </row>
    <row r="23" spans="1:19" x14ac:dyDescent="0.25">
      <c r="A23" t="s">
        <v>112</v>
      </c>
      <c r="B23" t="s">
        <v>36</v>
      </c>
      <c r="C23" t="s">
        <v>39</v>
      </c>
      <c r="D23" t="s">
        <v>135</v>
      </c>
      <c r="E23">
        <f>_InputData!F279</f>
        <v>6.8125000000000005E-2</v>
      </c>
      <c r="F23">
        <f>_InputData!G279</f>
        <v>6.6421874999999991E-2</v>
      </c>
      <c r="G23">
        <f>_InputData!H279</f>
        <v>6.3015624999999992E-2</v>
      </c>
      <c r="H23">
        <f>E23*(1+_InputData!$E$996)</f>
        <v>8.1750000000000003E-2</v>
      </c>
      <c r="I23">
        <f>F23*(1+_InputData!$E$996)</f>
        <v>7.9706249999999992E-2</v>
      </c>
      <c r="J23">
        <f>G23*(1+_InputData!$E$996)</f>
        <v>7.5618749999999985E-2</v>
      </c>
      <c r="K23">
        <f>E23*(1-_InputData!$E$998)</f>
        <v>5.4500000000000007E-2</v>
      </c>
      <c r="L23">
        <f>F23*(1-_InputData!$E$998)</f>
        <v>5.3137499999999997E-2</v>
      </c>
      <c r="M23">
        <f>G23*(1-_InputData!$E$998)</f>
        <v>5.0412499999999999E-2</v>
      </c>
      <c r="N23" t="e">
        <f>_InputData!#REF!</f>
        <v>#REF!</v>
      </c>
      <c r="O23" t="e">
        <f>_InputData!#REF!</f>
        <v>#REF!</v>
      </c>
      <c r="P23" t="e">
        <f>_InputData!#REF!</f>
        <v>#REF!</v>
      </c>
      <c r="Q23" t="e">
        <f>_InputData!#REF!</f>
        <v>#REF!</v>
      </c>
      <c r="R23" t="e">
        <f>_InputData!#REF!</f>
        <v>#REF!</v>
      </c>
      <c r="S23" t="e">
        <f>_InputData!#REF!</f>
        <v>#REF!</v>
      </c>
    </row>
    <row r="24" spans="1:19" x14ac:dyDescent="0.25">
      <c r="A24" t="s">
        <v>112</v>
      </c>
      <c r="B24" t="s">
        <v>37</v>
      </c>
      <c r="C24" t="s">
        <v>39</v>
      </c>
      <c r="D24" t="s">
        <v>135</v>
      </c>
      <c r="E24">
        <f>_InputData!F280</f>
        <v>8.6250000000000007E-2</v>
      </c>
      <c r="F24">
        <f>_InputData!G280</f>
        <v>8.4093749999999995E-2</v>
      </c>
      <c r="G24">
        <f>_InputData!H280</f>
        <v>7.9781250000000012E-2</v>
      </c>
      <c r="H24">
        <f>E24*(1+_InputData!$E$996)</f>
        <v>0.10350000000000001</v>
      </c>
      <c r="I24">
        <f>F24*(1+_InputData!$E$996)</f>
        <v>0.10091249999999999</v>
      </c>
      <c r="J24">
        <f>G24*(1+_InputData!$E$996)</f>
        <v>9.5737500000000017E-2</v>
      </c>
      <c r="K24">
        <f>E24*(1-_InputData!$E$998)</f>
        <v>6.9000000000000006E-2</v>
      </c>
      <c r="L24">
        <f>F24*(1-_InputData!$E$998)</f>
        <v>6.7275000000000001E-2</v>
      </c>
      <c r="M24">
        <f>G24*(1-_InputData!$E$998)</f>
        <v>6.3825000000000007E-2</v>
      </c>
      <c r="N24" t="e">
        <f>_InputData!#REF!</f>
        <v>#REF!</v>
      </c>
      <c r="O24" t="e">
        <f>_InputData!#REF!</f>
        <v>#REF!</v>
      </c>
      <c r="P24" t="e">
        <f>_InputData!#REF!</f>
        <v>#REF!</v>
      </c>
      <c r="Q24" t="e">
        <f>_InputData!#REF!</f>
        <v>#REF!</v>
      </c>
      <c r="R24" t="e">
        <f>_InputData!#REF!</f>
        <v>#REF!</v>
      </c>
      <c r="S24" t="e">
        <f>_InputData!#REF!</f>
        <v>#REF!</v>
      </c>
    </row>
    <row r="25" spans="1:19" x14ac:dyDescent="0.25">
      <c r="A25" t="s">
        <v>112</v>
      </c>
      <c r="B25" t="s">
        <v>38</v>
      </c>
      <c r="C25" t="s">
        <v>39</v>
      </c>
      <c r="D25" t="s">
        <v>135</v>
      </c>
      <c r="E25">
        <f>_InputData!F281</f>
        <v>0.10687500000000001</v>
      </c>
      <c r="F25">
        <f>_InputData!G281</f>
        <v>0.10420312500000001</v>
      </c>
      <c r="G25">
        <f>_InputData!H281</f>
        <v>9.8859374999999999E-2</v>
      </c>
      <c r="H25">
        <f>E25*(1+_InputData!$E$996)</f>
        <v>0.12825</v>
      </c>
      <c r="I25">
        <f>F25*(1+_InputData!$E$996)</f>
        <v>0.12504375000000001</v>
      </c>
      <c r="J25">
        <f>G25*(1+_InputData!$E$996)</f>
        <v>0.11863124999999999</v>
      </c>
      <c r="K25">
        <f>E25*(1-_InputData!$E$998)</f>
        <v>8.550000000000002E-2</v>
      </c>
      <c r="L25">
        <f>F25*(1-_InputData!$E$998)</f>
        <v>8.3362500000000006E-2</v>
      </c>
      <c r="M25">
        <f>G25*(1-_InputData!$E$998)</f>
        <v>7.9087500000000005E-2</v>
      </c>
      <c r="N25" t="e">
        <f>_InputData!#REF!</f>
        <v>#REF!</v>
      </c>
      <c r="O25" t="e">
        <f>_InputData!#REF!</f>
        <v>#REF!</v>
      </c>
      <c r="P25" t="e">
        <f>_InputData!#REF!</f>
        <v>#REF!</v>
      </c>
      <c r="Q25" t="e">
        <f>_InputData!#REF!</f>
        <v>#REF!</v>
      </c>
      <c r="R25" t="e">
        <f>_InputData!#REF!</f>
        <v>#REF!</v>
      </c>
      <c r="S25" t="e">
        <f>_InputData!#REF!</f>
        <v>#REF!</v>
      </c>
    </row>
    <row r="26" spans="1:19" x14ac:dyDescent="0.25">
      <c r="A26" t="s">
        <v>112</v>
      </c>
      <c r="B26" t="s">
        <v>33</v>
      </c>
      <c r="C26" t="s">
        <v>40</v>
      </c>
      <c r="D26" t="s">
        <v>135</v>
      </c>
      <c r="E26">
        <f>_InputData!F282</f>
        <v>2.5000000000000001E-2</v>
      </c>
      <c r="F26">
        <f>_InputData!G282</f>
        <v>2.4375000000000001E-2</v>
      </c>
      <c r="G26">
        <f>_InputData!H282</f>
        <v>2.3125000000000003E-2</v>
      </c>
      <c r="H26">
        <f>E26*(1+_InputData!$E$996)</f>
        <v>0.03</v>
      </c>
      <c r="I26">
        <f>F26*(1+_InputData!$E$996)</f>
        <v>2.9249999999999998E-2</v>
      </c>
      <c r="J26">
        <f>G26*(1+_InputData!$E$996)</f>
        <v>2.7750000000000004E-2</v>
      </c>
      <c r="K26">
        <f>E26*(1-_InputData!$E$998)</f>
        <v>2.0000000000000004E-2</v>
      </c>
      <c r="L26">
        <f>F26*(1-_InputData!$E$998)</f>
        <v>1.9500000000000003E-2</v>
      </c>
      <c r="M26">
        <f>G26*(1-_InputData!$E$998)</f>
        <v>1.8500000000000003E-2</v>
      </c>
      <c r="N26" t="e">
        <f>_InputData!#REF!</f>
        <v>#REF!</v>
      </c>
      <c r="O26" t="e">
        <f>_InputData!#REF!</f>
        <v>#REF!</v>
      </c>
      <c r="P26" t="e">
        <f>_InputData!#REF!</f>
        <v>#REF!</v>
      </c>
      <c r="Q26" t="e">
        <f>_InputData!#REF!</f>
        <v>#REF!</v>
      </c>
      <c r="R26" t="e">
        <f>_InputData!#REF!</f>
        <v>#REF!</v>
      </c>
      <c r="S26" t="e">
        <f>_InputData!#REF!</f>
        <v>#REF!</v>
      </c>
    </row>
    <row r="27" spans="1:19" x14ac:dyDescent="0.25">
      <c r="A27" t="s">
        <v>112</v>
      </c>
      <c r="B27" t="s">
        <v>34</v>
      </c>
      <c r="C27" t="s">
        <v>40</v>
      </c>
      <c r="D27" t="s">
        <v>135</v>
      </c>
      <c r="E27">
        <f>_InputData!F283</f>
        <v>3.3625000000000002E-2</v>
      </c>
      <c r="F27">
        <f>_InputData!G283</f>
        <v>3.2784375000000004E-2</v>
      </c>
      <c r="G27">
        <f>_InputData!H283</f>
        <v>3.1103125000000002E-2</v>
      </c>
      <c r="H27">
        <f>E27*(1+_InputData!$E$996)</f>
        <v>4.0350000000000004E-2</v>
      </c>
      <c r="I27">
        <f>F27*(1+_InputData!$E$996)</f>
        <v>3.9341250000000001E-2</v>
      </c>
      <c r="J27">
        <f>G27*(1+_InputData!$E$996)</f>
        <v>3.7323750000000003E-2</v>
      </c>
      <c r="K27">
        <f>E27*(1-_InputData!$E$998)</f>
        <v>2.6900000000000004E-2</v>
      </c>
      <c r="L27">
        <f>F27*(1-_InputData!$E$998)</f>
        <v>2.6227500000000004E-2</v>
      </c>
      <c r="M27">
        <f>G27*(1-_InputData!$E$998)</f>
        <v>2.4882500000000002E-2</v>
      </c>
      <c r="N27" t="e">
        <f>_InputData!#REF!</f>
        <v>#REF!</v>
      </c>
      <c r="O27" t="e">
        <f>_InputData!#REF!</f>
        <v>#REF!</v>
      </c>
      <c r="P27" t="e">
        <f>_InputData!#REF!</f>
        <v>#REF!</v>
      </c>
      <c r="Q27" t="e">
        <f>_InputData!#REF!</f>
        <v>#REF!</v>
      </c>
      <c r="R27" t="e">
        <f>_InputData!#REF!</f>
        <v>#REF!</v>
      </c>
      <c r="S27" t="e">
        <f>_InputData!#REF!</f>
        <v>#REF!</v>
      </c>
    </row>
    <row r="28" spans="1:19" x14ac:dyDescent="0.25">
      <c r="A28" t="s">
        <v>112</v>
      </c>
      <c r="B28" t="s">
        <v>35</v>
      </c>
      <c r="C28" t="s">
        <v>40</v>
      </c>
      <c r="D28" t="s">
        <v>135</v>
      </c>
      <c r="E28">
        <f>_InputData!F284</f>
        <v>6.6250000000000003E-2</v>
      </c>
      <c r="F28">
        <f>_InputData!G284</f>
        <v>6.4593750000000005E-2</v>
      </c>
      <c r="G28">
        <f>_InputData!H284</f>
        <v>6.1281249999999995E-2</v>
      </c>
      <c r="H28">
        <f>E28*(1+_InputData!$E$996)</f>
        <v>7.9500000000000001E-2</v>
      </c>
      <c r="I28">
        <f>F28*(1+_InputData!$E$996)</f>
        <v>7.7512499999999998E-2</v>
      </c>
      <c r="J28">
        <f>G28*(1+_InputData!$E$996)</f>
        <v>7.3537499999999992E-2</v>
      </c>
      <c r="K28">
        <f>E28*(1-_InputData!$E$998)</f>
        <v>5.3000000000000005E-2</v>
      </c>
      <c r="L28">
        <f>F28*(1-_InputData!$E$998)</f>
        <v>5.1675000000000006E-2</v>
      </c>
      <c r="M28">
        <f>G28*(1-_InputData!$E$998)</f>
        <v>4.9024999999999999E-2</v>
      </c>
      <c r="N28" t="e">
        <f>_InputData!#REF!</f>
        <v>#REF!</v>
      </c>
      <c r="O28" t="e">
        <f>_InputData!#REF!</f>
        <v>#REF!</v>
      </c>
      <c r="P28" t="e">
        <f>_InputData!#REF!</f>
        <v>#REF!</v>
      </c>
      <c r="Q28" t="e">
        <f>_InputData!#REF!</f>
        <v>#REF!</v>
      </c>
      <c r="R28" t="e">
        <f>_InputData!#REF!</f>
        <v>#REF!</v>
      </c>
      <c r="S28" t="e">
        <f>_InputData!#REF!</f>
        <v>#REF!</v>
      </c>
    </row>
    <row r="29" spans="1:19" x14ac:dyDescent="0.25">
      <c r="A29" t="s">
        <v>112</v>
      </c>
      <c r="B29" t="s">
        <v>36</v>
      </c>
      <c r="C29" t="s">
        <v>40</v>
      </c>
      <c r="D29" t="s">
        <v>135</v>
      </c>
      <c r="E29">
        <f>_InputData!F285</f>
        <v>6.8125000000000005E-2</v>
      </c>
      <c r="F29">
        <f>_InputData!G285</f>
        <v>6.6421874999999991E-2</v>
      </c>
      <c r="G29">
        <f>_InputData!H285</f>
        <v>6.3015624999999992E-2</v>
      </c>
      <c r="H29">
        <f>E29*(1+_InputData!$E$996)</f>
        <v>8.1750000000000003E-2</v>
      </c>
      <c r="I29">
        <f>F29*(1+_InputData!$E$996)</f>
        <v>7.9706249999999992E-2</v>
      </c>
      <c r="J29">
        <f>G29*(1+_InputData!$E$996)</f>
        <v>7.5618749999999985E-2</v>
      </c>
      <c r="K29">
        <f>E29*(1-_InputData!$E$998)</f>
        <v>5.4500000000000007E-2</v>
      </c>
      <c r="L29">
        <f>F29*(1-_InputData!$E$998)</f>
        <v>5.3137499999999997E-2</v>
      </c>
      <c r="M29">
        <f>G29*(1-_InputData!$E$998)</f>
        <v>5.0412499999999999E-2</v>
      </c>
      <c r="N29" t="e">
        <f>_InputData!#REF!</f>
        <v>#REF!</v>
      </c>
      <c r="O29" t="e">
        <f>_InputData!#REF!</f>
        <v>#REF!</v>
      </c>
      <c r="P29" t="e">
        <f>_InputData!#REF!</f>
        <v>#REF!</v>
      </c>
      <c r="Q29" t="e">
        <f>_InputData!#REF!</f>
        <v>#REF!</v>
      </c>
      <c r="R29" t="e">
        <f>_InputData!#REF!</f>
        <v>#REF!</v>
      </c>
      <c r="S29" t="e">
        <f>_InputData!#REF!</f>
        <v>#REF!</v>
      </c>
    </row>
    <row r="30" spans="1:19" x14ac:dyDescent="0.25">
      <c r="A30" t="s">
        <v>112</v>
      </c>
      <c r="B30" t="s">
        <v>37</v>
      </c>
      <c r="C30" t="s">
        <v>40</v>
      </c>
      <c r="D30" t="s">
        <v>135</v>
      </c>
      <c r="E30">
        <f>_InputData!F286</f>
        <v>8.6250000000000007E-2</v>
      </c>
      <c r="F30">
        <f>_InputData!G286</f>
        <v>8.4093749999999995E-2</v>
      </c>
      <c r="G30">
        <f>_InputData!H286</f>
        <v>7.9781250000000012E-2</v>
      </c>
      <c r="H30">
        <f>E30*(1+_InputData!$E$996)</f>
        <v>0.10350000000000001</v>
      </c>
      <c r="I30">
        <f>F30*(1+_InputData!$E$996)</f>
        <v>0.10091249999999999</v>
      </c>
      <c r="J30">
        <f>G30*(1+_InputData!$E$996)</f>
        <v>9.5737500000000017E-2</v>
      </c>
      <c r="K30">
        <f>E30*(1-_InputData!$E$998)</f>
        <v>6.9000000000000006E-2</v>
      </c>
      <c r="L30">
        <f>F30*(1-_InputData!$E$998)</f>
        <v>6.7275000000000001E-2</v>
      </c>
      <c r="M30">
        <f>G30*(1-_InputData!$E$998)</f>
        <v>6.3825000000000007E-2</v>
      </c>
      <c r="N30" t="e">
        <f>_InputData!#REF!</f>
        <v>#REF!</v>
      </c>
      <c r="O30" t="e">
        <f>_InputData!#REF!</f>
        <v>#REF!</v>
      </c>
      <c r="P30" t="e">
        <f>_InputData!#REF!</f>
        <v>#REF!</v>
      </c>
      <c r="Q30" t="e">
        <f>_InputData!#REF!</f>
        <v>#REF!</v>
      </c>
      <c r="R30" t="e">
        <f>_InputData!#REF!</f>
        <v>#REF!</v>
      </c>
      <c r="S30" t="e">
        <f>_InputData!#REF!</f>
        <v>#REF!</v>
      </c>
    </row>
    <row r="31" spans="1:19" x14ac:dyDescent="0.25">
      <c r="A31" t="s">
        <v>112</v>
      </c>
      <c r="B31" t="s">
        <v>38</v>
      </c>
      <c r="C31" t="s">
        <v>40</v>
      </c>
      <c r="D31" t="s">
        <v>135</v>
      </c>
      <c r="E31">
        <f>_InputData!F287</f>
        <v>0.10687500000000001</v>
      </c>
      <c r="F31">
        <f>_InputData!G287</f>
        <v>0.10420312500000001</v>
      </c>
      <c r="G31">
        <f>_InputData!H287</f>
        <v>9.8859374999999999E-2</v>
      </c>
      <c r="H31">
        <f>E31*(1+_InputData!$E$996)</f>
        <v>0.12825</v>
      </c>
      <c r="I31">
        <f>F31*(1+_InputData!$E$996)</f>
        <v>0.12504375000000001</v>
      </c>
      <c r="J31">
        <f>G31*(1+_InputData!$E$996)</f>
        <v>0.11863124999999999</v>
      </c>
      <c r="K31">
        <f>E31*(1-_InputData!$E$998)</f>
        <v>8.550000000000002E-2</v>
      </c>
      <c r="L31">
        <f>F31*(1-_InputData!$E$998)</f>
        <v>8.3362500000000006E-2</v>
      </c>
      <c r="M31">
        <f>G31*(1-_InputData!$E$998)</f>
        <v>7.9087500000000005E-2</v>
      </c>
      <c r="N31" t="e">
        <f>_InputData!#REF!</f>
        <v>#REF!</v>
      </c>
      <c r="O31" t="e">
        <f>_InputData!#REF!</f>
        <v>#REF!</v>
      </c>
      <c r="P31" t="e">
        <f>_InputData!#REF!</f>
        <v>#REF!</v>
      </c>
      <c r="Q31" t="e">
        <f>_InputData!#REF!</f>
        <v>#REF!</v>
      </c>
      <c r="R31" t="e">
        <f>_InputData!#REF!</f>
        <v>#REF!</v>
      </c>
      <c r="S31" t="e">
        <f>_InputData!#REF!</f>
        <v>#REF!</v>
      </c>
    </row>
    <row r="32" spans="1:19" x14ac:dyDescent="0.25">
      <c r="A32" t="s">
        <v>112</v>
      </c>
      <c r="B32" t="s">
        <v>33</v>
      </c>
      <c r="C32" t="s">
        <v>41</v>
      </c>
      <c r="D32" t="s">
        <v>135</v>
      </c>
      <c r="E32">
        <f>_InputData!F288</f>
        <v>3.6749999999999998E-2</v>
      </c>
      <c r="F32">
        <f>_InputData!G288</f>
        <v>3.3993750000000003E-2</v>
      </c>
      <c r="G32">
        <f>_InputData!H288</f>
        <v>2.848125E-2</v>
      </c>
      <c r="H32">
        <f>E32*(1+_InputData!$E$996)</f>
        <v>4.4099999999999993E-2</v>
      </c>
      <c r="I32">
        <f>F32*(1+_InputData!$E$996)</f>
        <v>4.0792500000000002E-2</v>
      </c>
      <c r="J32">
        <f>G32*(1+_InputData!$E$996)</f>
        <v>3.41775E-2</v>
      </c>
      <c r="K32">
        <f>E32*(1-_InputData!$E$998)</f>
        <v>2.9399999999999999E-2</v>
      </c>
      <c r="L32">
        <f>F32*(1-_InputData!$E$998)</f>
        <v>2.7195000000000004E-2</v>
      </c>
      <c r="M32">
        <f>G32*(1-_InputData!$E$998)</f>
        <v>2.2785E-2</v>
      </c>
      <c r="N32" t="e">
        <f>_InputData!#REF!</f>
        <v>#REF!</v>
      </c>
      <c r="O32" t="e">
        <f>_InputData!#REF!</f>
        <v>#REF!</v>
      </c>
      <c r="P32" t="e">
        <f>_InputData!#REF!</f>
        <v>#REF!</v>
      </c>
      <c r="Q32" t="e">
        <f>_InputData!#REF!</f>
        <v>#REF!</v>
      </c>
      <c r="R32" t="e">
        <f>_InputData!#REF!</f>
        <v>#REF!</v>
      </c>
      <c r="S32" t="e">
        <f>_InputData!#REF!</f>
        <v>#REF!</v>
      </c>
    </row>
    <row r="33" spans="1:19" x14ac:dyDescent="0.25">
      <c r="A33" t="s">
        <v>112</v>
      </c>
      <c r="B33" t="s">
        <v>34</v>
      </c>
      <c r="C33" t="s">
        <v>41</v>
      </c>
      <c r="D33" t="s">
        <v>135</v>
      </c>
      <c r="E33">
        <f>_InputData!F289</f>
        <v>5.3249999999999999E-2</v>
      </c>
      <c r="F33">
        <f>_InputData!G289</f>
        <v>4.9256250000000001E-2</v>
      </c>
      <c r="G33">
        <f>_InputData!H289</f>
        <v>4.1268750000000007E-2</v>
      </c>
      <c r="H33">
        <f>E33*(1+_InputData!$E$996)</f>
        <v>6.3899999999999998E-2</v>
      </c>
      <c r="I33">
        <f>F33*(1+_InputData!$E$996)</f>
        <v>5.91075E-2</v>
      </c>
      <c r="J33">
        <f>G33*(1+_InputData!$E$996)</f>
        <v>4.9522500000000004E-2</v>
      </c>
      <c r="K33">
        <f>E33*(1-_InputData!$E$998)</f>
        <v>4.2599999999999999E-2</v>
      </c>
      <c r="L33">
        <f>F33*(1-_InputData!$E$998)</f>
        <v>3.9405000000000003E-2</v>
      </c>
      <c r="M33">
        <f>G33*(1-_InputData!$E$998)</f>
        <v>3.301500000000001E-2</v>
      </c>
      <c r="N33" t="e">
        <f>_InputData!#REF!</f>
        <v>#REF!</v>
      </c>
      <c r="O33" t="e">
        <f>_InputData!#REF!</f>
        <v>#REF!</v>
      </c>
      <c r="P33" t="e">
        <f>_InputData!#REF!</f>
        <v>#REF!</v>
      </c>
      <c r="Q33" t="e">
        <f>_InputData!#REF!</f>
        <v>#REF!</v>
      </c>
      <c r="R33" t="e">
        <f>_InputData!#REF!</f>
        <v>#REF!</v>
      </c>
      <c r="S33" t="e">
        <f>_InputData!#REF!</f>
        <v>#REF!</v>
      </c>
    </row>
    <row r="34" spans="1:19" x14ac:dyDescent="0.25">
      <c r="A34" t="s">
        <v>112</v>
      </c>
      <c r="B34" t="s">
        <v>35</v>
      </c>
      <c r="C34" t="s">
        <v>41</v>
      </c>
      <c r="D34" t="s">
        <v>135</v>
      </c>
      <c r="E34">
        <f>_InputData!F290</f>
        <v>0.21812499999999999</v>
      </c>
      <c r="F34">
        <f>_InputData!G290</f>
        <v>0.20176562499999998</v>
      </c>
      <c r="G34">
        <f>_InputData!H290</f>
        <v>0.16904687499999999</v>
      </c>
      <c r="H34">
        <f>E34*(1+_InputData!$E$996)</f>
        <v>0.26174999999999998</v>
      </c>
      <c r="I34">
        <f>F34*(1+_InputData!$E$996)</f>
        <v>0.24211874999999997</v>
      </c>
      <c r="J34">
        <f>G34*(1+_InputData!$E$996)</f>
        <v>0.20285624999999999</v>
      </c>
      <c r="K34">
        <f>E34*(1-_InputData!$E$998)</f>
        <v>0.17449999999999999</v>
      </c>
      <c r="L34">
        <f>F34*(1-_InputData!$E$998)</f>
        <v>0.16141249999999999</v>
      </c>
      <c r="M34">
        <f>G34*(1-_InputData!$E$998)</f>
        <v>0.13523749999999998</v>
      </c>
      <c r="N34" t="e">
        <f>_InputData!#REF!</f>
        <v>#REF!</v>
      </c>
      <c r="O34" t="e">
        <f>_InputData!#REF!</f>
        <v>#REF!</v>
      </c>
      <c r="P34" t="e">
        <f>_InputData!#REF!</f>
        <v>#REF!</v>
      </c>
      <c r="Q34" t="e">
        <f>_InputData!#REF!</f>
        <v>#REF!</v>
      </c>
      <c r="R34" t="e">
        <f>_InputData!#REF!</f>
        <v>#REF!</v>
      </c>
      <c r="S34" t="e">
        <f>_InputData!#REF!</f>
        <v>#REF!</v>
      </c>
    </row>
    <row r="35" spans="1:19" x14ac:dyDescent="0.25">
      <c r="A35" t="s">
        <v>112</v>
      </c>
      <c r="B35" t="s">
        <v>36</v>
      </c>
      <c r="C35" t="s">
        <v>41</v>
      </c>
      <c r="D35" t="s">
        <v>135</v>
      </c>
      <c r="E35">
        <f>_InputData!F291</f>
        <v>0.22125</v>
      </c>
      <c r="F35">
        <f>_InputData!G291</f>
        <v>0.20465625000000001</v>
      </c>
      <c r="G35">
        <f>_InputData!H291</f>
        <v>0.17146875</v>
      </c>
      <c r="H35">
        <f>E35*(1+_InputData!$E$996)</f>
        <v>0.26550000000000001</v>
      </c>
      <c r="I35">
        <f>F35*(1+_InputData!$E$996)</f>
        <v>0.24558750000000001</v>
      </c>
      <c r="J35">
        <f>G35*(1+_InputData!$E$996)</f>
        <v>0.20576249999999999</v>
      </c>
      <c r="K35">
        <f>E35*(1-_InputData!$E$998)</f>
        <v>0.17700000000000002</v>
      </c>
      <c r="L35">
        <f>F35*(1-_InputData!$E$998)</f>
        <v>0.16372500000000001</v>
      </c>
      <c r="M35">
        <f>G35*(1-_InputData!$E$998)</f>
        <v>0.13717500000000002</v>
      </c>
      <c r="N35" t="e">
        <f>_InputData!#REF!</f>
        <v>#REF!</v>
      </c>
      <c r="O35" t="e">
        <f>_InputData!#REF!</f>
        <v>#REF!</v>
      </c>
      <c r="P35" t="e">
        <f>_InputData!#REF!</f>
        <v>#REF!</v>
      </c>
      <c r="Q35" t="e">
        <f>_InputData!#REF!</f>
        <v>#REF!</v>
      </c>
      <c r="R35" t="e">
        <f>_InputData!#REF!</f>
        <v>#REF!</v>
      </c>
      <c r="S35" t="e">
        <f>_InputData!#REF!</f>
        <v>#REF!</v>
      </c>
    </row>
    <row r="36" spans="1:19" x14ac:dyDescent="0.25">
      <c r="A36" t="s">
        <v>112</v>
      </c>
      <c r="B36" t="s">
        <v>37</v>
      </c>
      <c r="C36" t="s">
        <v>41</v>
      </c>
      <c r="D36" t="s">
        <v>135</v>
      </c>
      <c r="E36">
        <f>_InputData!F292</f>
        <v>0.23675000000000002</v>
      </c>
      <c r="F36">
        <f>_InputData!G292</f>
        <v>0.21899375000000001</v>
      </c>
      <c r="G36">
        <f>_InputData!H292</f>
        <v>0.18348125000000004</v>
      </c>
      <c r="H36">
        <f>E36*(1+_InputData!$E$996)</f>
        <v>0.28410000000000002</v>
      </c>
      <c r="I36">
        <f>F36*(1+_InputData!$E$996)</f>
        <v>0.26279249999999998</v>
      </c>
      <c r="J36">
        <f>G36*(1+_InputData!$E$996)</f>
        <v>0.22017750000000005</v>
      </c>
      <c r="K36">
        <f>E36*(1-_InputData!$E$998)</f>
        <v>0.18940000000000001</v>
      </c>
      <c r="L36">
        <f>F36*(1-_InputData!$E$998)</f>
        <v>0.17519500000000002</v>
      </c>
      <c r="M36">
        <f>G36*(1-_InputData!$E$998)</f>
        <v>0.14678500000000003</v>
      </c>
      <c r="N36" t="e">
        <f>_InputData!#REF!</f>
        <v>#REF!</v>
      </c>
      <c r="O36" t="e">
        <f>_InputData!#REF!</f>
        <v>#REF!</v>
      </c>
      <c r="P36" t="e">
        <f>_InputData!#REF!</f>
        <v>#REF!</v>
      </c>
      <c r="Q36" t="e">
        <f>_InputData!#REF!</f>
        <v>#REF!</v>
      </c>
      <c r="R36" t="e">
        <f>_InputData!#REF!</f>
        <v>#REF!</v>
      </c>
      <c r="S36" t="e">
        <f>_InputData!#REF!</f>
        <v>#REF!</v>
      </c>
    </row>
    <row r="37" spans="1:19" x14ac:dyDescent="0.25">
      <c r="A37" t="s">
        <v>112</v>
      </c>
      <c r="B37" t="s">
        <v>38</v>
      </c>
      <c r="C37" t="s">
        <v>41</v>
      </c>
      <c r="D37" t="s">
        <v>135</v>
      </c>
      <c r="E37">
        <f>_InputData!F293</f>
        <v>0.31487500000000002</v>
      </c>
      <c r="F37">
        <f>_InputData!G293</f>
        <v>0.29125937500000004</v>
      </c>
      <c r="G37">
        <f>_InputData!H293</f>
        <v>0.24402812500000004</v>
      </c>
      <c r="H37">
        <f>E37*(1+_InputData!$E$996)</f>
        <v>0.37785000000000002</v>
      </c>
      <c r="I37">
        <f>F37*(1+_InputData!$E$996)</f>
        <v>0.34951125000000005</v>
      </c>
      <c r="J37">
        <f>G37*(1+_InputData!$E$996)</f>
        <v>0.29283375000000006</v>
      </c>
      <c r="K37">
        <f>E37*(1-_InputData!$E$998)</f>
        <v>0.25190000000000001</v>
      </c>
      <c r="L37">
        <f>F37*(1-_InputData!$E$998)</f>
        <v>0.23300750000000003</v>
      </c>
      <c r="M37">
        <f>G37*(1-_InputData!$E$998)</f>
        <v>0.19522250000000005</v>
      </c>
      <c r="N37" t="e">
        <f>_InputData!#REF!</f>
        <v>#REF!</v>
      </c>
      <c r="O37" t="e">
        <f>_InputData!#REF!</f>
        <v>#REF!</v>
      </c>
      <c r="P37" t="e">
        <f>_InputData!#REF!</f>
        <v>#REF!</v>
      </c>
      <c r="Q37" t="e">
        <f>_InputData!#REF!</f>
        <v>#REF!</v>
      </c>
      <c r="R37" t="e">
        <f>_InputData!#REF!</f>
        <v>#REF!</v>
      </c>
      <c r="S37" t="e">
        <f>_InputData!#REF!</f>
        <v>#REF!</v>
      </c>
    </row>
    <row r="38" spans="1:19" x14ac:dyDescent="0.25">
      <c r="A38" t="s">
        <v>112</v>
      </c>
      <c r="B38" t="s">
        <v>33</v>
      </c>
      <c r="C38" t="s">
        <v>39</v>
      </c>
      <c r="D38" t="s">
        <v>136</v>
      </c>
      <c r="E38">
        <f>_InputData!F294</f>
        <v>1.4999999999999999E-2</v>
      </c>
      <c r="F38">
        <f>_InputData!G294</f>
        <v>1.4624999999999999E-2</v>
      </c>
      <c r="G38">
        <f>_InputData!H294</f>
        <v>1.3875000000000002E-2</v>
      </c>
      <c r="H38">
        <f>E38*(1+_InputData!$E$996)</f>
        <v>1.7999999999999999E-2</v>
      </c>
      <c r="I38">
        <f>F38*(1+_InputData!$E$996)</f>
        <v>1.755E-2</v>
      </c>
      <c r="J38">
        <f>G38*(1+_InputData!$E$996)</f>
        <v>1.6650000000000002E-2</v>
      </c>
      <c r="K38">
        <f>E38*(1-_InputData!$E$998)</f>
        <v>1.2E-2</v>
      </c>
      <c r="L38">
        <f>F38*(1-_InputData!$E$998)</f>
        <v>1.17E-2</v>
      </c>
      <c r="M38">
        <f>G38*(1-_InputData!$E$998)</f>
        <v>1.1100000000000002E-2</v>
      </c>
      <c r="N38" t="e">
        <f>_InputData!#REF!</f>
        <v>#REF!</v>
      </c>
      <c r="O38" t="e">
        <f>_InputData!#REF!</f>
        <v>#REF!</v>
      </c>
      <c r="P38" t="e">
        <f>_InputData!#REF!</f>
        <v>#REF!</v>
      </c>
      <c r="Q38" t="e">
        <f>_InputData!#REF!</f>
        <v>#REF!</v>
      </c>
      <c r="R38" t="e">
        <f>_InputData!#REF!</f>
        <v>#REF!</v>
      </c>
      <c r="S38" t="e">
        <f>_InputData!#REF!</f>
        <v>#REF!</v>
      </c>
    </row>
    <row r="39" spans="1:19" x14ac:dyDescent="0.25">
      <c r="A39" t="s">
        <v>112</v>
      </c>
      <c r="B39" t="s">
        <v>34</v>
      </c>
      <c r="C39" t="s">
        <v>39</v>
      </c>
      <c r="D39" t="s">
        <v>136</v>
      </c>
      <c r="E39">
        <f>_InputData!F295</f>
        <v>2.0174999999999998E-2</v>
      </c>
      <c r="F39">
        <f>_InputData!G295</f>
        <v>1.9670625000000001E-2</v>
      </c>
      <c r="G39">
        <f>_InputData!H295</f>
        <v>1.8661875000000001E-2</v>
      </c>
      <c r="H39">
        <f>E39*(1+_InputData!$E$996)</f>
        <v>2.4209999999999999E-2</v>
      </c>
      <c r="I39">
        <f>F39*(1+_InputData!$E$996)</f>
        <v>2.3604750000000001E-2</v>
      </c>
      <c r="J39">
        <f>G39*(1+_InputData!$E$996)</f>
        <v>2.2394250000000001E-2</v>
      </c>
      <c r="K39">
        <f>E39*(1-_InputData!$E$998)</f>
        <v>1.6139999999999998E-2</v>
      </c>
      <c r="L39">
        <f>F39*(1-_InputData!$E$998)</f>
        <v>1.57365E-2</v>
      </c>
      <c r="M39">
        <f>G39*(1-_InputData!$E$998)</f>
        <v>1.4929500000000002E-2</v>
      </c>
      <c r="N39" t="e">
        <f>_InputData!#REF!</f>
        <v>#REF!</v>
      </c>
      <c r="O39" t="e">
        <f>_InputData!#REF!</f>
        <v>#REF!</v>
      </c>
      <c r="P39" t="e">
        <f>_InputData!#REF!</f>
        <v>#REF!</v>
      </c>
      <c r="Q39" t="e">
        <f>_InputData!#REF!</f>
        <v>#REF!</v>
      </c>
      <c r="R39" t="e">
        <f>_InputData!#REF!</f>
        <v>#REF!</v>
      </c>
      <c r="S39" t="e">
        <f>_InputData!#REF!</f>
        <v>#REF!</v>
      </c>
    </row>
    <row r="40" spans="1:19" x14ac:dyDescent="0.25">
      <c r="A40" t="s">
        <v>112</v>
      </c>
      <c r="B40" t="s">
        <v>35</v>
      </c>
      <c r="C40" t="s">
        <v>39</v>
      </c>
      <c r="D40" t="s">
        <v>136</v>
      </c>
      <c r="E40">
        <f>_InputData!F296</f>
        <v>3.9750000000000001E-2</v>
      </c>
      <c r="F40">
        <f>_InputData!G296</f>
        <v>3.8756249999999999E-2</v>
      </c>
      <c r="G40">
        <f>_InputData!H296</f>
        <v>3.6768750000000003E-2</v>
      </c>
      <c r="H40">
        <f>E40*(1+_InputData!$E$996)</f>
        <v>4.7699999999999999E-2</v>
      </c>
      <c r="I40">
        <f>F40*(1+_InputData!$E$996)</f>
        <v>4.65075E-2</v>
      </c>
      <c r="J40">
        <f>G40*(1+_InputData!$E$996)</f>
        <v>4.4122500000000002E-2</v>
      </c>
      <c r="K40">
        <f>E40*(1-_InputData!$E$998)</f>
        <v>3.1800000000000002E-2</v>
      </c>
      <c r="L40">
        <f>F40*(1-_InputData!$E$998)</f>
        <v>3.1005000000000001E-2</v>
      </c>
      <c r="M40">
        <f>G40*(1-_InputData!$E$998)</f>
        <v>2.9415000000000004E-2</v>
      </c>
      <c r="N40" t="e">
        <f>_InputData!#REF!</f>
        <v>#REF!</v>
      </c>
      <c r="O40" t="e">
        <f>_InputData!#REF!</f>
        <v>#REF!</v>
      </c>
      <c r="P40" t="e">
        <f>_InputData!#REF!</f>
        <v>#REF!</v>
      </c>
      <c r="Q40" t="e">
        <f>_InputData!#REF!</f>
        <v>#REF!</v>
      </c>
      <c r="R40" t="e">
        <f>_InputData!#REF!</f>
        <v>#REF!</v>
      </c>
      <c r="S40" t="e">
        <f>_InputData!#REF!</f>
        <v>#REF!</v>
      </c>
    </row>
    <row r="41" spans="1:19" x14ac:dyDescent="0.25">
      <c r="A41" t="s">
        <v>112</v>
      </c>
      <c r="B41" t="s">
        <v>36</v>
      </c>
      <c r="C41" t="s">
        <v>39</v>
      </c>
      <c r="D41" t="s">
        <v>136</v>
      </c>
      <c r="E41">
        <f>_InputData!F297</f>
        <v>4.0875000000000002E-2</v>
      </c>
      <c r="F41">
        <f>_InputData!G297</f>
        <v>3.9853124999999996E-2</v>
      </c>
      <c r="G41">
        <f>_InputData!H297</f>
        <v>3.7809374999999999E-2</v>
      </c>
      <c r="H41">
        <f>E41*(1+_InputData!$E$996)</f>
        <v>4.9050000000000003E-2</v>
      </c>
      <c r="I41">
        <f>F41*(1+_InputData!$E$996)</f>
        <v>4.7823749999999991E-2</v>
      </c>
      <c r="J41">
        <f>G41*(1+_InputData!$E$996)</f>
        <v>4.5371249999999995E-2</v>
      </c>
      <c r="K41">
        <f>E41*(1-_InputData!$E$998)</f>
        <v>3.27E-2</v>
      </c>
      <c r="L41">
        <f>F41*(1-_InputData!$E$998)</f>
        <v>3.1882500000000001E-2</v>
      </c>
      <c r="M41">
        <f>G41*(1-_InputData!$E$998)</f>
        <v>3.02475E-2</v>
      </c>
      <c r="N41" t="e">
        <f>_InputData!#REF!</f>
        <v>#REF!</v>
      </c>
      <c r="O41" t="e">
        <f>_InputData!#REF!</f>
        <v>#REF!</v>
      </c>
      <c r="P41" t="e">
        <f>_InputData!#REF!</f>
        <v>#REF!</v>
      </c>
      <c r="Q41" t="e">
        <f>_InputData!#REF!</f>
        <v>#REF!</v>
      </c>
      <c r="R41" t="e">
        <f>_InputData!#REF!</f>
        <v>#REF!</v>
      </c>
      <c r="S41" t="e">
        <f>_InputData!#REF!</f>
        <v>#REF!</v>
      </c>
    </row>
    <row r="42" spans="1:19" x14ac:dyDescent="0.25">
      <c r="A42" t="s">
        <v>112</v>
      </c>
      <c r="B42" t="s">
        <v>37</v>
      </c>
      <c r="C42" t="s">
        <v>39</v>
      </c>
      <c r="D42" t="s">
        <v>136</v>
      </c>
      <c r="E42">
        <f>_InputData!F298</f>
        <v>5.1750000000000004E-2</v>
      </c>
      <c r="F42">
        <f>_InputData!G298</f>
        <v>5.0456250000000001E-2</v>
      </c>
      <c r="G42">
        <f>_InputData!H298</f>
        <v>4.7868750000000002E-2</v>
      </c>
      <c r="H42">
        <f>E42*(1+_InputData!$E$996)</f>
        <v>6.2100000000000002E-2</v>
      </c>
      <c r="I42">
        <f>F42*(1+_InputData!$E$996)</f>
        <v>6.0547499999999997E-2</v>
      </c>
      <c r="J42">
        <f>G42*(1+_InputData!$E$996)</f>
        <v>5.7442500000000001E-2</v>
      </c>
      <c r="K42">
        <f>E42*(1-_InputData!$E$998)</f>
        <v>4.1400000000000006E-2</v>
      </c>
      <c r="L42">
        <f>F42*(1-_InputData!$E$998)</f>
        <v>4.0365000000000005E-2</v>
      </c>
      <c r="M42">
        <f>G42*(1-_InputData!$E$998)</f>
        <v>3.8295000000000003E-2</v>
      </c>
      <c r="N42" t="e">
        <f>_InputData!#REF!</f>
        <v>#REF!</v>
      </c>
      <c r="O42" t="e">
        <f>_InputData!#REF!</f>
        <v>#REF!</v>
      </c>
      <c r="P42" t="e">
        <f>_InputData!#REF!</f>
        <v>#REF!</v>
      </c>
      <c r="Q42" t="e">
        <f>_InputData!#REF!</f>
        <v>#REF!</v>
      </c>
      <c r="R42" t="e">
        <f>_InputData!#REF!</f>
        <v>#REF!</v>
      </c>
      <c r="S42" t="e">
        <f>_InputData!#REF!</f>
        <v>#REF!</v>
      </c>
    </row>
    <row r="43" spans="1:19" x14ac:dyDescent="0.25">
      <c r="A43" t="s">
        <v>112</v>
      </c>
      <c r="B43" t="s">
        <v>38</v>
      </c>
      <c r="C43" t="s">
        <v>39</v>
      </c>
      <c r="D43" t="s">
        <v>136</v>
      </c>
      <c r="E43">
        <f>_InputData!F299</f>
        <v>6.4125000000000001E-2</v>
      </c>
      <c r="F43">
        <f>_InputData!G299</f>
        <v>6.2521875000000005E-2</v>
      </c>
      <c r="G43">
        <f>_InputData!H299</f>
        <v>5.9315625000000004E-2</v>
      </c>
      <c r="H43">
        <f>E43*(1+_InputData!$E$996)</f>
        <v>7.6950000000000005E-2</v>
      </c>
      <c r="I43">
        <f>F43*(1+_InputData!$E$996)</f>
        <v>7.5026250000000003E-2</v>
      </c>
      <c r="J43">
        <f>G43*(1+_InputData!$E$996)</f>
        <v>7.1178749999999999E-2</v>
      </c>
      <c r="K43">
        <f>E43*(1-_InputData!$E$998)</f>
        <v>5.1300000000000005E-2</v>
      </c>
      <c r="L43">
        <f>F43*(1-_InputData!$E$998)</f>
        <v>5.0017500000000006E-2</v>
      </c>
      <c r="M43">
        <f>G43*(1-_InputData!$E$998)</f>
        <v>4.7452500000000009E-2</v>
      </c>
      <c r="N43" t="e">
        <f>_InputData!#REF!</f>
        <v>#REF!</v>
      </c>
      <c r="O43" t="e">
        <f>_InputData!#REF!</f>
        <v>#REF!</v>
      </c>
      <c r="P43" t="e">
        <f>_InputData!#REF!</f>
        <v>#REF!</v>
      </c>
      <c r="Q43" t="e">
        <f>_InputData!#REF!</f>
        <v>#REF!</v>
      </c>
      <c r="R43" t="e">
        <f>_InputData!#REF!</f>
        <v>#REF!</v>
      </c>
      <c r="S43" t="e">
        <f>_InputData!#REF!</f>
        <v>#REF!</v>
      </c>
    </row>
    <row r="44" spans="1:19" x14ac:dyDescent="0.25">
      <c r="A44" t="s">
        <v>112</v>
      </c>
      <c r="B44" t="s">
        <v>33</v>
      </c>
      <c r="C44" t="s">
        <v>40</v>
      </c>
      <c r="D44" t="s">
        <v>136</v>
      </c>
      <c r="E44">
        <f>_InputData!F300</f>
        <v>1.4999999999999999E-2</v>
      </c>
      <c r="F44">
        <f>_InputData!G300</f>
        <v>1.4624999999999999E-2</v>
      </c>
      <c r="G44">
        <f>_InputData!H300</f>
        <v>1.3875000000000002E-2</v>
      </c>
      <c r="H44">
        <f>E44*(1+_InputData!$E$996)</f>
        <v>1.7999999999999999E-2</v>
      </c>
      <c r="I44">
        <f>F44*(1+_InputData!$E$996)</f>
        <v>1.755E-2</v>
      </c>
      <c r="J44">
        <f>G44*(1+_InputData!$E$996)</f>
        <v>1.6650000000000002E-2</v>
      </c>
      <c r="K44">
        <f>E44*(1-_InputData!$E$998)</f>
        <v>1.2E-2</v>
      </c>
      <c r="L44">
        <f>F44*(1-_InputData!$E$998)</f>
        <v>1.17E-2</v>
      </c>
      <c r="M44">
        <f>G44*(1-_InputData!$E$998)</f>
        <v>1.1100000000000002E-2</v>
      </c>
      <c r="N44" t="e">
        <f>_InputData!#REF!</f>
        <v>#REF!</v>
      </c>
      <c r="O44" t="e">
        <f>_InputData!#REF!</f>
        <v>#REF!</v>
      </c>
      <c r="P44" t="e">
        <f>_InputData!#REF!</f>
        <v>#REF!</v>
      </c>
      <c r="Q44" t="e">
        <f>_InputData!#REF!</f>
        <v>#REF!</v>
      </c>
      <c r="R44" t="e">
        <f>_InputData!#REF!</f>
        <v>#REF!</v>
      </c>
      <c r="S44" t="e">
        <f>_InputData!#REF!</f>
        <v>#REF!</v>
      </c>
    </row>
    <row r="45" spans="1:19" x14ac:dyDescent="0.25">
      <c r="A45" t="s">
        <v>112</v>
      </c>
      <c r="B45" t="s">
        <v>34</v>
      </c>
      <c r="C45" t="s">
        <v>40</v>
      </c>
      <c r="D45" t="s">
        <v>136</v>
      </c>
      <c r="E45">
        <f>_InputData!F301</f>
        <v>2.0174999999999998E-2</v>
      </c>
      <c r="F45">
        <f>_InputData!G301</f>
        <v>1.9670625000000001E-2</v>
      </c>
      <c r="G45">
        <f>_InputData!H301</f>
        <v>1.8661875000000001E-2</v>
      </c>
      <c r="H45">
        <f>E45*(1+_InputData!$E$996)</f>
        <v>2.4209999999999999E-2</v>
      </c>
      <c r="I45">
        <f>F45*(1+_InputData!$E$996)</f>
        <v>2.3604750000000001E-2</v>
      </c>
      <c r="J45">
        <f>G45*(1+_InputData!$E$996)</f>
        <v>2.2394250000000001E-2</v>
      </c>
      <c r="K45">
        <f>E45*(1-_InputData!$E$998)</f>
        <v>1.6139999999999998E-2</v>
      </c>
      <c r="L45">
        <f>F45*(1-_InputData!$E$998)</f>
        <v>1.57365E-2</v>
      </c>
      <c r="M45">
        <f>G45*(1-_InputData!$E$998)</f>
        <v>1.4929500000000002E-2</v>
      </c>
      <c r="N45" t="e">
        <f>_InputData!#REF!</f>
        <v>#REF!</v>
      </c>
      <c r="O45" t="e">
        <f>_InputData!#REF!</f>
        <v>#REF!</v>
      </c>
      <c r="P45" t="e">
        <f>_InputData!#REF!</f>
        <v>#REF!</v>
      </c>
      <c r="Q45" t="e">
        <f>_InputData!#REF!</f>
        <v>#REF!</v>
      </c>
      <c r="R45" t="e">
        <f>_InputData!#REF!</f>
        <v>#REF!</v>
      </c>
      <c r="S45" t="e">
        <f>_InputData!#REF!</f>
        <v>#REF!</v>
      </c>
    </row>
    <row r="46" spans="1:19" x14ac:dyDescent="0.25">
      <c r="A46" t="s">
        <v>112</v>
      </c>
      <c r="B46" t="s">
        <v>35</v>
      </c>
      <c r="C46" t="s">
        <v>40</v>
      </c>
      <c r="D46" t="s">
        <v>136</v>
      </c>
      <c r="E46">
        <f>_InputData!F302</f>
        <v>3.9750000000000001E-2</v>
      </c>
      <c r="F46">
        <f>_InputData!G302</f>
        <v>3.8756249999999999E-2</v>
      </c>
      <c r="G46">
        <f>_InputData!H302</f>
        <v>3.6768750000000003E-2</v>
      </c>
      <c r="H46">
        <f>E46*(1+_InputData!$E$996)</f>
        <v>4.7699999999999999E-2</v>
      </c>
      <c r="I46">
        <f>F46*(1+_InputData!$E$996)</f>
        <v>4.65075E-2</v>
      </c>
      <c r="J46">
        <f>G46*(1+_InputData!$E$996)</f>
        <v>4.4122500000000002E-2</v>
      </c>
      <c r="K46">
        <f>E46*(1-_InputData!$E$998)</f>
        <v>3.1800000000000002E-2</v>
      </c>
      <c r="L46">
        <f>F46*(1-_InputData!$E$998)</f>
        <v>3.1005000000000001E-2</v>
      </c>
      <c r="M46">
        <f>G46*(1-_InputData!$E$998)</f>
        <v>2.9415000000000004E-2</v>
      </c>
      <c r="N46" t="e">
        <f>_InputData!#REF!</f>
        <v>#REF!</v>
      </c>
      <c r="O46" t="e">
        <f>_InputData!#REF!</f>
        <v>#REF!</v>
      </c>
      <c r="P46" t="e">
        <f>_InputData!#REF!</f>
        <v>#REF!</v>
      </c>
      <c r="Q46" t="e">
        <f>_InputData!#REF!</f>
        <v>#REF!</v>
      </c>
      <c r="R46" t="e">
        <f>_InputData!#REF!</f>
        <v>#REF!</v>
      </c>
      <c r="S46" t="e">
        <f>_InputData!#REF!</f>
        <v>#REF!</v>
      </c>
    </row>
    <row r="47" spans="1:19" x14ac:dyDescent="0.25">
      <c r="A47" t="s">
        <v>112</v>
      </c>
      <c r="B47" t="s">
        <v>36</v>
      </c>
      <c r="C47" t="s">
        <v>40</v>
      </c>
      <c r="D47" t="s">
        <v>136</v>
      </c>
      <c r="E47">
        <f>_InputData!F303</f>
        <v>4.0875000000000002E-2</v>
      </c>
      <c r="F47">
        <f>_InputData!G303</f>
        <v>3.9853124999999996E-2</v>
      </c>
      <c r="G47">
        <f>_InputData!H303</f>
        <v>3.7809374999999999E-2</v>
      </c>
      <c r="H47">
        <f>E47*(1+_InputData!$E$996)</f>
        <v>4.9050000000000003E-2</v>
      </c>
      <c r="I47">
        <f>F47*(1+_InputData!$E$996)</f>
        <v>4.7823749999999991E-2</v>
      </c>
      <c r="J47">
        <f>G47*(1+_InputData!$E$996)</f>
        <v>4.5371249999999995E-2</v>
      </c>
      <c r="K47">
        <f>E47*(1-_InputData!$E$998)</f>
        <v>3.27E-2</v>
      </c>
      <c r="L47">
        <f>F47*(1-_InputData!$E$998)</f>
        <v>3.1882500000000001E-2</v>
      </c>
      <c r="M47">
        <f>G47*(1-_InputData!$E$998)</f>
        <v>3.02475E-2</v>
      </c>
      <c r="N47" t="e">
        <f>_InputData!#REF!</f>
        <v>#REF!</v>
      </c>
      <c r="O47" t="e">
        <f>_InputData!#REF!</f>
        <v>#REF!</v>
      </c>
      <c r="P47" t="e">
        <f>_InputData!#REF!</f>
        <v>#REF!</v>
      </c>
      <c r="Q47" t="e">
        <f>_InputData!#REF!</f>
        <v>#REF!</v>
      </c>
      <c r="R47" t="e">
        <f>_InputData!#REF!</f>
        <v>#REF!</v>
      </c>
      <c r="S47" t="e">
        <f>_InputData!#REF!</f>
        <v>#REF!</v>
      </c>
    </row>
    <row r="48" spans="1:19" x14ac:dyDescent="0.25">
      <c r="A48" t="s">
        <v>112</v>
      </c>
      <c r="B48" t="s">
        <v>37</v>
      </c>
      <c r="C48" t="s">
        <v>40</v>
      </c>
      <c r="D48" t="s">
        <v>136</v>
      </c>
      <c r="E48">
        <f>_InputData!F304</f>
        <v>5.1750000000000004E-2</v>
      </c>
      <c r="F48">
        <f>_InputData!G304</f>
        <v>5.0456250000000001E-2</v>
      </c>
      <c r="G48">
        <f>_InputData!H304</f>
        <v>4.7868750000000002E-2</v>
      </c>
      <c r="H48">
        <f>E48*(1+_InputData!$E$996)</f>
        <v>6.2100000000000002E-2</v>
      </c>
      <c r="I48">
        <f>F48*(1+_InputData!$E$996)</f>
        <v>6.0547499999999997E-2</v>
      </c>
      <c r="J48">
        <f>G48*(1+_InputData!$E$996)</f>
        <v>5.7442500000000001E-2</v>
      </c>
      <c r="K48">
        <f>E48*(1-_InputData!$E$998)</f>
        <v>4.1400000000000006E-2</v>
      </c>
      <c r="L48">
        <f>F48*(1-_InputData!$E$998)</f>
        <v>4.0365000000000005E-2</v>
      </c>
      <c r="M48">
        <f>G48*(1-_InputData!$E$998)</f>
        <v>3.8295000000000003E-2</v>
      </c>
      <c r="N48" t="e">
        <f>_InputData!#REF!</f>
        <v>#REF!</v>
      </c>
      <c r="O48" t="e">
        <f>_InputData!#REF!</f>
        <v>#REF!</v>
      </c>
      <c r="P48" t="e">
        <f>_InputData!#REF!</f>
        <v>#REF!</v>
      </c>
      <c r="Q48" t="e">
        <f>_InputData!#REF!</f>
        <v>#REF!</v>
      </c>
      <c r="R48" t="e">
        <f>_InputData!#REF!</f>
        <v>#REF!</v>
      </c>
      <c r="S48" t="e">
        <f>_InputData!#REF!</f>
        <v>#REF!</v>
      </c>
    </row>
    <row r="49" spans="1:19" x14ac:dyDescent="0.25">
      <c r="A49" t="s">
        <v>112</v>
      </c>
      <c r="B49" t="s">
        <v>38</v>
      </c>
      <c r="C49" t="s">
        <v>40</v>
      </c>
      <c r="D49" t="s">
        <v>136</v>
      </c>
      <c r="E49">
        <f>_InputData!F305</f>
        <v>6.4125000000000001E-2</v>
      </c>
      <c r="F49">
        <f>_InputData!G305</f>
        <v>6.2521875000000005E-2</v>
      </c>
      <c r="G49">
        <f>_InputData!H305</f>
        <v>5.9315625000000004E-2</v>
      </c>
      <c r="H49">
        <f>E49*(1+_InputData!$E$996)</f>
        <v>7.6950000000000005E-2</v>
      </c>
      <c r="I49">
        <f>F49*(1+_InputData!$E$996)</f>
        <v>7.5026250000000003E-2</v>
      </c>
      <c r="J49">
        <f>G49*(1+_InputData!$E$996)</f>
        <v>7.1178749999999999E-2</v>
      </c>
      <c r="K49">
        <f>E49*(1-_InputData!$E$998)</f>
        <v>5.1300000000000005E-2</v>
      </c>
      <c r="L49">
        <f>F49*(1-_InputData!$E$998)</f>
        <v>5.0017500000000006E-2</v>
      </c>
      <c r="M49">
        <f>G49*(1-_InputData!$E$998)</f>
        <v>4.7452500000000009E-2</v>
      </c>
      <c r="N49" t="e">
        <f>_InputData!#REF!</f>
        <v>#REF!</v>
      </c>
      <c r="O49" t="e">
        <f>_InputData!#REF!</f>
        <v>#REF!</v>
      </c>
      <c r="P49" t="e">
        <f>_InputData!#REF!</f>
        <v>#REF!</v>
      </c>
      <c r="Q49" t="e">
        <f>_InputData!#REF!</f>
        <v>#REF!</v>
      </c>
      <c r="R49" t="e">
        <f>_InputData!#REF!</f>
        <v>#REF!</v>
      </c>
      <c r="S49" t="e">
        <f>_InputData!#REF!</f>
        <v>#REF!</v>
      </c>
    </row>
    <row r="50" spans="1:19" x14ac:dyDescent="0.25">
      <c r="A50" t="s">
        <v>112</v>
      </c>
      <c r="B50" t="s">
        <v>33</v>
      </c>
      <c r="C50" t="s">
        <v>41</v>
      </c>
      <c r="D50" t="s">
        <v>136</v>
      </c>
      <c r="E50">
        <f>_InputData!F306</f>
        <v>2.205E-2</v>
      </c>
      <c r="F50">
        <f>_InputData!G306</f>
        <v>2.0396250000000001E-2</v>
      </c>
      <c r="G50">
        <f>_InputData!H306</f>
        <v>1.708875E-2</v>
      </c>
      <c r="H50">
        <f>E50*(1+_InputData!$E$996)</f>
        <v>2.6460000000000001E-2</v>
      </c>
      <c r="I50">
        <f>F50*(1+_InputData!$E$996)</f>
        <v>2.4475500000000001E-2</v>
      </c>
      <c r="J50">
        <f>G50*(1+_InputData!$E$996)</f>
        <v>2.05065E-2</v>
      </c>
      <c r="K50">
        <f>E50*(1-_InputData!$E$998)</f>
        <v>1.7639999999999999E-2</v>
      </c>
      <c r="L50">
        <f>F50*(1-_InputData!$E$998)</f>
        <v>1.6317000000000002E-2</v>
      </c>
      <c r="M50">
        <f>G50*(1-_InputData!$E$998)</f>
        <v>1.3671000000000001E-2</v>
      </c>
      <c r="N50" t="e">
        <f>_InputData!#REF!</f>
        <v>#REF!</v>
      </c>
      <c r="O50" t="e">
        <f>_InputData!#REF!</f>
        <v>#REF!</v>
      </c>
      <c r="P50" t="e">
        <f>_InputData!#REF!</f>
        <v>#REF!</v>
      </c>
      <c r="Q50" t="e">
        <f>_InputData!#REF!</f>
        <v>#REF!</v>
      </c>
      <c r="R50" t="e">
        <f>_InputData!#REF!</f>
        <v>#REF!</v>
      </c>
      <c r="S50" t="e">
        <f>_InputData!#REF!</f>
        <v>#REF!</v>
      </c>
    </row>
    <row r="51" spans="1:19" x14ac:dyDescent="0.25">
      <c r="A51" t="s">
        <v>112</v>
      </c>
      <c r="B51" t="s">
        <v>34</v>
      </c>
      <c r="C51" t="s">
        <v>41</v>
      </c>
      <c r="D51" t="s">
        <v>136</v>
      </c>
      <c r="E51">
        <f>_InputData!F307</f>
        <v>3.1949999999999999E-2</v>
      </c>
      <c r="F51">
        <f>_InputData!G307</f>
        <v>2.9553750000000004E-2</v>
      </c>
      <c r="G51">
        <f>_InputData!H307</f>
        <v>2.4761250000000002E-2</v>
      </c>
      <c r="H51">
        <f>E51*(1+_InputData!$E$996)</f>
        <v>3.8339999999999999E-2</v>
      </c>
      <c r="I51">
        <f>F51*(1+_InputData!$E$996)</f>
        <v>3.5464500000000003E-2</v>
      </c>
      <c r="J51">
        <f>G51*(1+_InputData!$E$996)</f>
        <v>2.97135E-2</v>
      </c>
      <c r="K51">
        <f>E51*(1-_InputData!$E$998)</f>
        <v>2.5559999999999999E-2</v>
      </c>
      <c r="L51">
        <f>F51*(1-_InputData!$E$998)</f>
        <v>2.3643000000000004E-2</v>
      </c>
      <c r="M51">
        <f>G51*(1-_InputData!$E$998)</f>
        <v>1.9809000000000004E-2</v>
      </c>
      <c r="N51" t="e">
        <f>_InputData!#REF!</f>
        <v>#REF!</v>
      </c>
      <c r="O51" t="e">
        <f>_InputData!#REF!</f>
        <v>#REF!</v>
      </c>
      <c r="P51" t="e">
        <f>_InputData!#REF!</f>
        <v>#REF!</v>
      </c>
      <c r="Q51" t="e">
        <f>_InputData!#REF!</f>
        <v>#REF!</v>
      </c>
      <c r="R51" t="e">
        <f>_InputData!#REF!</f>
        <v>#REF!</v>
      </c>
      <c r="S51" t="e">
        <f>_InputData!#REF!</f>
        <v>#REF!</v>
      </c>
    </row>
    <row r="52" spans="1:19" x14ac:dyDescent="0.25">
      <c r="A52" t="s">
        <v>112</v>
      </c>
      <c r="B52" t="s">
        <v>35</v>
      </c>
      <c r="C52" t="s">
        <v>41</v>
      </c>
      <c r="D52" t="s">
        <v>136</v>
      </c>
      <c r="E52">
        <f>_InputData!F308</f>
        <v>0.13087499999999999</v>
      </c>
      <c r="F52">
        <f>_InputData!G308</f>
        <v>0.121059375</v>
      </c>
      <c r="G52">
        <f>_InputData!H308</f>
        <v>0.10142812499999998</v>
      </c>
      <c r="H52">
        <f>E52*(1+_InputData!$E$996)</f>
        <v>0.15705</v>
      </c>
      <c r="I52">
        <f>F52*(1+_InputData!$E$996)</f>
        <v>0.14527124999999999</v>
      </c>
      <c r="J52">
        <f>G52*(1+_InputData!$E$996)</f>
        <v>0.12171374999999997</v>
      </c>
      <c r="K52">
        <f>E52*(1-_InputData!$E$998)</f>
        <v>0.1047</v>
      </c>
      <c r="L52">
        <f>F52*(1-_InputData!$E$998)</f>
        <v>9.6847500000000003E-2</v>
      </c>
      <c r="M52">
        <f>G52*(1-_InputData!$E$998)</f>
        <v>8.1142499999999992E-2</v>
      </c>
      <c r="N52" t="e">
        <f>_InputData!#REF!</f>
        <v>#REF!</v>
      </c>
      <c r="O52" t="e">
        <f>_InputData!#REF!</f>
        <v>#REF!</v>
      </c>
      <c r="P52" t="e">
        <f>_InputData!#REF!</f>
        <v>#REF!</v>
      </c>
      <c r="Q52" t="e">
        <f>_InputData!#REF!</f>
        <v>#REF!</v>
      </c>
      <c r="R52" t="e">
        <f>_InputData!#REF!</f>
        <v>#REF!</v>
      </c>
      <c r="S52" t="e">
        <f>_InputData!#REF!</f>
        <v>#REF!</v>
      </c>
    </row>
    <row r="53" spans="1:19" x14ac:dyDescent="0.25">
      <c r="A53" t="s">
        <v>112</v>
      </c>
      <c r="B53" t="s">
        <v>36</v>
      </c>
      <c r="C53" t="s">
        <v>41</v>
      </c>
      <c r="D53" t="s">
        <v>136</v>
      </c>
      <c r="E53">
        <f>_InputData!F309</f>
        <v>0.13274999999999998</v>
      </c>
      <c r="F53">
        <f>_InputData!G309</f>
        <v>0.12279375000000001</v>
      </c>
      <c r="G53">
        <f>_InputData!H309</f>
        <v>0.10288124999999999</v>
      </c>
      <c r="H53">
        <f>E53*(1+_InputData!$E$996)</f>
        <v>0.15929999999999997</v>
      </c>
      <c r="I53">
        <f>F53*(1+_InputData!$E$996)</f>
        <v>0.1473525</v>
      </c>
      <c r="J53">
        <f>G53*(1+_InputData!$E$996)</f>
        <v>0.12345749999999998</v>
      </c>
      <c r="K53">
        <f>E53*(1-_InputData!$E$998)</f>
        <v>0.10619999999999999</v>
      </c>
      <c r="L53">
        <f>F53*(1-_InputData!$E$998)</f>
        <v>9.8235000000000017E-2</v>
      </c>
      <c r="M53">
        <f>G53*(1-_InputData!$E$998)</f>
        <v>8.2305000000000003E-2</v>
      </c>
      <c r="N53" t="e">
        <f>_InputData!#REF!</f>
        <v>#REF!</v>
      </c>
      <c r="O53" t="e">
        <f>_InputData!#REF!</f>
        <v>#REF!</v>
      </c>
      <c r="P53" t="e">
        <f>_InputData!#REF!</f>
        <v>#REF!</v>
      </c>
      <c r="Q53" t="e">
        <f>_InputData!#REF!</f>
        <v>#REF!</v>
      </c>
      <c r="R53" t="e">
        <f>_InputData!#REF!</f>
        <v>#REF!</v>
      </c>
      <c r="S53" t="e">
        <f>_InputData!#REF!</f>
        <v>#REF!</v>
      </c>
    </row>
    <row r="54" spans="1:19" x14ac:dyDescent="0.25">
      <c r="A54" t="s">
        <v>112</v>
      </c>
      <c r="B54" t="s">
        <v>37</v>
      </c>
      <c r="C54" t="s">
        <v>41</v>
      </c>
      <c r="D54" t="s">
        <v>136</v>
      </c>
      <c r="E54">
        <f>_InputData!F310</f>
        <v>0.14205000000000001</v>
      </c>
      <c r="F54">
        <f>_InputData!G310</f>
        <v>0.13139625000000002</v>
      </c>
      <c r="G54">
        <f>_InputData!H310</f>
        <v>0.11008875000000001</v>
      </c>
      <c r="H54">
        <f>E54*(1+_InputData!$E$996)</f>
        <v>0.17046</v>
      </c>
      <c r="I54">
        <f>F54*(1+_InputData!$E$996)</f>
        <v>0.15767550000000002</v>
      </c>
      <c r="J54">
        <f>G54*(1+_InputData!$E$996)</f>
        <v>0.13210650000000002</v>
      </c>
      <c r="K54">
        <f>E54*(1-_InputData!$E$998)</f>
        <v>0.11364000000000002</v>
      </c>
      <c r="L54">
        <f>F54*(1-_InputData!$E$998)</f>
        <v>0.10511700000000002</v>
      </c>
      <c r="M54">
        <f>G54*(1-_InputData!$E$998)</f>
        <v>8.807100000000001E-2</v>
      </c>
      <c r="N54" t="e">
        <f>_InputData!#REF!</f>
        <v>#REF!</v>
      </c>
      <c r="O54" t="e">
        <f>_InputData!#REF!</f>
        <v>#REF!</v>
      </c>
      <c r="P54" t="e">
        <f>_InputData!#REF!</f>
        <v>#REF!</v>
      </c>
      <c r="Q54" t="e">
        <f>_InputData!#REF!</f>
        <v>#REF!</v>
      </c>
      <c r="R54" t="e">
        <f>_InputData!#REF!</f>
        <v>#REF!</v>
      </c>
      <c r="S54" t="e">
        <f>_InputData!#REF!</f>
        <v>#REF!</v>
      </c>
    </row>
    <row r="55" spans="1:19" x14ac:dyDescent="0.25">
      <c r="A55" t="s">
        <v>112</v>
      </c>
      <c r="B55" t="s">
        <v>38</v>
      </c>
      <c r="C55" t="s">
        <v>41</v>
      </c>
      <c r="D55" t="s">
        <v>136</v>
      </c>
      <c r="E55">
        <f>_InputData!F311</f>
        <v>0.18892500000000001</v>
      </c>
      <c r="F55">
        <f>_InputData!G311</f>
        <v>0.17475562500000003</v>
      </c>
      <c r="G55">
        <f>_InputData!H311</f>
        <v>0.146416875</v>
      </c>
      <c r="H55">
        <f>E55*(1+_InputData!$E$996)</f>
        <v>0.22670999999999999</v>
      </c>
      <c r="I55">
        <f>F55*(1+_InputData!$E$996)</f>
        <v>0.20970675000000003</v>
      </c>
      <c r="J55">
        <f>G55*(1+_InputData!$E$996)</f>
        <v>0.17570025</v>
      </c>
      <c r="K55">
        <f>E55*(1-_InputData!$E$998)</f>
        <v>0.15114000000000002</v>
      </c>
      <c r="L55">
        <f>F55*(1-_InputData!$E$998)</f>
        <v>0.13980450000000003</v>
      </c>
      <c r="M55">
        <f>G55*(1-_InputData!$E$998)</f>
        <v>0.1171335</v>
      </c>
      <c r="N55" t="e">
        <f>_InputData!#REF!</f>
        <v>#REF!</v>
      </c>
      <c r="O55" t="e">
        <f>_InputData!#REF!</f>
        <v>#REF!</v>
      </c>
      <c r="P55" t="e">
        <f>_InputData!#REF!</f>
        <v>#REF!</v>
      </c>
      <c r="Q55" t="e">
        <f>_InputData!#REF!</f>
        <v>#REF!</v>
      </c>
      <c r="R55" t="e">
        <f>_InputData!#REF!</f>
        <v>#REF!</v>
      </c>
      <c r="S55" t="e">
        <f>_InputData!#REF!</f>
        <v>#REF!</v>
      </c>
    </row>
    <row r="56" spans="1:19" x14ac:dyDescent="0.25">
      <c r="A56" t="s">
        <v>114</v>
      </c>
      <c r="B56" t="s">
        <v>33</v>
      </c>
      <c r="C56" t="s">
        <v>39</v>
      </c>
      <c r="D56" t="s">
        <v>134</v>
      </c>
      <c r="E56">
        <f>_InputData!F313</f>
        <v>2.3E-2</v>
      </c>
      <c r="F56">
        <f>_InputData!G313</f>
        <v>2.2424999999999997E-2</v>
      </c>
      <c r="G56">
        <f>_InputData!H313</f>
        <v>2.1275000000000002E-2</v>
      </c>
      <c r="H56">
        <f>E56*(1+_InputData!$E$996)</f>
        <v>2.76E-2</v>
      </c>
      <c r="I56">
        <f>F56*(1+_InputData!$E$996)</f>
        <v>2.6909999999999996E-2</v>
      </c>
      <c r="J56">
        <f>G56*(1+_InputData!$E$996)</f>
        <v>2.5530000000000001E-2</v>
      </c>
      <c r="K56">
        <f>E56*(1-_InputData!$E$998)</f>
        <v>1.84E-2</v>
      </c>
      <c r="L56">
        <f>F56*(1-_InputData!$E$998)</f>
        <v>1.7939999999999998E-2</v>
      </c>
      <c r="M56">
        <f>G56*(1-_InputData!$E$998)</f>
        <v>1.7020000000000004E-2</v>
      </c>
      <c r="N56" t="e">
        <f>_InputData!#REF!</f>
        <v>#REF!</v>
      </c>
      <c r="O56" t="e">
        <f>_InputData!#REF!</f>
        <v>#REF!</v>
      </c>
      <c r="P56" t="e">
        <f>_InputData!#REF!</f>
        <v>#REF!</v>
      </c>
      <c r="Q56" t="e">
        <f>_InputData!#REF!</f>
        <v>#REF!</v>
      </c>
      <c r="R56" t="e">
        <f>_InputData!#REF!</f>
        <v>#REF!</v>
      </c>
      <c r="S56" t="e">
        <f>_InputData!#REF!</f>
        <v>#REF!</v>
      </c>
    </row>
    <row r="57" spans="1:19" x14ac:dyDescent="0.25">
      <c r="A57" t="s">
        <v>114</v>
      </c>
      <c r="B57" t="s">
        <v>34</v>
      </c>
      <c r="C57" t="s">
        <v>39</v>
      </c>
      <c r="D57" t="s">
        <v>134</v>
      </c>
      <c r="E57">
        <f>_InputData!F314</f>
        <v>3.0934999999999997E-2</v>
      </c>
      <c r="F57">
        <f>_InputData!G314</f>
        <v>3.0161624999999997E-2</v>
      </c>
      <c r="G57">
        <f>_InputData!H314</f>
        <v>2.8614875000000001E-2</v>
      </c>
      <c r="H57">
        <f>E57*(1+_InputData!$E$996)</f>
        <v>3.7121999999999995E-2</v>
      </c>
      <c r="I57">
        <f>F57*(1+_InputData!$E$996)</f>
        <v>3.6193949999999996E-2</v>
      </c>
      <c r="J57">
        <f>G57*(1+_InputData!$E$996)</f>
        <v>3.4337850000000003E-2</v>
      </c>
      <c r="K57">
        <f>E57*(1-_InputData!$E$998)</f>
        <v>2.4747999999999999E-2</v>
      </c>
      <c r="L57">
        <f>F57*(1-_InputData!$E$998)</f>
        <v>2.4129299999999999E-2</v>
      </c>
      <c r="M57">
        <f>G57*(1-_InputData!$E$998)</f>
        <v>2.2891900000000003E-2</v>
      </c>
      <c r="N57" t="e">
        <f>_InputData!#REF!</f>
        <v>#REF!</v>
      </c>
      <c r="O57" t="e">
        <f>_InputData!#REF!</f>
        <v>#REF!</v>
      </c>
      <c r="P57" t="e">
        <f>_InputData!#REF!</f>
        <v>#REF!</v>
      </c>
      <c r="Q57" t="e">
        <f>_InputData!#REF!</f>
        <v>#REF!</v>
      </c>
      <c r="R57" t="e">
        <f>_InputData!#REF!</f>
        <v>#REF!</v>
      </c>
      <c r="S57" t="e">
        <f>_InputData!#REF!</f>
        <v>#REF!</v>
      </c>
    </row>
    <row r="58" spans="1:19" x14ac:dyDescent="0.25">
      <c r="A58" t="s">
        <v>114</v>
      </c>
      <c r="B58" t="s">
        <v>35</v>
      </c>
      <c r="C58" t="s">
        <v>39</v>
      </c>
      <c r="D58" t="s">
        <v>134</v>
      </c>
      <c r="E58">
        <f>_InputData!F315</f>
        <v>6.094999999999999E-2</v>
      </c>
      <c r="F58">
        <f>_InputData!G315</f>
        <v>5.9426249999999993E-2</v>
      </c>
      <c r="G58">
        <f>_InputData!H315</f>
        <v>5.6378749999999991E-2</v>
      </c>
      <c r="H58">
        <f>E58*(1+_InputData!$E$996)</f>
        <v>7.3139999999999983E-2</v>
      </c>
      <c r="I58">
        <f>F58*(1+_InputData!$E$996)</f>
        <v>7.1311499999999986E-2</v>
      </c>
      <c r="J58">
        <f>G58*(1+_InputData!$E$996)</f>
        <v>6.7654499999999992E-2</v>
      </c>
      <c r="K58">
        <f>E58*(1-_InputData!$E$998)</f>
        <v>4.8759999999999998E-2</v>
      </c>
      <c r="L58">
        <f>F58*(1-_InputData!$E$998)</f>
        <v>4.7541E-2</v>
      </c>
      <c r="M58">
        <f>G58*(1-_InputData!$E$998)</f>
        <v>4.5102999999999997E-2</v>
      </c>
      <c r="N58" t="e">
        <f>_InputData!#REF!</f>
        <v>#REF!</v>
      </c>
      <c r="O58" t="e">
        <f>_InputData!#REF!</f>
        <v>#REF!</v>
      </c>
      <c r="P58" t="e">
        <f>_InputData!#REF!</f>
        <v>#REF!</v>
      </c>
      <c r="Q58" t="e">
        <f>_InputData!#REF!</f>
        <v>#REF!</v>
      </c>
      <c r="R58" t="e">
        <f>_InputData!#REF!</f>
        <v>#REF!</v>
      </c>
      <c r="S58" t="e">
        <f>_InputData!#REF!</f>
        <v>#REF!</v>
      </c>
    </row>
    <row r="59" spans="1:19" x14ac:dyDescent="0.25">
      <c r="A59" t="s">
        <v>114</v>
      </c>
      <c r="B59" t="s">
        <v>36</v>
      </c>
      <c r="C59" t="s">
        <v>39</v>
      </c>
      <c r="D59" t="s">
        <v>134</v>
      </c>
      <c r="E59">
        <f>_InputData!F316</f>
        <v>6.2674999999999995E-2</v>
      </c>
      <c r="F59">
        <f>_InputData!G316</f>
        <v>6.1108124999999992E-2</v>
      </c>
      <c r="G59">
        <f>_InputData!H316</f>
        <v>5.7974374999999995E-2</v>
      </c>
      <c r="H59">
        <f>E59*(1+_InputData!$E$996)</f>
        <v>7.5209999999999985E-2</v>
      </c>
      <c r="I59">
        <f>F59*(1+_InputData!$E$996)</f>
        <v>7.3329749999999985E-2</v>
      </c>
      <c r="J59">
        <f>G59*(1+_InputData!$E$996)</f>
        <v>6.9569249999999985E-2</v>
      </c>
      <c r="K59">
        <f>E59*(1-_InputData!$E$998)</f>
        <v>5.0139999999999997E-2</v>
      </c>
      <c r="L59">
        <f>F59*(1-_InputData!$E$998)</f>
        <v>4.8886499999999999E-2</v>
      </c>
      <c r="M59">
        <f>G59*(1-_InputData!$E$998)</f>
        <v>4.6379499999999997E-2</v>
      </c>
      <c r="N59" t="e">
        <f>_InputData!#REF!</f>
        <v>#REF!</v>
      </c>
      <c r="O59" t="e">
        <f>_InputData!#REF!</f>
        <v>#REF!</v>
      </c>
      <c r="P59" t="e">
        <f>_InputData!#REF!</f>
        <v>#REF!</v>
      </c>
      <c r="Q59" t="e">
        <f>_InputData!#REF!</f>
        <v>#REF!</v>
      </c>
      <c r="R59" t="e">
        <f>_InputData!#REF!</f>
        <v>#REF!</v>
      </c>
      <c r="S59" t="e">
        <f>_InputData!#REF!</f>
        <v>#REF!</v>
      </c>
    </row>
    <row r="60" spans="1:19" x14ac:dyDescent="0.25">
      <c r="A60" t="s">
        <v>114</v>
      </c>
      <c r="B60" t="s">
        <v>37</v>
      </c>
      <c r="C60" t="s">
        <v>39</v>
      </c>
      <c r="D60" t="s">
        <v>134</v>
      </c>
      <c r="E60">
        <f>_InputData!F317</f>
        <v>7.9350000000000004E-2</v>
      </c>
      <c r="F60">
        <f>_InputData!G317</f>
        <v>7.7366249999999998E-2</v>
      </c>
      <c r="G60">
        <f>_InputData!H317</f>
        <v>7.3398749999999999E-2</v>
      </c>
      <c r="H60">
        <f>E60*(1+_InputData!$E$996)</f>
        <v>9.5219999999999999E-2</v>
      </c>
      <c r="I60">
        <f>F60*(1+_InputData!$E$996)</f>
        <v>9.2839499999999991E-2</v>
      </c>
      <c r="J60">
        <f>G60*(1+_InputData!$E$996)</f>
        <v>8.807849999999999E-2</v>
      </c>
      <c r="K60">
        <f>E60*(1-_InputData!$E$998)</f>
        <v>6.3480000000000009E-2</v>
      </c>
      <c r="L60">
        <f>F60*(1-_InputData!$E$998)</f>
        <v>6.1893000000000004E-2</v>
      </c>
      <c r="M60">
        <f>G60*(1-_InputData!$E$998)</f>
        <v>5.8719E-2</v>
      </c>
      <c r="N60" t="e">
        <f>_InputData!#REF!</f>
        <v>#REF!</v>
      </c>
      <c r="O60" t="e">
        <f>_InputData!#REF!</f>
        <v>#REF!</v>
      </c>
      <c r="P60" t="e">
        <f>_InputData!#REF!</f>
        <v>#REF!</v>
      </c>
      <c r="Q60" t="e">
        <f>_InputData!#REF!</f>
        <v>#REF!</v>
      </c>
      <c r="R60" t="e">
        <f>_InputData!#REF!</f>
        <v>#REF!</v>
      </c>
      <c r="S60" t="e">
        <f>_InputData!#REF!</f>
        <v>#REF!</v>
      </c>
    </row>
    <row r="61" spans="1:19" x14ac:dyDescent="0.25">
      <c r="A61" t="s">
        <v>114</v>
      </c>
      <c r="B61" t="s">
        <v>38</v>
      </c>
      <c r="C61" t="s">
        <v>39</v>
      </c>
      <c r="D61" t="s">
        <v>134</v>
      </c>
      <c r="E61">
        <f>_InputData!F318</f>
        <v>9.8324999999999996E-2</v>
      </c>
      <c r="F61">
        <f>_InputData!G318</f>
        <v>9.5866875000000004E-2</v>
      </c>
      <c r="G61">
        <f>_InputData!H318</f>
        <v>9.0950624999999993E-2</v>
      </c>
      <c r="H61">
        <f>E61*(1+_InputData!$E$996)</f>
        <v>0.11798999999999998</v>
      </c>
      <c r="I61">
        <f>F61*(1+_InputData!$E$996)</f>
        <v>0.11504025</v>
      </c>
      <c r="J61">
        <f>G61*(1+_InputData!$E$996)</f>
        <v>0.10914074999999999</v>
      </c>
      <c r="K61">
        <f>E61*(1-_InputData!$E$998)</f>
        <v>7.8660000000000008E-2</v>
      </c>
      <c r="L61">
        <f>F61*(1-_InputData!$E$998)</f>
        <v>7.6693500000000012E-2</v>
      </c>
      <c r="M61">
        <f>G61*(1-_InputData!$E$998)</f>
        <v>7.2760499999999992E-2</v>
      </c>
      <c r="N61" t="e">
        <f>_InputData!#REF!</f>
        <v>#REF!</v>
      </c>
      <c r="O61" t="e">
        <f>_InputData!#REF!</f>
        <v>#REF!</v>
      </c>
      <c r="P61" t="e">
        <f>_InputData!#REF!</f>
        <v>#REF!</v>
      </c>
      <c r="Q61" t="e">
        <f>_InputData!#REF!</f>
        <v>#REF!</v>
      </c>
      <c r="R61" t="e">
        <f>_InputData!#REF!</f>
        <v>#REF!</v>
      </c>
      <c r="S61" t="e">
        <f>_InputData!#REF!</f>
        <v>#REF!</v>
      </c>
    </row>
    <row r="62" spans="1:19" x14ac:dyDescent="0.25">
      <c r="A62" t="s">
        <v>114</v>
      </c>
      <c r="B62" t="s">
        <v>33</v>
      </c>
      <c r="C62" t="s">
        <v>40</v>
      </c>
      <c r="D62" t="s">
        <v>134</v>
      </c>
      <c r="E62">
        <f>_InputData!F319</f>
        <v>2.3E-2</v>
      </c>
      <c r="F62">
        <f>_InputData!G319</f>
        <v>2.2424999999999997E-2</v>
      </c>
      <c r="G62">
        <f>_InputData!H319</f>
        <v>2.1275000000000002E-2</v>
      </c>
      <c r="H62">
        <f>E62*(1+_InputData!$E$996)</f>
        <v>2.76E-2</v>
      </c>
      <c r="I62">
        <f>F62*(1+_InputData!$E$996)</f>
        <v>2.6909999999999996E-2</v>
      </c>
      <c r="J62">
        <f>G62*(1+_InputData!$E$996)</f>
        <v>2.5530000000000001E-2</v>
      </c>
      <c r="K62">
        <f>E62*(1-_InputData!$E$998)</f>
        <v>1.84E-2</v>
      </c>
      <c r="L62">
        <f>F62*(1-_InputData!$E$998)</f>
        <v>1.7939999999999998E-2</v>
      </c>
      <c r="M62">
        <f>G62*(1-_InputData!$E$998)</f>
        <v>1.7020000000000004E-2</v>
      </c>
      <c r="N62" t="e">
        <f>_InputData!#REF!</f>
        <v>#REF!</v>
      </c>
      <c r="O62" t="e">
        <f>_InputData!#REF!</f>
        <v>#REF!</v>
      </c>
      <c r="P62" t="e">
        <f>_InputData!#REF!</f>
        <v>#REF!</v>
      </c>
      <c r="Q62" t="e">
        <f>_InputData!#REF!</f>
        <v>#REF!</v>
      </c>
      <c r="R62" t="e">
        <f>_InputData!#REF!</f>
        <v>#REF!</v>
      </c>
      <c r="S62" t="e">
        <f>_InputData!#REF!</f>
        <v>#REF!</v>
      </c>
    </row>
    <row r="63" spans="1:19" x14ac:dyDescent="0.25">
      <c r="A63" t="s">
        <v>114</v>
      </c>
      <c r="B63" t="s">
        <v>34</v>
      </c>
      <c r="C63" t="s">
        <v>40</v>
      </c>
      <c r="D63" t="s">
        <v>134</v>
      </c>
      <c r="E63">
        <f>_InputData!F320</f>
        <v>3.0934999999999997E-2</v>
      </c>
      <c r="F63">
        <f>_InputData!G320</f>
        <v>3.0161624999999997E-2</v>
      </c>
      <c r="G63">
        <f>_InputData!H320</f>
        <v>2.8614875000000001E-2</v>
      </c>
      <c r="H63">
        <f>E63*(1+_InputData!$E$996)</f>
        <v>3.7121999999999995E-2</v>
      </c>
      <c r="I63">
        <f>F63*(1+_InputData!$E$996)</f>
        <v>3.6193949999999996E-2</v>
      </c>
      <c r="J63">
        <f>G63*(1+_InputData!$E$996)</f>
        <v>3.4337850000000003E-2</v>
      </c>
      <c r="K63">
        <f>E63*(1-_InputData!$E$998)</f>
        <v>2.4747999999999999E-2</v>
      </c>
      <c r="L63">
        <f>F63*(1-_InputData!$E$998)</f>
        <v>2.4129299999999999E-2</v>
      </c>
      <c r="M63">
        <f>G63*(1-_InputData!$E$998)</f>
        <v>2.2891900000000003E-2</v>
      </c>
      <c r="N63" t="e">
        <f>_InputData!#REF!</f>
        <v>#REF!</v>
      </c>
      <c r="O63" t="e">
        <f>_InputData!#REF!</f>
        <v>#REF!</v>
      </c>
      <c r="P63" t="e">
        <f>_InputData!#REF!</f>
        <v>#REF!</v>
      </c>
      <c r="Q63" t="e">
        <f>_InputData!#REF!</f>
        <v>#REF!</v>
      </c>
      <c r="R63" t="e">
        <f>_InputData!#REF!</f>
        <v>#REF!</v>
      </c>
      <c r="S63" t="e">
        <f>_InputData!#REF!</f>
        <v>#REF!</v>
      </c>
    </row>
    <row r="64" spans="1:19" x14ac:dyDescent="0.25">
      <c r="A64" t="s">
        <v>114</v>
      </c>
      <c r="B64" t="s">
        <v>35</v>
      </c>
      <c r="C64" t="s">
        <v>40</v>
      </c>
      <c r="D64" t="s">
        <v>134</v>
      </c>
      <c r="E64">
        <f>_InputData!F321</f>
        <v>6.094999999999999E-2</v>
      </c>
      <c r="F64">
        <f>_InputData!G321</f>
        <v>5.9426249999999993E-2</v>
      </c>
      <c r="G64">
        <f>_InputData!H321</f>
        <v>5.6378749999999991E-2</v>
      </c>
      <c r="H64">
        <f>E64*(1+_InputData!$E$996)</f>
        <v>7.3139999999999983E-2</v>
      </c>
      <c r="I64">
        <f>F64*(1+_InputData!$E$996)</f>
        <v>7.1311499999999986E-2</v>
      </c>
      <c r="J64">
        <f>G64*(1+_InputData!$E$996)</f>
        <v>6.7654499999999992E-2</v>
      </c>
      <c r="K64">
        <f>E64*(1-_InputData!$E$998)</f>
        <v>4.8759999999999998E-2</v>
      </c>
      <c r="L64">
        <f>F64*(1-_InputData!$E$998)</f>
        <v>4.7541E-2</v>
      </c>
      <c r="M64">
        <f>G64*(1-_InputData!$E$998)</f>
        <v>4.5102999999999997E-2</v>
      </c>
      <c r="N64" t="e">
        <f>_InputData!#REF!</f>
        <v>#REF!</v>
      </c>
      <c r="O64" t="e">
        <f>_InputData!#REF!</f>
        <v>#REF!</v>
      </c>
      <c r="P64" t="e">
        <f>_InputData!#REF!</f>
        <v>#REF!</v>
      </c>
      <c r="Q64" t="e">
        <f>_InputData!#REF!</f>
        <v>#REF!</v>
      </c>
      <c r="R64" t="e">
        <f>_InputData!#REF!</f>
        <v>#REF!</v>
      </c>
      <c r="S64" t="e">
        <f>_InputData!#REF!</f>
        <v>#REF!</v>
      </c>
    </row>
    <row r="65" spans="1:19" x14ac:dyDescent="0.25">
      <c r="A65" t="s">
        <v>114</v>
      </c>
      <c r="B65" t="s">
        <v>36</v>
      </c>
      <c r="C65" t="s">
        <v>40</v>
      </c>
      <c r="D65" t="s">
        <v>134</v>
      </c>
      <c r="E65">
        <f>_InputData!F322</f>
        <v>6.2674999999999995E-2</v>
      </c>
      <c r="F65">
        <f>_InputData!G322</f>
        <v>6.1108124999999992E-2</v>
      </c>
      <c r="G65">
        <f>_InputData!H322</f>
        <v>5.7974374999999995E-2</v>
      </c>
      <c r="H65">
        <f>E65*(1+_InputData!$E$996)</f>
        <v>7.5209999999999985E-2</v>
      </c>
      <c r="I65">
        <f>F65*(1+_InputData!$E$996)</f>
        <v>7.3329749999999985E-2</v>
      </c>
      <c r="J65">
        <f>G65*(1+_InputData!$E$996)</f>
        <v>6.9569249999999985E-2</v>
      </c>
      <c r="K65">
        <f>E65*(1-_InputData!$E$998)</f>
        <v>5.0139999999999997E-2</v>
      </c>
      <c r="L65">
        <f>F65*(1-_InputData!$E$998)</f>
        <v>4.8886499999999999E-2</v>
      </c>
      <c r="M65">
        <f>G65*(1-_InputData!$E$998)</f>
        <v>4.6379499999999997E-2</v>
      </c>
      <c r="N65" t="e">
        <f>_InputData!#REF!</f>
        <v>#REF!</v>
      </c>
      <c r="O65" t="e">
        <f>_InputData!#REF!</f>
        <v>#REF!</v>
      </c>
      <c r="P65" t="e">
        <f>_InputData!#REF!</f>
        <v>#REF!</v>
      </c>
      <c r="Q65" t="e">
        <f>_InputData!#REF!</f>
        <v>#REF!</v>
      </c>
      <c r="R65" t="e">
        <f>_InputData!#REF!</f>
        <v>#REF!</v>
      </c>
      <c r="S65" t="e">
        <f>_InputData!#REF!</f>
        <v>#REF!</v>
      </c>
    </row>
    <row r="66" spans="1:19" x14ac:dyDescent="0.25">
      <c r="A66" t="s">
        <v>114</v>
      </c>
      <c r="B66" t="s">
        <v>37</v>
      </c>
      <c r="C66" t="s">
        <v>40</v>
      </c>
      <c r="D66" t="s">
        <v>134</v>
      </c>
      <c r="E66">
        <f>_InputData!F323</f>
        <v>7.9350000000000004E-2</v>
      </c>
      <c r="F66">
        <f>_InputData!G323</f>
        <v>7.7366249999999998E-2</v>
      </c>
      <c r="G66">
        <f>_InputData!H323</f>
        <v>7.3398749999999999E-2</v>
      </c>
      <c r="H66">
        <f>E66*(1+_InputData!$E$996)</f>
        <v>9.5219999999999999E-2</v>
      </c>
      <c r="I66">
        <f>F66*(1+_InputData!$E$996)</f>
        <v>9.2839499999999991E-2</v>
      </c>
      <c r="J66">
        <f>G66*(1+_InputData!$E$996)</f>
        <v>8.807849999999999E-2</v>
      </c>
      <c r="K66">
        <f>E66*(1-_InputData!$E$998)</f>
        <v>6.3480000000000009E-2</v>
      </c>
      <c r="L66">
        <f>F66*(1-_InputData!$E$998)</f>
        <v>6.1893000000000004E-2</v>
      </c>
      <c r="M66">
        <f>G66*(1-_InputData!$E$998)</f>
        <v>5.8719E-2</v>
      </c>
      <c r="N66" t="e">
        <f>_InputData!#REF!</f>
        <v>#REF!</v>
      </c>
      <c r="O66" t="e">
        <f>_InputData!#REF!</f>
        <v>#REF!</v>
      </c>
      <c r="P66" t="e">
        <f>_InputData!#REF!</f>
        <v>#REF!</v>
      </c>
      <c r="Q66" t="e">
        <f>_InputData!#REF!</f>
        <v>#REF!</v>
      </c>
      <c r="R66" t="e">
        <f>_InputData!#REF!</f>
        <v>#REF!</v>
      </c>
      <c r="S66" t="e">
        <f>_InputData!#REF!</f>
        <v>#REF!</v>
      </c>
    </row>
    <row r="67" spans="1:19" x14ac:dyDescent="0.25">
      <c r="A67" t="s">
        <v>114</v>
      </c>
      <c r="B67" t="s">
        <v>38</v>
      </c>
      <c r="C67" t="s">
        <v>40</v>
      </c>
      <c r="D67" t="s">
        <v>134</v>
      </c>
      <c r="E67">
        <f>_InputData!F324</f>
        <v>9.8324999999999996E-2</v>
      </c>
      <c r="F67">
        <f>_InputData!G324</f>
        <v>9.5866875000000004E-2</v>
      </c>
      <c r="G67">
        <f>_InputData!H324</f>
        <v>9.0950624999999993E-2</v>
      </c>
      <c r="H67">
        <f>E67*(1+_InputData!$E$996)</f>
        <v>0.11798999999999998</v>
      </c>
      <c r="I67">
        <f>F67*(1+_InputData!$E$996)</f>
        <v>0.11504025</v>
      </c>
      <c r="J67">
        <f>G67*(1+_InputData!$E$996)</f>
        <v>0.10914074999999999</v>
      </c>
      <c r="K67">
        <f>E67*(1-_InputData!$E$998)</f>
        <v>7.8660000000000008E-2</v>
      </c>
      <c r="L67">
        <f>F67*(1-_InputData!$E$998)</f>
        <v>7.6693500000000012E-2</v>
      </c>
      <c r="M67">
        <f>G67*(1-_InputData!$E$998)</f>
        <v>7.2760499999999992E-2</v>
      </c>
      <c r="N67" t="e">
        <f>_InputData!#REF!</f>
        <v>#REF!</v>
      </c>
      <c r="O67" t="e">
        <f>_InputData!#REF!</f>
        <v>#REF!</v>
      </c>
      <c r="P67" t="e">
        <f>_InputData!#REF!</f>
        <v>#REF!</v>
      </c>
      <c r="Q67" t="e">
        <f>_InputData!#REF!</f>
        <v>#REF!</v>
      </c>
      <c r="R67" t="e">
        <f>_InputData!#REF!</f>
        <v>#REF!</v>
      </c>
      <c r="S67" t="e">
        <f>_InputData!#REF!</f>
        <v>#REF!</v>
      </c>
    </row>
    <row r="68" spans="1:19" x14ac:dyDescent="0.25">
      <c r="A68" t="s">
        <v>114</v>
      </c>
      <c r="B68" t="s">
        <v>33</v>
      </c>
      <c r="C68" t="s">
        <v>41</v>
      </c>
      <c r="D68" t="s">
        <v>134</v>
      </c>
      <c r="E68">
        <f>_InputData!F325</f>
        <v>3.3809999999999993E-2</v>
      </c>
      <c r="F68">
        <f>_InputData!G325</f>
        <v>3.1274249999999996E-2</v>
      </c>
      <c r="G68">
        <f>_InputData!H325</f>
        <v>2.6202749999999997E-2</v>
      </c>
      <c r="H68">
        <f>E68*(1+_InputData!$E$996)</f>
        <v>4.057199999999999E-2</v>
      </c>
      <c r="I68">
        <f>F68*(1+_InputData!$E$996)</f>
        <v>3.7529099999999996E-2</v>
      </c>
      <c r="J68">
        <f>G68*(1+_InputData!$E$996)</f>
        <v>3.1443299999999993E-2</v>
      </c>
      <c r="K68">
        <f>E68*(1-_InputData!$E$998)</f>
        <v>2.7047999999999996E-2</v>
      </c>
      <c r="L68">
        <f>F68*(1-_InputData!$E$998)</f>
        <v>2.5019399999999997E-2</v>
      </c>
      <c r="M68">
        <f>G68*(1-_InputData!$E$998)</f>
        <v>2.09622E-2</v>
      </c>
      <c r="N68" t="e">
        <f>_InputData!#REF!</f>
        <v>#REF!</v>
      </c>
      <c r="O68" t="e">
        <f>_InputData!#REF!</f>
        <v>#REF!</v>
      </c>
      <c r="P68" t="e">
        <f>_InputData!#REF!</f>
        <v>#REF!</v>
      </c>
      <c r="Q68" t="e">
        <f>_InputData!#REF!</f>
        <v>#REF!</v>
      </c>
      <c r="R68" t="e">
        <f>_InputData!#REF!</f>
        <v>#REF!</v>
      </c>
      <c r="S68" t="e">
        <f>_InputData!#REF!</f>
        <v>#REF!</v>
      </c>
    </row>
    <row r="69" spans="1:19" x14ac:dyDescent="0.25">
      <c r="A69" t="s">
        <v>114</v>
      </c>
      <c r="B69" t="s">
        <v>34</v>
      </c>
      <c r="C69" t="s">
        <v>41</v>
      </c>
      <c r="D69" t="s">
        <v>134</v>
      </c>
      <c r="E69">
        <f>_InputData!F326</f>
        <v>4.8989999999999992E-2</v>
      </c>
      <c r="F69">
        <f>_InputData!G326</f>
        <v>4.5315750000000002E-2</v>
      </c>
      <c r="G69">
        <f>_InputData!H326</f>
        <v>3.7967250000000001E-2</v>
      </c>
      <c r="H69">
        <f>E69*(1+_InputData!$E$996)</f>
        <v>5.8787999999999986E-2</v>
      </c>
      <c r="I69">
        <f>F69*(1+_InputData!$E$996)</f>
        <v>5.4378900000000001E-2</v>
      </c>
      <c r="J69">
        <f>G69*(1+_InputData!$E$996)</f>
        <v>4.5560700000000003E-2</v>
      </c>
      <c r="K69">
        <f>E69*(1-_InputData!$E$998)</f>
        <v>3.9191999999999998E-2</v>
      </c>
      <c r="L69">
        <f>F69*(1-_InputData!$E$998)</f>
        <v>3.6252600000000003E-2</v>
      </c>
      <c r="M69">
        <f>G69*(1-_InputData!$E$998)</f>
        <v>3.0373800000000003E-2</v>
      </c>
      <c r="N69" t="e">
        <f>_InputData!#REF!</f>
        <v>#REF!</v>
      </c>
      <c r="O69" t="e">
        <f>_InputData!#REF!</f>
        <v>#REF!</v>
      </c>
      <c r="P69" t="e">
        <f>_InputData!#REF!</f>
        <v>#REF!</v>
      </c>
      <c r="Q69" t="e">
        <f>_InputData!#REF!</f>
        <v>#REF!</v>
      </c>
      <c r="R69" t="e">
        <f>_InputData!#REF!</f>
        <v>#REF!</v>
      </c>
      <c r="S69" t="e">
        <f>_InputData!#REF!</f>
        <v>#REF!</v>
      </c>
    </row>
    <row r="70" spans="1:19" x14ac:dyDescent="0.25">
      <c r="A70" t="s">
        <v>114</v>
      </c>
      <c r="B70" t="s">
        <v>35</v>
      </c>
      <c r="C70" t="s">
        <v>41</v>
      </c>
      <c r="D70" t="s">
        <v>134</v>
      </c>
      <c r="E70">
        <f>_InputData!F327</f>
        <v>0.20067499999999996</v>
      </c>
      <c r="F70">
        <f>_InputData!G327</f>
        <v>0.18562437499999998</v>
      </c>
      <c r="G70">
        <f>_InputData!H327</f>
        <v>0.15552312499999996</v>
      </c>
      <c r="H70">
        <f>E70*(1+_InputData!$E$996)</f>
        <v>0.24080999999999994</v>
      </c>
      <c r="I70">
        <f>F70*(1+_InputData!$E$996)</f>
        <v>0.22274924999999998</v>
      </c>
      <c r="J70">
        <f>G70*(1+_InputData!$E$996)</f>
        <v>0.18662774999999995</v>
      </c>
      <c r="K70">
        <f>E70*(1-_InputData!$E$998)</f>
        <v>0.16053999999999999</v>
      </c>
      <c r="L70">
        <f>F70*(1-_InputData!$E$998)</f>
        <v>0.14849949999999998</v>
      </c>
      <c r="M70">
        <f>G70*(1-_InputData!$E$998)</f>
        <v>0.12441849999999997</v>
      </c>
      <c r="N70" t="e">
        <f>_InputData!#REF!</f>
        <v>#REF!</v>
      </c>
      <c r="O70" t="e">
        <f>_InputData!#REF!</f>
        <v>#REF!</v>
      </c>
      <c r="P70" t="e">
        <f>_InputData!#REF!</f>
        <v>#REF!</v>
      </c>
      <c r="Q70" t="e">
        <f>_InputData!#REF!</f>
        <v>#REF!</v>
      </c>
      <c r="R70" t="e">
        <f>_InputData!#REF!</f>
        <v>#REF!</v>
      </c>
      <c r="S70" t="e">
        <f>_InputData!#REF!</f>
        <v>#REF!</v>
      </c>
    </row>
    <row r="71" spans="1:19" x14ac:dyDescent="0.25">
      <c r="A71" t="s">
        <v>114</v>
      </c>
      <c r="B71" t="s">
        <v>36</v>
      </c>
      <c r="C71" t="s">
        <v>41</v>
      </c>
      <c r="D71" t="s">
        <v>134</v>
      </c>
      <c r="E71">
        <f>_InputData!F328</f>
        <v>0.20354999999999998</v>
      </c>
      <c r="F71">
        <f>_InputData!G328</f>
        <v>0.18828375</v>
      </c>
      <c r="G71">
        <f>_InputData!H328</f>
        <v>0.15775124999999998</v>
      </c>
      <c r="H71">
        <f>E71*(1+_InputData!$E$996)</f>
        <v>0.24425999999999998</v>
      </c>
      <c r="I71">
        <f>F71*(1+_InputData!$E$996)</f>
        <v>0.22594049999999999</v>
      </c>
      <c r="J71">
        <f>G71*(1+_InputData!$E$996)</f>
        <v>0.18930149999999998</v>
      </c>
      <c r="K71">
        <f>E71*(1-_InputData!$E$998)</f>
        <v>0.16283999999999998</v>
      </c>
      <c r="L71">
        <f>F71*(1-_InputData!$E$998)</f>
        <v>0.15062700000000001</v>
      </c>
      <c r="M71">
        <f>G71*(1-_InputData!$E$998)</f>
        <v>0.12620099999999998</v>
      </c>
      <c r="N71" t="e">
        <f>_InputData!#REF!</f>
        <v>#REF!</v>
      </c>
      <c r="O71" t="e">
        <f>_InputData!#REF!</f>
        <v>#REF!</v>
      </c>
      <c r="P71" t="e">
        <f>_InputData!#REF!</f>
        <v>#REF!</v>
      </c>
      <c r="Q71" t="e">
        <f>_InputData!#REF!</f>
        <v>#REF!</v>
      </c>
      <c r="R71" t="e">
        <f>_InputData!#REF!</f>
        <v>#REF!</v>
      </c>
      <c r="S71" t="e">
        <f>_InputData!#REF!</f>
        <v>#REF!</v>
      </c>
    </row>
    <row r="72" spans="1:19" x14ac:dyDescent="0.25">
      <c r="A72" t="s">
        <v>114</v>
      </c>
      <c r="B72" t="s">
        <v>37</v>
      </c>
      <c r="C72" t="s">
        <v>41</v>
      </c>
      <c r="D72" t="s">
        <v>134</v>
      </c>
      <c r="E72">
        <f>_InputData!F329</f>
        <v>0.21781</v>
      </c>
      <c r="F72">
        <f>_InputData!G329</f>
        <v>0.20147424999999999</v>
      </c>
      <c r="G72">
        <f>_InputData!H329</f>
        <v>0.16880275000000003</v>
      </c>
      <c r="H72">
        <f>E72*(1+_InputData!$E$996)</f>
        <v>0.26137199999999999</v>
      </c>
      <c r="I72">
        <f>F72*(1+_InputData!$E$996)</f>
        <v>0.24176909999999999</v>
      </c>
      <c r="J72">
        <f>G72*(1+_InputData!$E$996)</f>
        <v>0.20256330000000003</v>
      </c>
      <c r="K72">
        <f>E72*(1-_InputData!$E$998)</f>
        <v>0.17424800000000001</v>
      </c>
      <c r="L72">
        <f>F72*(1-_InputData!$E$998)</f>
        <v>0.1611794</v>
      </c>
      <c r="M72">
        <f>G72*(1-_InputData!$E$998)</f>
        <v>0.13504220000000003</v>
      </c>
      <c r="N72" t="e">
        <f>_InputData!#REF!</f>
        <v>#REF!</v>
      </c>
      <c r="O72" t="e">
        <f>_InputData!#REF!</f>
        <v>#REF!</v>
      </c>
      <c r="P72" t="e">
        <f>_InputData!#REF!</f>
        <v>#REF!</v>
      </c>
      <c r="Q72" t="e">
        <f>_InputData!#REF!</f>
        <v>#REF!</v>
      </c>
      <c r="R72" t="e">
        <f>_InputData!#REF!</f>
        <v>#REF!</v>
      </c>
      <c r="S72" t="e">
        <f>_InputData!#REF!</f>
        <v>#REF!</v>
      </c>
    </row>
    <row r="73" spans="1:19" x14ac:dyDescent="0.25">
      <c r="A73" t="s">
        <v>114</v>
      </c>
      <c r="B73" t="s">
        <v>38</v>
      </c>
      <c r="C73" t="s">
        <v>41</v>
      </c>
      <c r="D73" t="s">
        <v>134</v>
      </c>
      <c r="E73">
        <f>_InputData!F330</f>
        <v>0.28968499999999997</v>
      </c>
      <c r="F73">
        <f>_InputData!G330</f>
        <v>0.26795862500000001</v>
      </c>
      <c r="G73">
        <f>_InputData!H330</f>
        <v>0.22450587499999999</v>
      </c>
      <c r="H73">
        <f>E73*(1+_InputData!$E$996)</f>
        <v>0.34762199999999993</v>
      </c>
      <c r="I73">
        <f>F73*(1+_InputData!$E$996)</f>
        <v>0.32155034999999998</v>
      </c>
      <c r="J73">
        <f>G73*(1+_InputData!$E$996)</f>
        <v>0.26940704999999998</v>
      </c>
      <c r="K73">
        <f>E73*(1-_InputData!$E$998)</f>
        <v>0.23174799999999998</v>
      </c>
      <c r="L73">
        <f>F73*(1-_InputData!$E$998)</f>
        <v>0.21436690000000003</v>
      </c>
      <c r="M73">
        <f>G73*(1-_InputData!$E$998)</f>
        <v>0.17960470000000001</v>
      </c>
      <c r="N73" t="e">
        <f>_InputData!#REF!</f>
        <v>#REF!</v>
      </c>
      <c r="O73" t="e">
        <f>_InputData!#REF!</f>
        <v>#REF!</v>
      </c>
      <c r="P73" t="e">
        <f>_InputData!#REF!</f>
        <v>#REF!</v>
      </c>
      <c r="Q73" t="e">
        <f>_InputData!#REF!</f>
        <v>#REF!</v>
      </c>
      <c r="R73" t="e">
        <f>_InputData!#REF!</f>
        <v>#REF!</v>
      </c>
      <c r="S73" t="e">
        <f>_InputData!#REF!</f>
        <v>#REF!</v>
      </c>
    </row>
    <row r="74" spans="1:19" x14ac:dyDescent="0.25">
      <c r="A74" t="s">
        <v>114</v>
      </c>
      <c r="B74" t="s">
        <v>33</v>
      </c>
      <c r="C74" t="s">
        <v>39</v>
      </c>
      <c r="D74" t="s">
        <v>135</v>
      </c>
      <c r="E74">
        <f>_InputData!F331</f>
        <v>2.8749999999999998E-2</v>
      </c>
      <c r="F74">
        <f>_InputData!G331</f>
        <v>2.8031249999999997E-2</v>
      </c>
      <c r="G74">
        <f>_InputData!H331</f>
        <v>2.6593750000000003E-2</v>
      </c>
      <c r="H74">
        <f>E74*(1+_InputData!$E$996)</f>
        <v>3.4499999999999996E-2</v>
      </c>
      <c r="I74">
        <f>F74*(1+_InputData!$E$996)</f>
        <v>3.3637499999999994E-2</v>
      </c>
      <c r="J74">
        <f>G74*(1+_InputData!$E$996)</f>
        <v>3.1912500000000003E-2</v>
      </c>
      <c r="K74">
        <f>E74*(1-_InputData!$E$998)</f>
        <v>2.3E-2</v>
      </c>
      <c r="L74">
        <f>F74*(1-_InputData!$E$998)</f>
        <v>2.2425E-2</v>
      </c>
      <c r="M74">
        <f>G74*(1-_InputData!$E$998)</f>
        <v>2.1275000000000002E-2</v>
      </c>
      <c r="N74" t="e">
        <f>_InputData!#REF!</f>
        <v>#REF!</v>
      </c>
      <c r="O74" t="e">
        <f>_InputData!#REF!</f>
        <v>#REF!</v>
      </c>
      <c r="P74" t="e">
        <f>_InputData!#REF!</f>
        <v>#REF!</v>
      </c>
      <c r="Q74" t="e">
        <f>_InputData!#REF!</f>
        <v>#REF!</v>
      </c>
      <c r="R74" t="e">
        <f>_InputData!#REF!</f>
        <v>#REF!</v>
      </c>
      <c r="S74" t="e">
        <f>_InputData!#REF!</f>
        <v>#REF!</v>
      </c>
    </row>
    <row r="75" spans="1:19" x14ac:dyDescent="0.25">
      <c r="A75" t="s">
        <v>114</v>
      </c>
      <c r="B75" t="s">
        <v>34</v>
      </c>
      <c r="C75" t="s">
        <v>39</v>
      </c>
      <c r="D75" t="s">
        <v>135</v>
      </c>
      <c r="E75">
        <f>_InputData!F332</f>
        <v>3.8668750000000002E-2</v>
      </c>
      <c r="F75">
        <f>_InputData!G332</f>
        <v>3.7702031250000004E-2</v>
      </c>
      <c r="G75">
        <f>_InputData!H332</f>
        <v>3.5768593750000001E-2</v>
      </c>
      <c r="H75">
        <f>E75*(1+_InputData!$E$996)</f>
        <v>4.6402499999999999E-2</v>
      </c>
      <c r="I75">
        <f>F75*(1+_InputData!$E$996)</f>
        <v>4.5242437500000003E-2</v>
      </c>
      <c r="J75">
        <f>G75*(1+_InputData!$E$996)</f>
        <v>4.2922312499999997E-2</v>
      </c>
      <c r="K75">
        <f>E75*(1-_InputData!$E$998)</f>
        <v>3.0935000000000004E-2</v>
      </c>
      <c r="L75">
        <f>F75*(1-_InputData!$E$998)</f>
        <v>3.0161625000000004E-2</v>
      </c>
      <c r="M75">
        <f>G75*(1-_InputData!$E$998)</f>
        <v>2.8614875000000001E-2</v>
      </c>
      <c r="N75" t="e">
        <f>_InputData!#REF!</f>
        <v>#REF!</v>
      </c>
      <c r="O75" t="e">
        <f>_InputData!#REF!</f>
        <v>#REF!</v>
      </c>
      <c r="P75" t="e">
        <f>_InputData!#REF!</f>
        <v>#REF!</v>
      </c>
      <c r="Q75" t="e">
        <f>_InputData!#REF!</f>
        <v>#REF!</v>
      </c>
      <c r="R75" t="e">
        <f>_InputData!#REF!</f>
        <v>#REF!</v>
      </c>
      <c r="S75" t="e">
        <f>_InputData!#REF!</f>
        <v>#REF!</v>
      </c>
    </row>
    <row r="76" spans="1:19" x14ac:dyDescent="0.25">
      <c r="A76" t="s">
        <v>114</v>
      </c>
      <c r="B76" t="s">
        <v>35</v>
      </c>
      <c r="C76" t="s">
        <v>39</v>
      </c>
      <c r="D76" t="s">
        <v>135</v>
      </c>
      <c r="E76">
        <f>_InputData!F333</f>
        <v>7.6187499999999991E-2</v>
      </c>
      <c r="F76">
        <f>_InputData!G333</f>
        <v>7.4282812500000003E-2</v>
      </c>
      <c r="G76">
        <f>_InputData!H333</f>
        <v>7.0473437499999986E-2</v>
      </c>
      <c r="H76">
        <f>E76*(1+_InputData!$E$996)</f>
        <v>9.1424999999999992E-2</v>
      </c>
      <c r="I76">
        <f>F76*(1+_InputData!$E$996)</f>
        <v>8.9139375000000007E-2</v>
      </c>
      <c r="J76">
        <f>G76*(1+_InputData!$E$996)</f>
        <v>8.456812499999998E-2</v>
      </c>
      <c r="K76">
        <f>E76*(1-_InputData!$E$998)</f>
        <v>6.0949999999999997E-2</v>
      </c>
      <c r="L76">
        <f>F76*(1-_InputData!$E$998)</f>
        <v>5.9426250000000007E-2</v>
      </c>
      <c r="M76">
        <f>G76*(1-_InputData!$E$998)</f>
        <v>5.6378749999999991E-2</v>
      </c>
      <c r="N76" t="e">
        <f>_InputData!#REF!</f>
        <v>#REF!</v>
      </c>
      <c r="O76" t="e">
        <f>_InputData!#REF!</f>
        <v>#REF!</v>
      </c>
      <c r="P76" t="e">
        <f>_InputData!#REF!</f>
        <v>#REF!</v>
      </c>
      <c r="Q76" t="e">
        <f>_InputData!#REF!</f>
        <v>#REF!</v>
      </c>
      <c r="R76" t="e">
        <f>_InputData!#REF!</f>
        <v>#REF!</v>
      </c>
      <c r="S76" t="e">
        <f>_InputData!#REF!</f>
        <v>#REF!</v>
      </c>
    </row>
    <row r="77" spans="1:19" x14ac:dyDescent="0.25">
      <c r="A77" t="s">
        <v>114</v>
      </c>
      <c r="B77" t="s">
        <v>36</v>
      </c>
      <c r="C77" t="s">
        <v>39</v>
      </c>
      <c r="D77" t="s">
        <v>135</v>
      </c>
      <c r="E77">
        <f>_InputData!F334</f>
        <v>7.8343750000000004E-2</v>
      </c>
      <c r="F77">
        <f>_InputData!G334</f>
        <v>7.6385156249999989E-2</v>
      </c>
      <c r="G77">
        <f>_InputData!H334</f>
        <v>7.2467968749999986E-2</v>
      </c>
      <c r="H77">
        <f>E77*(1+_InputData!$E$996)</f>
        <v>9.4012499999999999E-2</v>
      </c>
      <c r="I77">
        <f>F77*(1+_InputData!$E$996)</f>
        <v>9.1662187499999978E-2</v>
      </c>
      <c r="J77">
        <f>G77*(1+_InputData!$E$996)</f>
        <v>8.6961562499999978E-2</v>
      </c>
      <c r="K77">
        <f>E77*(1-_InputData!$E$998)</f>
        <v>6.2675000000000008E-2</v>
      </c>
      <c r="L77">
        <f>F77*(1-_InputData!$E$998)</f>
        <v>6.1108124999999992E-2</v>
      </c>
      <c r="M77">
        <f>G77*(1-_InputData!$E$998)</f>
        <v>5.7974374999999995E-2</v>
      </c>
      <c r="N77" t="e">
        <f>_InputData!#REF!</f>
        <v>#REF!</v>
      </c>
      <c r="O77" t="e">
        <f>_InputData!#REF!</f>
        <v>#REF!</v>
      </c>
      <c r="P77" t="e">
        <f>_InputData!#REF!</f>
        <v>#REF!</v>
      </c>
      <c r="Q77" t="e">
        <f>_InputData!#REF!</f>
        <v>#REF!</v>
      </c>
      <c r="R77" t="e">
        <f>_InputData!#REF!</f>
        <v>#REF!</v>
      </c>
      <c r="S77" t="e">
        <f>_InputData!#REF!</f>
        <v>#REF!</v>
      </c>
    </row>
    <row r="78" spans="1:19" x14ac:dyDescent="0.25">
      <c r="A78" t="s">
        <v>114</v>
      </c>
      <c r="B78" t="s">
        <v>37</v>
      </c>
      <c r="C78" t="s">
        <v>39</v>
      </c>
      <c r="D78" t="s">
        <v>135</v>
      </c>
      <c r="E78">
        <f>_InputData!F335</f>
        <v>9.9187499999999998E-2</v>
      </c>
      <c r="F78">
        <f>_InputData!G335</f>
        <v>9.670781249999999E-2</v>
      </c>
      <c r="G78">
        <f>_InputData!H335</f>
        <v>9.1748437500000002E-2</v>
      </c>
      <c r="H78">
        <f>E78*(1+_InputData!$E$996)</f>
        <v>0.11902499999999999</v>
      </c>
      <c r="I78">
        <f>F78*(1+_InputData!$E$996)</f>
        <v>0.11604937499999998</v>
      </c>
      <c r="J78">
        <f>G78*(1+_InputData!$E$996)</f>
        <v>0.11009812500000001</v>
      </c>
      <c r="K78">
        <f>E78*(1-_InputData!$E$998)</f>
        <v>7.9350000000000004E-2</v>
      </c>
      <c r="L78">
        <f>F78*(1-_InputData!$E$998)</f>
        <v>7.7366249999999998E-2</v>
      </c>
      <c r="M78">
        <f>G78*(1-_InputData!$E$998)</f>
        <v>7.3398749999999999E-2</v>
      </c>
      <c r="N78" t="e">
        <f>_InputData!#REF!</f>
        <v>#REF!</v>
      </c>
      <c r="O78" t="e">
        <f>_InputData!#REF!</f>
        <v>#REF!</v>
      </c>
      <c r="P78" t="e">
        <f>_InputData!#REF!</f>
        <v>#REF!</v>
      </c>
      <c r="Q78" t="e">
        <f>_InputData!#REF!</f>
        <v>#REF!</v>
      </c>
      <c r="R78" t="e">
        <f>_InputData!#REF!</f>
        <v>#REF!</v>
      </c>
      <c r="S78" t="e">
        <f>_InputData!#REF!</f>
        <v>#REF!</v>
      </c>
    </row>
    <row r="79" spans="1:19" x14ac:dyDescent="0.25">
      <c r="A79" t="s">
        <v>114</v>
      </c>
      <c r="B79" t="s">
        <v>38</v>
      </c>
      <c r="C79" t="s">
        <v>39</v>
      </c>
      <c r="D79" t="s">
        <v>135</v>
      </c>
      <c r="E79">
        <f>_InputData!F336</f>
        <v>0.12290625000000001</v>
      </c>
      <c r="F79">
        <f>_InputData!G336</f>
        <v>0.11983359374999999</v>
      </c>
      <c r="G79">
        <f>_InputData!H336</f>
        <v>0.11368828125</v>
      </c>
      <c r="H79">
        <f>E79*(1+_InputData!$E$996)</f>
        <v>0.14748749999999999</v>
      </c>
      <c r="I79">
        <f>F79*(1+_InputData!$E$996)</f>
        <v>0.1438003125</v>
      </c>
      <c r="J79">
        <f>G79*(1+_InputData!$E$996)</f>
        <v>0.13642593749999998</v>
      </c>
      <c r="K79">
        <f>E79*(1-_InputData!$E$998)</f>
        <v>9.832500000000001E-2</v>
      </c>
      <c r="L79">
        <f>F79*(1-_InputData!$E$998)</f>
        <v>9.5866875000000004E-2</v>
      </c>
      <c r="M79">
        <f>G79*(1-_InputData!$E$998)</f>
        <v>9.0950625000000007E-2</v>
      </c>
      <c r="N79" t="e">
        <f>_InputData!#REF!</f>
        <v>#REF!</v>
      </c>
      <c r="O79" t="e">
        <f>_InputData!#REF!</f>
        <v>#REF!</v>
      </c>
      <c r="P79" t="e">
        <f>_InputData!#REF!</f>
        <v>#REF!</v>
      </c>
      <c r="Q79" t="e">
        <f>_InputData!#REF!</f>
        <v>#REF!</v>
      </c>
      <c r="R79" t="e">
        <f>_InputData!#REF!</f>
        <v>#REF!</v>
      </c>
      <c r="S79" t="e">
        <f>_InputData!#REF!</f>
        <v>#REF!</v>
      </c>
    </row>
    <row r="80" spans="1:19" x14ac:dyDescent="0.25">
      <c r="A80" t="s">
        <v>114</v>
      </c>
      <c r="B80" t="s">
        <v>33</v>
      </c>
      <c r="C80" t="s">
        <v>40</v>
      </c>
      <c r="D80" t="s">
        <v>135</v>
      </c>
      <c r="E80">
        <f>_InputData!F337</f>
        <v>2.8749999999999998E-2</v>
      </c>
      <c r="F80">
        <f>_InputData!G337</f>
        <v>2.8031249999999997E-2</v>
      </c>
      <c r="G80">
        <f>_InputData!H337</f>
        <v>2.6593750000000003E-2</v>
      </c>
      <c r="H80">
        <f>E80*(1+_InputData!$E$996)</f>
        <v>3.4499999999999996E-2</v>
      </c>
      <c r="I80">
        <f>F80*(1+_InputData!$E$996)</f>
        <v>3.3637499999999994E-2</v>
      </c>
      <c r="J80">
        <f>G80*(1+_InputData!$E$996)</f>
        <v>3.1912500000000003E-2</v>
      </c>
      <c r="K80">
        <f>E80*(1-_InputData!$E$998)</f>
        <v>2.3E-2</v>
      </c>
      <c r="L80">
        <f>F80*(1-_InputData!$E$998)</f>
        <v>2.2425E-2</v>
      </c>
      <c r="M80">
        <f>G80*(1-_InputData!$E$998)</f>
        <v>2.1275000000000002E-2</v>
      </c>
      <c r="N80" t="e">
        <f>_InputData!#REF!</f>
        <v>#REF!</v>
      </c>
      <c r="O80" t="e">
        <f>_InputData!#REF!</f>
        <v>#REF!</v>
      </c>
      <c r="P80" t="e">
        <f>_InputData!#REF!</f>
        <v>#REF!</v>
      </c>
      <c r="Q80" t="e">
        <f>_InputData!#REF!</f>
        <v>#REF!</v>
      </c>
      <c r="R80" t="e">
        <f>_InputData!#REF!</f>
        <v>#REF!</v>
      </c>
      <c r="S80" t="e">
        <f>_InputData!#REF!</f>
        <v>#REF!</v>
      </c>
    </row>
    <row r="81" spans="1:19" x14ac:dyDescent="0.25">
      <c r="A81" t="s">
        <v>114</v>
      </c>
      <c r="B81" t="s">
        <v>34</v>
      </c>
      <c r="C81" t="s">
        <v>40</v>
      </c>
      <c r="D81" t="s">
        <v>135</v>
      </c>
      <c r="E81">
        <f>_InputData!F338</f>
        <v>3.8668750000000002E-2</v>
      </c>
      <c r="F81">
        <f>_InputData!G338</f>
        <v>3.7702031250000004E-2</v>
      </c>
      <c r="G81">
        <f>_InputData!H338</f>
        <v>3.5768593750000001E-2</v>
      </c>
      <c r="H81">
        <f>E81*(1+_InputData!$E$996)</f>
        <v>4.6402499999999999E-2</v>
      </c>
      <c r="I81">
        <f>F81*(1+_InputData!$E$996)</f>
        <v>4.5242437500000003E-2</v>
      </c>
      <c r="J81">
        <f>G81*(1+_InputData!$E$996)</f>
        <v>4.2922312499999997E-2</v>
      </c>
      <c r="K81">
        <f>E81*(1-_InputData!$E$998)</f>
        <v>3.0935000000000004E-2</v>
      </c>
      <c r="L81">
        <f>F81*(1-_InputData!$E$998)</f>
        <v>3.0161625000000004E-2</v>
      </c>
      <c r="M81">
        <f>G81*(1-_InputData!$E$998)</f>
        <v>2.8614875000000001E-2</v>
      </c>
      <c r="N81" t="e">
        <f>_InputData!#REF!</f>
        <v>#REF!</v>
      </c>
      <c r="O81" t="e">
        <f>_InputData!#REF!</f>
        <v>#REF!</v>
      </c>
      <c r="P81" t="e">
        <f>_InputData!#REF!</f>
        <v>#REF!</v>
      </c>
      <c r="Q81" t="e">
        <f>_InputData!#REF!</f>
        <v>#REF!</v>
      </c>
      <c r="R81" t="e">
        <f>_InputData!#REF!</f>
        <v>#REF!</v>
      </c>
      <c r="S81" t="e">
        <f>_InputData!#REF!</f>
        <v>#REF!</v>
      </c>
    </row>
    <row r="82" spans="1:19" x14ac:dyDescent="0.25">
      <c r="A82" t="s">
        <v>114</v>
      </c>
      <c r="B82" t="s">
        <v>35</v>
      </c>
      <c r="C82" t="s">
        <v>40</v>
      </c>
      <c r="D82" t="s">
        <v>135</v>
      </c>
      <c r="E82">
        <f>_InputData!F339</f>
        <v>7.6187499999999991E-2</v>
      </c>
      <c r="F82">
        <f>_InputData!G339</f>
        <v>7.4282812500000003E-2</v>
      </c>
      <c r="G82">
        <f>_InputData!H339</f>
        <v>7.0473437499999986E-2</v>
      </c>
      <c r="H82">
        <f>E82*(1+_InputData!$E$996)</f>
        <v>9.1424999999999992E-2</v>
      </c>
      <c r="I82">
        <f>F82*(1+_InputData!$E$996)</f>
        <v>8.9139375000000007E-2</v>
      </c>
      <c r="J82">
        <f>G82*(1+_InputData!$E$996)</f>
        <v>8.456812499999998E-2</v>
      </c>
      <c r="K82">
        <f>E82*(1-_InputData!$E$998)</f>
        <v>6.0949999999999997E-2</v>
      </c>
      <c r="L82">
        <f>F82*(1-_InputData!$E$998)</f>
        <v>5.9426250000000007E-2</v>
      </c>
      <c r="M82">
        <f>G82*(1-_InputData!$E$998)</f>
        <v>5.6378749999999991E-2</v>
      </c>
      <c r="N82" t="e">
        <f>_InputData!#REF!</f>
        <v>#REF!</v>
      </c>
      <c r="O82" t="e">
        <f>_InputData!#REF!</f>
        <v>#REF!</v>
      </c>
      <c r="P82" t="e">
        <f>_InputData!#REF!</f>
        <v>#REF!</v>
      </c>
      <c r="Q82" t="e">
        <f>_InputData!#REF!</f>
        <v>#REF!</v>
      </c>
      <c r="R82" t="e">
        <f>_InputData!#REF!</f>
        <v>#REF!</v>
      </c>
      <c r="S82" t="e">
        <f>_InputData!#REF!</f>
        <v>#REF!</v>
      </c>
    </row>
    <row r="83" spans="1:19" x14ac:dyDescent="0.25">
      <c r="A83" t="s">
        <v>114</v>
      </c>
      <c r="B83" t="s">
        <v>36</v>
      </c>
      <c r="C83" t="s">
        <v>40</v>
      </c>
      <c r="D83" t="s">
        <v>135</v>
      </c>
      <c r="E83">
        <f>_InputData!F340</f>
        <v>7.8343750000000004E-2</v>
      </c>
      <c r="F83">
        <f>_InputData!G340</f>
        <v>7.6385156249999989E-2</v>
      </c>
      <c r="G83">
        <f>_InputData!H340</f>
        <v>7.2467968749999986E-2</v>
      </c>
      <c r="H83">
        <f>E83*(1+_InputData!$E$996)</f>
        <v>9.4012499999999999E-2</v>
      </c>
      <c r="I83">
        <f>F83*(1+_InputData!$E$996)</f>
        <v>9.1662187499999978E-2</v>
      </c>
      <c r="J83">
        <f>G83*(1+_InputData!$E$996)</f>
        <v>8.6961562499999978E-2</v>
      </c>
      <c r="K83">
        <f>E83*(1-_InputData!$E$998)</f>
        <v>6.2675000000000008E-2</v>
      </c>
      <c r="L83">
        <f>F83*(1-_InputData!$E$998)</f>
        <v>6.1108124999999992E-2</v>
      </c>
      <c r="M83">
        <f>G83*(1-_InputData!$E$998)</f>
        <v>5.7974374999999995E-2</v>
      </c>
      <c r="N83" t="e">
        <f>_InputData!#REF!</f>
        <v>#REF!</v>
      </c>
      <c r="O83" t="e">
        <f>_InputData!#REF!</f>
        <v>#REF!</v>
      </c>
      <c r="P83" t="e">
        <f>_InputData!#REF!</f>
        <v>#REF!</v>
      </c>
      <c r="Q83" t="e">
        <f>_InputData!#REF!</f>
        <v>#REF!</v>
      </c>
      <c r="R83" t="e">
        <f>_InputData!#REF!</f>
        <v>#REF!</v>
      </c>
      <c r="S83" t="e">
        <f>_InputData!#REF!</f>
        <v>#REF!</v>
      </c>
    </row>
    <row r="84" spans="1:19" x14ac:dyDescent="0.25">
      <c r="A84" t="s">
        <v>114</v>
      </c>
      <c r="B84" t="s">
        <v>37</v>
      </c>
      <c r="C84" t="s">
        <v>40</v>
      </c>
      <c r="D84" t="s">
        <v>135</v>
      </c>
      <c r="E84">
        <f>_InputData!F341</f>
        <v>9.9187499999999998E-2</v>
      </c>
      <c r="F84">
        <f>_InputData!G341</f>
        <v>9.670781249999999E-2</v>
      </c>
      <c r="G84">
        <f>_InputData!H341</f>
        <v>9.1748437500000002E-2</v>
      </c>
      <c r="H84">
        <f>E84*(1+_InputData!$E$996)</f>
        <v>0.11902499999999999</v>
      </c>
      <c r="I84">
        <f>F84*(1+_InputData!$E$996)</f>
        <v>0.11604937499999998</v>
      </c>
      <c r="J84">
        <f>G84*(1+_InputData!$E$996)</f>
        <v>0.11009812500000001</v>
      </c>
      <c r="K84">
        <f>E84*(1-_InputData!$E$998)</f>
        <v>7.9350000000000004E-2</v>
      </c>
      <c r="L84">
        <f>F84*(1-_InputData!$E$998)</f>
        <v>7.7366249999999998E-2</v>
      </c>
      <c r="M84">
        <f>G84*(1-_InputData!$E$998)</f>
        <v>7.3398749999999999E-2</v>
      </c>
      <c r="N84" t="e">
        <f>_InputData!#REF!</f>
        <v>#REF!</v>
      </c>
      <c r="O84" t="e">
        <f>_InputData!#REF!</f>
        <v>#REF!</v>
      </c>
      <c r="P84" t="e">
        <f>_InputData!#REF!</f>
        <v>#REF!</v>
      </c>
      <c r="Q84" t="e">
        <f>_InputData!#REF!</f>
        <v>#REF!</v>
      </c>
      <c r="R84" t="e">
        <f>_InputData!#REF!</f>
        <v>#REF!</v>
      </c>
      <c r="S84" t="e">
        <f>_InputData!#REF!</f>
        <v>#REF!</v>
      </c>
    </row>
    <row r="85" spans="1:19" x14ac:dyDescent="0.25">
      <c r="A85" t="s">
        <v>114</v>
      </c>
      <c r="B85" t="s">
        <v>38</v>
      </c>
      <c r="C85" t="s">
        <v>40</v>
      </c>
      <c r="D85" t="s">
        <v>135</v>
      </c>
      <c r="E85">
        <f>_InputData!F342</f>
        <v>0.12290625000000001</v>
      </c>
      <c r="F85">
        <f>_InputData!G342</f>
        <v>0.11983359374999999</v>
      </c>
      <c r="G85">
        <f>_InputData!H342</f>
        <v>0.11368828125</v>
      </c>
      <c r="H85">
        <f>E85*(1+_InputData!$E$996)</f>
        <v>0.14748749999999999</v>
      </c>
      <c r="I85">
        <f>F85*(1+_InputData!$E$996)</f>
        <v>0.1438003125</v>
      </c>
      <c r="J85">
        <f>G85*(1+_InputData!$E$996)</f>
        <v>0.13642593749999998</v>
      </c>
      <c r="K85">
        <f>E85*(1-_InputData!$E$998)</f>
        <v>9.832500000000001E-2</v>
      </c>
      <c r="L85">
        <f>F85*(1-_InputData!$E$998)</f>
        <v>9.5866875000000004E-2</v>
      </c>
      <c r="M85">
        <f>G85*(1-_InputData!$E$998)</f>
        <v>9.0950625000000007E-2</v>
      </c>
      <c r="N85" t="e">
        <f>_InputData!#REF!</f>
        <v>#REF!</v>
      </c>
      <c r="O85" t="e">
        <f>_InputData!#REF!</f>
        <v>#REF!</v>
      </c>
      <c r="P85" t="e">
        <f>_InputData!#REF!</f>
        <v>#REF!</v>
      </c>
      <c r="Q85" t="e">
        <f>_InputData!#REF!</f>
        <v>#REF!</v>
      </c>
      <c r="R85" t="e">
        <f>_InputData!#REF!</f>
        <v>#REF!</v>
      </c>
      <c r="S85" t="e">
        <f>_InputData!#REF!</f>
        <v>#REF!</v>
      </c>
    </row>
    <row r="86" spans="1:19" x14ac:dyDescent="0.25">
      <c r="A86" t="s">
        <v>114</v>
      </c>
      <c r="B86" t="s">
        <v>33</v>
      </c>
      <c r="C86" t="s">
        <v>41</v>
      </c>
      <c r="D86" t="s">
        <v>135</v>
      </c>
      <c r="E86">
        <f>_InputData!F343</f>
        <v>4.2262499999999995E-2</v>
      </c>
      <c r="F86">
        <f>_InputData!G343</f>
        <v>3.9092812499999997E-2</v>
      </c>
      <c r="G86">
        <f>_InputData!H343</f>
        <v>3.2753437499999996E-2</v>
      </c>
      <c r="H86">
        <f>E86*(1+_InputData!$E$996)</f>
        <v>5.0714999999999989E-2</v>
      </c>
      <c r="I86">
        <f>F86*(1+_InputData!$E$996)</f>
        <v>4.6911374999999998E-2</v>
      </c>
      <c r="J86">
        <f>G86*(1+_InputData!$E$996)</f>
        <v>3.9304124999999995E-2</v>
      </c>
      <c r="K86">
        <f>E86*(1-_InputData!$E$998)</f>
        <v>3.381E-2</v>
      </c>
      <c r="L86">
        <f>F86*(1-_InputData!$E$998)</f>
        <v>3.1274249999999996E-2</v>
      </c>
      <c r="M86">
        <f>G86*(1-_InputData!$E$998)</f>
        <v>2.6202749999999997E-2</v>
      </c>
      <c r="N86" t="e">
        <f>_InputData!#REF!</f>
        <v>#REF!</v>
      </c>
      <c r="O86" t="e">
        <f>_InputData!#REF!</f>
        <v>#REF!</v>
      </c>
      <c r="P86" t="e">
        <f>_InputData!#REF!</f>
        <v>#REF!</v>
      </c>
      <c r="Q86" t="e">
        <f>_InputData!#REF!</f>
        <v>#REF!</v>
      </c>
      <c r="R86" t="e">
        <f>_InputData!#REF!</f>
        <v>#REF!</v>
      </c>
      <c r="S86" t="e">
        <f>_InputData!#REF!</f>
        <v>#REF!</v>
      </c>
    </row>
    <row r="87" spans="1:19" x14ac:dyDescent="0.25">
      <c r="A87" t="s">
        <v>114</v>
      </c>
      <c r="B87" t="s">
        <v>34</v>
      </c>
      <c r="C87" t="s">
        <v>41</v>
      </c>
      <c r="D87" t="s">
        <v>135</v>
      </c>
      <c r="E87">
        <f>_InputData!F344</f>
        <v>6.1237499999999993E-2</v>
      </c>
      <c r="F87">
        <f>_InputData!G344</f>
        <v>5.6644687499999999E-2</v>
      </c>
      <c r="G87">
        <f>_InputData!H344</f>
        <v>4.7459062500000003E-2</v>
      </c>
      <c r="H87">
        <f>E87*(1+_InputData!$E$996)</f>
        <v>7.3484999999999995E-2</v>
      </c>
      <c r="I87">
        <f>F87*(1+_InputData!$E$996)</f>
        <v>6.7973624999999996E-2</v>
      </c>
      <c r="J87">
        <f>G87*(1+_InputData!$E$996)</f>
        <v>5.6950874999999998E-2</v>
      </c>
      <c r="K87">
        <f>E87*(1-_InputData!$E$998)</f>
        <v>4.8989999999999999E-2</v>
      </c>
      <c r="L87">
        <f>F87*(1-_InputData!$E$998)</f>
        <v>4.5315750000000002E-2</v>
      </c>
      <c r="M87">
        <f>G87*(1-_InputData!$E$998)</f>
        <v>3.7967250000000008E-2</v>
      </c>
      <c r="N87" t="e">
        <f>_InputData!#REF!</f>
        <v>#REF!</v>
      </c>
      <c r="O87" t="e">
        <f>_InputData!#REF!</f>
        <v>#REF!</v>
      </c>
      <c r="P87" t="e">
        <f>_InputData!#REF!</f>
        <v>#REF!</v>
      </c>
      <c r="Q87" t="e">
        <f>_InputData!#REF!</f>
        <v>#REF!</v>
      </c>
      <c r="R87" t="e">
        <f>_InputData!#REF!</f>
        <v>#REF!</v>
      </c>
      <c r="S87" t="e">
        <f>_InputData!#REF!</f>
        <v>#REF!</v>
      </c>
    </row>
    <row r="88" spans="1:19" x14ac:dyDescent="0.25">
      <c r="A88" t="s">
        <v>114</v>
      </c>
      <c r="B88" t="s">
        <v>35</v>
      </c>
      <c r="C88" t="s">
        <v>41</v>
      </c>
      <c r="D88" t="s">
        <v>135</v>
      </c>
      <c r="E88">
        <f>_InputData!F345</f>
        <v>0.25084374999999998</v>
      </c>
      <c r="F88">
        <f>_InputData!G345</f>
        <v>0.23203046874999997</v>
      </c>
      <c r="G88">
        <f>_InputData!H345</f>
        <v>0.19440390624999998</v>
      </c>
      <c r="H88">
        <f>E88*(1+_InputData!$E$996)</f>
        <v>0.30101249999999996</v>
      </c>
      <c r="I88">
        <f>F88*(1+_InputData!$E$996)</f>
        <v>0.27843656249999993</v>
      </c>
      <c r="J88">
        <f>G88*(1+_InputData!$E$996)</f>
        <v>0.23328468749999998</v>
      </c>
      <c r="K88">
        <f>E88*(1-_InputData!$E$998)</f>
        <v>0.20067499999999999</v>
      </c>
      <c r="L88">
        <f>F88*(1-_InputData!$E$998)</f>
        <v>0.18562437499999998</v>
      </c>
      <c r="M88">
        <f>G88*(1-_InputData!$E$998)</f>
        <v>0.15552312499999998</v>
      </c>
      <c r="N88" t="e">
        <f>_InputData!#REF!</f>
        <v>#REF!</v>
      </c>
      <c r="O88" t="e">
        <f>_InputData!#REF!</f>
        <v>#REF!</v>
      </c>
      <c r="P88" t="e">
        <f>_InputData!#REF!</f>
        <v>#REF!</v>
      </c>
      <c r="Q88" t="e">
        <f>_InputData!#REF!</f>
        <v>#REF!</v>
      </c>
      <c r="R88" t="e">
        <f>_InputData!#REF!</f>
        <v>#REF!</v>
      </c>
      <c r="S88" t="e">
        <f>_InputData!#REF!</f>
        <v>#REF!</v>
      </c>
    </row>
    <row r="89" spans="1:19" x14ac:dyDescent="0.25">
      <c r="A89" t="s">
        <v>114</v>
      </c>
      <c r="B89" t="s">
        <v>36</v>
      </c>
      <c r="C89" t="s">
        <v>41</v>
      </c>
      <c r="D89" t="s">
        <v>135</v>
      </c>
      <c r="E89">
        <f>_InputData!F346</f>
        <v>0.25443749999999998</v>
      </c>
      <c r="F89">
        <f>_InputData!G346</f>
        <v>0.23535468749999999</v>
      </c>
      <c r="G89">
        <f>_InputData!H346</f>
        <v>0.19718906249999998</v>
      </c>
      <c r="H89">
        <f>E89*(1+_InputData!$E$996)</f>
        <v>0.30532499999999996</v>
      </c>
      <c r="I89">
        <f>F89*(1+_InputData!$E$996)</f>
        <v>0.28242562499999996</v>
      </c>
      <c r="J89">
        <f>G89*(1+_InputData!$E$996)</f>
        <v>0.23662687499999996</v>
      </c>
      <c r="K89">
        <f>E89*(1-_InputData!$E$998)</f>
        <v>0.20355000000000001</v>
      </c>
      <c r="L89">
        <f>F89*(1-_InputData!$E$998)</f>
        <v>0.18828375</v>
      </c>
      <c r="M89">
        <f>G89*(1-_InputData!$E$998)</f>
        <v>0.15775125000000001</v>
      </c>
      <c r="N89" t="e">
        <f>_InputData!#REF!</f>
        <v>#REF!</v>
      </c>
      <c r="O89" t="e">
        <f>_InputData!#REF!</f>
        <v>#REF!</v>
      </c>
      <c r="P89" t="e">
        <f>_InputData!#REF!</f>
        <v>#REF!</v>
      </c>
      <c r="Q89" t="e">
        <f>_InputData!#REF!</f>
        <v>#REF!</v>
      </c>
      <c r="R89" t="e">
        <f>_InputData!#REF!</f>
        <v>#REF!</v>
      </c>
      <c r="S89" t="e">
        <f>_InputData!#REF!</f>
        <v>#REF!</v>
      </c>
    </row>
    <row r="90" spans="1:19" x14ac:dyDescent="0.25">
      <c r="A90" t="s">
        <v>114</v>
      </c>
      <c r="B90" t="s">
        <v>37</v>
      </c>
      <c r="C90" t="s">
        <v>41</v>
      </c>
      <c r="D90" t="s">
        <v>135</v>
      </c>
      <c r="E90">
        <f>_InputData!F347</f>
        <v>0.27226250000000002</v>
      </c>
      <c r="F90">
        <f>_InputData!G347</f>
        <v>0.25184281250000001</v>
      </c>
      <c r="G90">
        <f>_InputData!H347</f>
        <v>0.21100343750000003</v>
      </c>
      <c r="H90">
        <f>E90*(1+_InputData!$E$996)</f>
        <v>0.32671500000000003</v>
      </c>
      <c r="I90">
        <f>F90*(1+_InputData!$E$996)</f>
        <v>0.302211375</v>
      </c>
      <c r="J90">
        <f>G90*(1+_InputData!$E$996)</f>
        <v>0.253204125</v>
      </c>
      <c r="K90">
        <f>E90*(1-_InputData!$E$998)</f>
        <v>0.21781000000000003</v>
      </c>
      <c r="L90">
        <f>F90*(1-_InputData!$E$998)</f>
        <v>0.20147425000000002</v>
      </c>
      <c r="M90">
        <f>G90*(1-_InputData!$E$998)</f>
        <v>0.16880275000000003</v>
      </c>
      <c r="N90" t="e">
        <f>_InputData!#REF!</f>
        <v>#REF!</v>
      </c>
      <c r="O90" t="e">
        <f>_InputData!#REF!</f>
        <v>#REF!</v>
      </c>
      <c r="P90" t="e">
        <f>_InputData!#REF!</f>
        <v>#REF!</v>
      </c>
      <c r="Q90" t="e">
        <f>_InputData!#REF!</f>
        <v>#REF!</v>
      </c>
      <c r="R90" t="e">
        <f>_InputData!#REF!</f>
        <v>#REF!</v>
      </c>
      <c r="S90" t="e">
        <f>_InputData!#REF!</f>
        <v>#REF!</v>
      </c>
    </row>
    <row r="91" spans="1:19" x14ac:dyDescent="0.25">
      <c r="A91" t="s">
        <v>114</v>
      </c>
      <c r="B91" t="s">
        <v>38</v>
      </c>
      <c r="C91" t="s">
        <v>41</v>
      </c>
      <c r="D91" t="s">
        <v>135</v>
      </c>
      <c r="E91">
        <f>_InputData!F348</f>
        <v>0.36210624999999996</v>
      </c>
      <c r="F91">
        <f>_InputData!G348</f>
        <v>0.33494828125000004</v>
      </c>
      <c r="G91">
        <f>_InputData!H348</f>
        <v>0.28063234375000001</v>
      </c>
      <c r="H91">
        <f>E91*(1+_InputData!$E$996)</f>
        <v>0.43452749999999996</v>
      </c>
      <c r="I91">
        <f>F91*(1+_InputData!$E$996)</f>
        <v>0.40193793750000001</v>
      </c>
      <c r="J91">
        <f>G91*(1+_InputData!$E$996)</f>
        <v>0.3367588125</v>
      </c>
      <c r="K91">
        <f>E91*(1-_InputData!$E$998)</f>
        <v>0.28968499999999997</v>
      </c>
      <c r="L91">
        <f>F91*(1-_InputData!$E$998)</f>
        <v>0.26795862500000006</v>
      </c>
      <c r="M91">
        <f>G91*(1-_InputData!$E$998)</f>
        <v>0.22450587500000002</v>
      </c>
      <c r="N91" t="e">
        <f>_InputData!#REF!</f>
        <v>#REF!</v>
      </c>
      <c r="O91" t="e">
        <f>_InputData!#REF!</f>
        <v>#REF!</v>
      </c>
      <c r="P91" t="e">
        <f>_InputData!#REF!</f>
        <v>#REF!</v>
      </c>
      <c r="Q91" t="e">
        <f>_InputData!#REF!</f>
        <v>#REF!</v>
      </c>
      <c r="R91" t="e">
        <f>_InputData!#REF!</f>
        <v>#REF!</v>
      </c>
      <c r="S91" t="e">
        <f>_InputData!#REF!</f>
        <v>#REF!</v>
      </c>
    </row>
    <row r="92" spans="1:19" x14ac:dyDescent="0.25">
      <c r="A92" t="s">
        <v>114</v>
      </c>
      <c r="B92" t="s">
        <v>33</v>
      </c>
      <c r="C92" t="s">
        <v>39</v>
      </c>
      <c r="D92" t="s">
        <v>136</v>
      </c>
      <c r="E92">
        <f>_InputData!F349</f>
        <v>1.7249999999999998E-2</v>
      </c>
      <c r="F92">
        <f>_InputData!G349</f>
        <v>1.6818749999999997E-2</v>
      </c>
      <c r="G92">
        <f>_InputData!H349</f>
        <v>1.5956250000000002E-2</v>
      </c>
      <c r="H92">
        <f>E92*(1+_InputData!$E$996)</f>
        <v>2.0699999999999996E-2</v>
      </c>
      <c r="I92">
        <f>F92*(1+_InputData!$E$996)</f>
        <v>2.0182499999999996E-2</v>
      </c>
      <c r="J92">
        <f>G92*(1+_InputData!$E$996)</f>
        <v>1.9147500000000001E-2</v>
      </c>
      <c r="K92">
        <f>E92*(1-_InputData!$E$998)</f>
        <v>1.38E-2</v>
      </c>
      <c r="L92">
        <f>F92*(1-_InputData!$E$998)</f>
        <v>1.3454999999999998E-2</v>
      </c>
      <c r="M92">
        <f>G92*(1-_InputData!$E$998)</f>
        <v>1.2765000000000002E-2</v>
      </c>
      <c r="N92" t="e">
        <f>_InputData!#REF!</f>
        <v>#REF!</v>
      </c>
      <c r="O92" t="e">
        <f>_InputData!#REF!</f>
        <v>#REF!</v>
      </c>
      <c r="P92" t="e">
        <f>_InputData!#REF!</f>
        <v>#REF!</v>
      </c>
      <c r="Q92" t="e">
        <f>_InputData!#REF!</f>
        <v>#REF!</v>
      </c>
      <c r="R92" t="e">
        <f>_InputData!#REF!</f>
        <v>#REF!</v>
      </c>
      <c r="S92" t="e">
        <f>_InputData!#REF!</f>
        <v>#REF!</v>
      </c>
    </row>
    <row r="93" spans="1:19" x14ac:dyDescent="0.25">
      <c r="A93" t="s">
        <v>114</v>
      </c>
      <c r="B93" t="s">
        <v>34</v>
      </c>
      <c r="C93" t="s">
        <v>39</v>
      </c>
      <c r="D93" t="s">
        <v>136</v>
      </c>
      <c r="E93">
        <f>_InputData!F350</f>
        <v>2.3201249999999996E-2</v>
      </c>
      <c r="F93">
        <f>_InputData!G350</f>
        <v>2.2621218749999998E-2</v>
      </c>
      <c r="G93">
        <f>_InputData!H350</f>
        <v>2.1461156249999998E-2</v>
      </c>
      <c r="H93">
        <f>E93*(1+_InputData!$E$996)</f>
        <v>2.7841499999999995E-2</v>
      </c>
      <c r="I93">
        <f>F93*(1+_InputData!$E$996)</f>
        <v>2.7145462499999998E-2</v>
      </c>
      <c r="J93">
        <f>G93*(1+_InputData!$E$996)</f>
        <v>2.5753387499999999E-2</v>
      </c>
      <c r="K93">
        <f>E93*(1-_InputData!$E$998)</f>
        <v>1.8560999999999998E-2</v>
      </c>
      <c r="L93">
        <f>F93*(1-_InputData!$E$998)</f>
        <v>1.8096974999999998E-2</v>
      </c>
      <c r="M93">
        <f>G93*(1-_InputData!$E$998)</f>
        <v>1.7168924999999998E-2</v>
      </c>
      <c r="N93" t="e">
        <f>_InputData!#REF!</f>
        <v>#REF!</v>
      </c>
      <c r="O93" t="e">
        <f>_InputData!#REF!</f>
        <v>#REF!</v>
      </c>
      <c r="P93" t="e">
        <f>_InputData!#REF!</f>
        <v>#REF!</v>
      </c>
      <c r="Q93" t="e">
        <f>_InputData!#REF!</f>
        <v>#REF!</v>
      </c>
      <c r="R93" t="e">
        <f>_InputData!#REF!</f>
        <v>#REF!</v>
      </c>
      <c r="S93" t="e">
        <f>_InputData!#REF!</f>
        <v>#REF!</v>
      </c>
    </row>
    <row r="94" spans="1:19" x14ac:dyDescent="0.25">
      <c r="A94" t="s">
        <v>114</v>
      </c>
      <c r="B94" t="s">
        <v>35</v>
      </c>
      <c r="C94" t="s">
        <v>39</v>
      </c>
      <c r="D94" t="s">
        <v>136</v>
      </c>
      <c r="E94">
        <f>_InputData!F351</f>
        <v>4.5712499999999996E-2</v>
      </c>
      <c r="F94">
        <f>_InputData!G351</f>
        <v>4.4569687499999996E-2</v>
      </c>
      <c r="G94">
        <f>_InputData!H351</f>
        <v>4.2284062499999997E-2</v>
      </c>
      <c r="H94">
        <f>E94*(1+_InputData!$E$996)</f>
        <v>5.4854999999999994E-2</v>
      </c>
      <c r="I94">
        <f>F94*(1+_InputData!$E$996)</f>
        <v>5.3483624999999993E-2</v>
      </c>
      <c r="J94">
        <f>G94*(1+_InputData!$E$996)</f>
        <v>5.0740874999999998E-2</v>
      </c>
      <c r="K94">
        <f>E94*(1-_InputData!$E$998)</f>
        <v>3.6569999999999998E-2</v>
      </c>
      <c r="L94">
        <f>F94*(1-_InputData!$E$998)</f>
        <v>3.565575E-2</v>
      </c>
      <c r="M94">
        <f>G94*(1-_InputData!$E$998)</f>
        <v>3.3827249999999996E-2</v>
      </c>
      <c r="N94" t="e">
        <f>_InputData!#REF!</f>
        <v>#REF!</v>
      </c>
      <c r="O94" t="e">
        <f>_InputData!#REF!</f>
        <v>#REF!</v>
      </c>
      <c r="P94" t="e">
        <f>_InputData!#REF!</f>
        <v>#REF!</v>
      </c>
      <c r="Q94" t="e">
        <f>_InputData!#REF!</f>
        <v>#REF!</v>
      </c>
      <c r="R94" t="e">
        <f>_InputData!#REF!</f>
        <v>#REF!</v>
      </c>
      <c r="S94" t="e">
        <f>_InputData!#REF!</f>
        <v>#REF!</v>
      </c>
    </row>
    <row r="95" spans="1:19" x14ac:dyDescent="0.25">
      <c r="A95" t="s">
        <v>114</v>
      </c>
      <c r="B95" t="s">
        <v>36</v>
      </c>
      <c r="C95" t="s">
        <v>39</v>
      </c>
      <c r="D95" t="s">
        <v>136</v>
      </c>
      <c r="E95">
        <f>_InputData!F352</f>
        <v>4.7006249999999999E-2</v>
      </c>
      <c r="F95">
        <f>_InputData!G352</f>
        <v>4.5831093749999989E-2</v>
      </c>
      <c r="G95">
        <f>_InputData!H352</f>
        <v>4.3480781249999996E-2</v>
      </c>
      <c r="H95">
        <f>E95*(1+_InputData!$E$996)</f>
        <v>5.6407499999999999E-2</v>
      </c>
      <c r="I95">
        <f>F95*(1+_InputData!$E$996)</f>
        <v>5.4997312499999985E-2</v>
      </c>
      <c r="J95">
        <f>G95*(1+_InputData!$E$996)</f>
        <v>5.2176937499999992E-2</v>
      </c>
      <c r="K95">
        <f>E95*(1-_InputData!$E$998)</f>
        <v>3.7605E-2</v>
      </c>
      <c r="L95">
        <f>F95*(1-_InputData!$E$998)</f>
        <v>3.6664874999999993E-2</v>
      </c>
      <c r="M95">
        <f>G95*(1-_InputData!$E$998)</f>
        <v>3.4784625E-2</v>
      </c>
      <c r="N95" t="e">
        <f>_InputData!#REF!</f>
        <v>#REF!</v>
      </c>
      <c r="O95" t="e">
        <f>_InputData!#REF!</f>
        <v>#REF!</v>
      </c>
      <c r="P95" t="e">
        <f>_InputData!#REF!</f>
        <v>#REF!</v>
      </c>
      <c r="Q95" t="e">
        <f>_InputData!#REF!</f>
        <v>#REF!</v>
      </c>
      <c r="R95" t="e">
        <f>_InputData!#REF!</f>
        <v>#REF!</v>
      </c>
      <c r="S95" t="e">
        <f>_InputData!#REF!</f>
        <v>#REF!</v>
      </c>
    </row>
    <row r="96" spans="1:19" x14ac:dyDescent="0.25">
      <c r="A96" t="s">
        <v>114</v>
      </c>
      <c r="B96" t="s">
        <v>37</v>
      </c>
      <c r="C96" t="s">
        <v>39</v>
      </c>
      <c r="D96" t="s">
        <v>136</v>
      </c>
      <c r="E96">
        <f>_InputData!F353</f>
        <v>5.9512500000000003E-2</v>
      </c>
      <c r="F96">
        <f>_InputData!G353</f>
        <v>5.8024687499999998E-2</v>
      </c>
      <c r="G96">
        <f>_InputData!H353</f>
        <v>5.5049062499999996E-2</v>
      </c>
      <c r="H96">
        <f>E96*(1+_InputData!$E$996)</f>
        <v>7.1415000000000006E-2</v>
      </c>
      <c r="I96">
        <f>F96*(1+_InputData!$E$996)</f>
        <v>6.9629625000000001E-2</v>
      </c>
      <c r="J96">
        <f>G96*(1+_InputData!$E$996)</f>
        <v>6.6058874999999989E-2</v>
      </c>
      <c r="K96">
        <f>E96*(1-_InputData!$E$998)</f>
        <v>4.7610000000000006E-2</v>
      </c>
      <c r="L96">
        <f>F96*(1-_InputData!$E$998)</f>
        <v>4.6419750000000003E-2</v>
      </c>
      <c r="M96">
        <f>G96*(1-_InputData!$E$998)</f>
        <v>4.4039250000000002E-2</v>
      </c>
      <c r="N96" t="e">
        <f>_InputData!#REF!</f>
        <v>#REF!</v>
      </c>
      <c r="O96" t="e">
        <f>_InputData!#REF!</f>
        <v>#REF!</v>
      </c>
      <c r="P96" t="e">
        <f>_InputData!#REF!</f>
        <v>#REF!</v>
      </c>
      <c r="Q96" t="e">
        <f>_InputData!#REF!</f>
        <v>#REF!</v>
      </c>
      <c r="R96" t="e">
        <f>_InputData!#REF!</f>
        <v>#REF!</v>
      </c>
      <c r="S96" t="e">
        <f>_InputData!#REF!</f>
        <v>#REF!</v>
      </c>
    </row>
    <row r="97" spans="1:19" x14ac:dyDescent="0.25">
      <c r="A97" t="s">
        <v>114</v>
      </c>
      <c r="B97" t="s">
        <v>38</v>
      </c>
      <c r="C97" t="s">
        <v>39</v>
      </c>
      <c r="D97" t="s">
        <v>136</v>
      </c>
      <c r="E97">
        <f>_InputData!F354</f>
        <v>7.3743749999999997E-2</v>
      </c>
      <c r="F97">
        <f>_InputData!G354</f>
        <v>7.190015625E-2</v>
      </c>
      <c r="G97">
        <f>_InputData!H354</f>
        <v>6.8212968750000005E-2</v>
      </c>
      <c r="H97">
        <f>E97*(1+_InputData!$E$996)</f>
        <v>8.8492499999999988E-2</v>
      </c>
      <c r="I97">
        <f>F97*(1+_InputData!$E$996)</f>
        <v>8.6280187499999994E-2</v>
      </c>
      <c r="J97">
        <f>G97*(1+_InputData!$E$996)</f>
        <v>8.1855562500000006E-2</v>
      </c>
      <c r="K97">
        <f>E97*(1-_InputData!$E$998)</f>
        <v>5.8994999999999999E-2</v>
      </c>
      <c r="L97">
        <f>F97*(1-_InputData!$E$998)</f>
        <v>5.7520125000000005E-2</v>
      </c>
      <c r="M97">
        <f>G97*(1-_InputData!$E$998)</f>
        <v>5.4570375000000004E-2</v>
      </c>
      <c r="N97" t="e">
        <f>_InputData!#REF!</f>
        <v>#REF!</v>
      </c>
      <c r="O97" t="e">
        <f>_InputData!#REF!</f>
        <v>#REF!</v>
      </c>
      <c r="P97" t="e">
        <f>_InputData!#REF!</f>
        <v>#REF!</v>
      </c>
      <c r="Q97" t="e">
        <f>_InputData!#REF!</f>
        <v>#REF!</v>
      </c>
      <c r="R97" t="e">
        <f>_InputData!#REF!</f>
        <v>#REF!</v>
      </c>
      <c r="S97" t="e">
        <f>_InputData!#REF!</f>
        <v>#REF!</v>
      </c>
    </row>
    <row r="98" spans="1:19" x14ac:dyDescent="0.25">
      <c r="A98" t="s">
        <v>114</v>
      </c>
      <c r="B98" t="s">
        <v>33</v>
      </c>
      <c r="C98" t="s">
        <v>40</v>
      </c>
      <c r="D98" t="s">
        <v>136</v>
      </c>
      <c r="E98">
        <f>_InputData!F355</f>
        <v>1.7249999999999998E-2</v>
      </c>
      <c r="F98">
        <f>_InputData!G355</f>
        <v>1.6818749999999997E-2</v>
      </c>
      <c r="G98">
        <f>_InputData!H355</f>
        <v>1.5956250000000002E-2</v>
      </c>
      <c r="H98">
        <f>E98*(1+_InputData!$E$996)</f>
        <v>2.0699999999999996E-2</v>
      </c>
      <c r="I98">
        <f>F98*(1+_InputData!$E$996)</f>
        <v>2.0182499999999996E-2</v>
      </c>
      <c r="J98">
        <f>G98*(1+_InputData!$E$996)</f>
        <v>1.9147500000000001E-2</v>
      </c>
      <c r="K98">
        <f>E98*(1-_InputData!$E$998)</f>
        <v>1.38E-2</v>
      </c>
      <c r="L98">
        <f>F98*(1-_InputData!$E$998)</f>
        <v>1.3454999999999998E-2</v>
      </c>
      <c r="M98">
        <f>G98*(1-_InputData!$E$998)</f>
        <v>1.2765000000000002E-2</v>
      </c>
      <c r="N98" t="e">
        <f>_InputData!#REF!</f>
        <v>#REF!</v>
      </c>
      <c r="O98" t="e">
        <f>_InputData!#REF!</f>
        <v>#REF!</v>
      </c>
      <c r="P98" t="e">
        <f>_InputData!#REF!</f>
        <v>#REF!</v>
      </c>
      <c r="Q98" t="e">
        <f>_InputData!#REF!</f>
        <v>#REF!</v>
      </c>
      <c r="R98" t="e">
        <f>_InputData!#REF!</f>
        <v>#REF!</v>
      </c>
      <c r="S98" t="e">
        <f>_InputData!#REF!</f>
        <v>#REF!</v>
      </c>
    </row>
    <row r="99" spans="1:19" x14ac:dyDescent="0.25">
      <c r="A99" t="s">
        <v>114</v>
      </c>
      <c r="B99" t="s">
        <v>34</v>
      </c>
      <c r="C99" t="s">
        <v>40</v>
      </c>
      <c r="D99" t="s">
        <v>136</v>
      </c>
      <c r="E99">
        <f>_InputData!F356</f>
        <v>2.3201249999999996E-2</v>
      </c>
      <c r="F99">
        <f>_InputData!G356</f>
        <v>2.2621218749999998E-2</v>
      </c>
      <c r="G99">
        <f>_InputData!H356</f>
        <v>2.1461156249999998E-2</v>
      </c>
      <c r="H99">
        <f>E99*(1+_InputData!$E$996)</f>
        <v>2.7841499999999995E-2</v>
      </c>
      <c r="I99">
        <f>F99*(1+_InputData!$E$996)</f>
        <v>2.7145462499999998E-2</v>
      </c>
      <c r="J99">
        <f>G99*(1+_InputData!$E$996)</f>
        <v>2.5753387499999999E-2</v>
      </c>
      <c r="K99">
        <f>E99*(1-_InputData!$E$998)</f>
        <v>1.8560999999999998E-2</v>
      </c>
      <c r="L99">
        <f>F99*(1-_InputData!$E$998)</f>
        <v>1.8096974999999998E-2</v>
      </c>
      <c r="M99">
        <f>G99*(1-_InputData!$E$998)</f>
        <v>1.7168924999999998E-2</v>
      </c>
      <c r="N99" t="e">
        <f>_InputData!#REF!</f>
        <v>#REF!</v>
      </c>
      <c r="O99" t="e">
        <f>_InputData!#REF!</f>
        <v>#REF!</v>
      </c>
      <c r="P99" t="e">
        <f>_InputData!#REF!</f>
        <v>#REF!</v>
      </c>
      <c r="Q99" t="e">
        <f>_InputData!#REF!</f>
        <v>#REF!</v>
      </c>
      <c r="R99" t="e">
        <f>_InputData!#REF!</f>
        <v>#REF!</v>
      </c>
      <c r="S99" t="e">
        <f>_InputData!#REF!</f>
        <v>#REF!</v>
      </c>
    </row>
    <row r="100" spans="1:19" x14ac:dyDescent="0.25">
      <c r="A100" t="s">
        <v>114</v>
      </c>
      <c r="B100" t="s">
        <v>35</v>
      </c>
      <c r="C100" t="s">
        <v>40</v>
      </c>
      <c r="D100" t="s">
        <v>136</v>
      </c>
      <c r="E100">
        <f>_InputData!F357</f>
        <v>4.5712499999999996E-2</v>
      </c>
      <c r="F100">
        <f>_InputData!G357</f>
        <v>4.4569687499999996E-2</v>
      </c>
      <c r="G100">
        <f>_InputData!H357</f>
        <v>4.2284062499999997E-2</v>
      </c>
      <c r="H100">
        <f>E100*(1+_InputData!$E$996)</f>
        <v>5.4854999999999994E-2</v>
      </c>
      <c r="I100">
        <f>F100*(1+_InputData!$E$996)</f>
        <v>5.3483624999999993E-2</v>
      </c>
      <c r="J100">
        <f>G100*(1+_InputData!$E$996)</f>
        <v>5.0740874999999998E-2</v>
      </c>
      <c r="K100">
        <f>E100*(1-_InputData!$E$998)</f>
        <v>3.6569999999999998E-2</v>
      </c>
      <c r="L100">
        <f>F100*(1-_InputData!$E$998)</f>
        <v>3.565575E-2</v>
      </c>
      <c r="M100">
        <f>G100*(1-_InputData!$E$998)</f>
        <v>3.3827249999999996E-2</v>
      </c>
      <c r="N100" t="e">
        <f>_InputData!#REF!</f>
        <v>#REF!</v>
      </c>
      <c r="O100" t="e">
        <f>_InputData!#REF!</f>
        <v>#REF!</v>
      </c>
      <c r="P100" t="e">
        <f>_InputData!#REF!</f>
        <v>#REF!</v>
      </c>
      <c r="Q100" t="e">
        <f>_InputData!#REF!</f>
        <v>#REF!</v>
      </c>
      <c r="R100" t="e">
        <f>_InputData!#REF!</f>
        <v>#REF!</v>
      </c>
      <c r="S100" t="e">
        <f>_InputData!#REF!</f>
        <v>#REF!</v>
      </c>
    </row>
    <row r="101" spans="1:19" x14ac:dyDescent="0.25">
      <c r="A101" t="s">
        <v>114</v>
      </c>
      <c r="B101" t="s">
        <v>36</v>
      </c>
      <c r="C101" t="s">
        <v>40</v>
      </c>
      <c r="D101" t="s">
        <v>136</v>
      </c>
      <c r="E101">
        <f>_InputData!F358</f>
        <v>4.7006249999999999E-2</v>
      </c>
      <c r="F101">
        <f>_InputData!G358</f>
        <v>4.5831093749999989E-2</v>
      </c>
      <c r="G101">
        <f>_InputData!H358</f>
        <v>4.3480781249999996E-2</v>
      </c>
      <c r="H101">
        <f>E101*(1+_InputData!$E$996)</f>
        <v>5.6407499999999999E-2</v>
      </c>
      <c r="I101">
        <f>F101*(1+_InputData!$E$996)</f>
        <v>5.4997312499999985E-2</v>
      </c>
      <c r="J101">
        <f>G101*(1+_InputData!$E$996)</f>
        <v>5.2176937499999992E-2</v>
      </c>
      <c r="K101">
        <f>E101*(1-_InputData!$E$998)</f>
        <v>3.7605E-2</v>
      </c>
      <c r="L101">
        <f>F101*(1-_InputData!$E$998)</f>
        <v>3.6664874999999993E-2</v>
      </c>
      <c r="M101">
        <f>G101*(1-_InputData!$E$998)</f>
        <v>3.4784625E-2</v>
      </c>
      <c r="N101" t="e">
        <f>_InputData!#REF!</f>
        <v>#REF!</v>
      </c>
      <c r="O101" t="e">
        <f>_InputData!#REF!</f>
        <v>#REF!</v>
      </c>
      <c r="P101" t="e">
        <f>_InputData!#REF!</f>
        <v>#REF!</v>
      </c>
      <c r="Q101" t="e">
        <f>_InputData!#REF!</f>
        <v>#REF!</v>
      </c>
      <c r="R101" t="e">
        <f>_InputData!#REF!</f>
        <v>#REF!</v>
      </c>
      <c r="S101" t="e">
        <f>_InputData!#REF!</f>
        <v>#REF!</v>
      </c>
    </row>
    <row r="102" spans="1:19" x14ac:dyDescent="0.25">
      <c r="A102" t="s">
        <v>114</v>
      </c>
      <c r="B102" t="s">
        <v>37</v>
      </c>
      <c r="C102" t="s">
        <v>40</v>
      </c>
      <c r="D102" t="s">
        <v>136</v>
      </c>
      <c r="E102">
        <f>_InputData!F359</f>
        <v>5.9512500000000003E-2</v>
      </c>
      <c r="F102">
        <f>_InputData!G359</f>
        <v>5.8024687499999998E-2</v>
      </c>
      <c r="G102">
        <f>_InputData!H359</f>
        <v>5.5049062499999996E-2</v>
      </c>
      <c r="H102">
        <f>E102*(1+_InputData!$E$996)</f>
        <v>7.1415000000000006E-2</v>
      </c>
      <c r="I102">
        <f>F102*(1+_InputData!$E$996)</f>
        <v>6.9629625000000001E-2</v>
      </c>
      <c r="J102">
        <f>G102*(1+_InputData!$E$996)</f>
        <v>6.6058874999999989E-2</v>
      </c>
      <c r="K102">
        <f>E102*(1-_InputData!$E$998)</f>
        <v>4.7610000000000006E-2</v>
      </c>
      <c r="L102">
        <f>F102*(1-_InputData!$E$998)</f>
        <v>4.6419750000000003E-2</v>
      </c>
      <c r="M102">
        <f>G102*(1-_InputData!$E$998)</f>
        <v>4.4039250000000002E-2</v>
      </c>
      <c r="N102" t="e">
        <f>_InputData!#REF!</f>
        <v>#REF!</v>
      </c>
      <c r="O102" t="e">
        <f>_InputData!#REF!</f>
        <v>#REF!</v>
      </c>
      <c r="P102" t="e">
        <f>_InputData!#REF!</f>
        <v>#REF!</v>
      </c>
      <c r="Q102" t="e">
        <f>_InputData!#REF!</f>
        <v>#REF!</v>
      </c>
      <c r="R102" t="e">
        <f>_InputData!#REF!</f>
        <v>#REF!</v>
      </c>
      <c r="S102" t="e">
        <f>_InputData!#REF!</f>
        <v>#REF!</v>
      </c>
    </row>
    <row r="103" spans="1:19" x14ac:dyDescent="0.25">
      <c r="A103" t="s">
        <v>114</v>
      </c>
      <c r="B103" t="s">
        <v>38</v>
      </c>
      <c r="C103" t="s">
        <v>40</v>
      </c>
      <c r="D103" t="s">
        <v>136</v>
      </c>
      <c r="E103">
        <f>_InputData!F360</f>
        <v>7.3743749999999997E-2</v>
      </c>
      <c r="F103">
        <f>_InputData!G360</f>
        <v>7.190015625E-2</v>
      </c>
      <c r="G103">
        <f>_InputData!H360</f>
        <v>6.8212968750000005E-2</v>
      </c>
      <c r="H103">
        <f>E103*(1+_InputData!$E$996)</f>
        <v>8.8492499999999988E-2</v>
      </c>
      <c r="I103">
        <f>F103*(1+_InputData!$E$996)</f>
        <v>8.6280187499999994E-2</v>
      </c>
      <c r="J103">
        <f>G103*(1+_InputData!$E$996)</f>
        <v>8.1855562500000006E-2</v>
      </c>
      <c r="K103">
        <f>E103*(1-_InputData!$E$998)</f>
        <v>5.8994999999999999E-2</v>
      </c>
      <c r="L103">
        <f>F103*(1-_InputData!$E$998)</f>
        <v>5.7520125000000005E-2</v>
      </c>
      <c r="M103">
        <f>G103*(1-_InputData!$E$998)</f>
        <v>5.4570375000000004E-2</v>
      </c>
      <c r="N103" t="e">
        <f>_InputData!#REF!</f>
        <v>#REF!</v>
      </c>
      <c r="O103" t="e">
        <f>_InputData!#REF!</f>
        <v>#REF!</v>
      </c>
      <c r="P103" t="e">
        <f>_InputData!#REF!</f>
        <v>#REF!</v>
      </c>
      <c r="Q103" t="e">
        <f>_InputData!#REF!</f>
        <v>#REF!</v>
      </c>
      <c r="R103" t="e">
        <f>_InputData!#REF!</f>
        <v>#REF!</v>
      </c>
      <c r="S103" t="e">
        <f>_InputData!#REF!</f>
        <v>#REF!</v>
      </c>
    </row>
    <row r="104" spans="1:19" x14ac:dyDescent="0.25">
      <c r="A104" t="s">
        <v>114</v>
      </c>
      <c r="B104" t="s">
        <v>33</v>
      </c>
      <c r="C104" t="s">
        <v>41</v>
      </c>
      <c r="D104" t="s">
        <v>136</v>
      </c>
      <c r="E104">
        <f>_InputData!F361</f>
        <v>2.5357499999999998E-2</v>
      </c>
      <c r="F104">
        <f>_InputData!G361</f>
        <v>2.3455687499999999E-2</v>
      </c>
      <c r="G104">
        <f>_InputData!H361</f>
        <v>1.9652062499999998E-2</v>
      </c>
      <c r="H104">
        <f>E104*(1+_InputData!$E$996)</f>
        <v>3.0428999999999998E-2</v>
      </c>
      <c r="I104">
        <f>F104*(1+_InputData!$E$996)</f>
        <v>2.8146824999999997E-2</v>
      </c>
      <c r="J104">
        <f>G104*(1+_InputData!$E$996)</f>
        <v>2.3582474999999995E-2</v>
      </c>
      <c r="K104">
        <f>E104*(1-_InputData!$E$998)</f>
        <v>2.0285999999999998E-2</v>
      </c>
      <c r="L104">
        <f>F104*(1-_InputData!$E$998)</f>
        <v>1.8764550000000001E-2</v>
      </c>
      <c r="M104">
        <f>G104*(1-_InputData!$E$998)</f>
        <v>1.572165E-2</v>
      </c>
      <c r="N104" t="e">
        <f>_InputData!#REF!</f>
        <v>#REF!</v>
      </c>
      <c r="O104" t="e">
        <f>_InputData!#REF!</f>
        <v>#REF!</v>
      </c>
      <c r="P104" t="e">
        <f>_InputData!#REF!</f>
        <v>#REF!</v>
      </c>
      <c r="Q104" t="e">
        <f>_InputData!#REF!</f>
        <v>#REF!</v>
      </c>
      <c r="R104" t="e">
        <f>_InputData!#REF!</f>
        <v>#REF!</v>
      </c>
      <c r="S104" t="e">
        <f>_InputData!#REF!</f>
        <v>#REF!</v>
      </c>
    </row>
    <row r="105" spans="1:19" x14ac:dyDescent="0.25">
      <c r="A105" t="s">
        <v>114</v>
      </c>
      <c r="B105" t="s">
        <v>34</v>
      </c>
      <c r="C105" t="s">
        <v>41</v>
      </c>
      <c r="D105" t="s">
        <v>136</v>
      </c>
      <c r="E105">
        <f>_InputData!F362</f>
        <v>3.6742499999999997E-2</v>
      </c>
      <c r="F105">
        <f>_InputData!G362</f>
        <v>3.3986812500000005E-2</v>
      </c>
      <c r="G105">
        <f>_InputData!H362</f>
        <v>2.8475437499999999E-2</v>
      </c>
      <c r="H105">
        <f>E105*(1+_InputData!$E$996)</f>
        <v>4.4090999999999998E-2</v>
      </c>
      <c r="I105">
        <f>F105*(1+_InputData!$E$996)</f>
        <v>4.0784175000000006E-2</v>
      </c>
      <c r="J105">
        <f>G105*(1+_InputData!$E$996)</f>
        <v>3.4170525E-2</v>
      </c>
      <c r="K105">
        <f>E105*(1-_InputData!$E$998)</f>
        <v>2.9394E-2</v>
      </c>
      <c r="L105">
        <f>F105*(1-_InputData!$E$998)</f>
        <v>2.7189450000000004E-2</v>
      </c>
      <c r="M105">
        <f>G105*(1-_InputData!$E$998)</f>
        <v>2.2780350000000001E-2</v>
      </c>
      <c r="N105" t="e">
        <f>_InputData!#REF!</f>
        <v>#REF!</v>
      </c>
      <c r="O105" t="e">
        <f>_InputData!#REF!</f>
        <v>#REF!</v>
      </c>
      <c r="P105" t="e">
        <f>_InputData!#REF!</f>
        <v>#REF!</v>
      </c>
      <c r="Q105" t="e">
        <f>_InputData!#REF!</f>
        <v>#REF!</v>
      </c>
      <c r="R105" t="e">
        <f>_InputData!#REF!</f>
        <v>#REF!</v>
      </c>
      <c r="S105" t="e">
        <f>_InputData!#REF!</f>
        <v>#REF!</v>
      </c>
    </row>
    <row r="106" spans="1:19" x14ac:dyDescent="0.25">
      <c r="A106" t="s">
        <v>114</v>
      </c>
      <c r="B106" t="s">
        <v>35</v>
      </c>
      <c r="C106" t="s">
        <v>41</v>
      </c>
      <c r="D106" t="s">
        <v>136</v>
      </c>
      <c r="E106">
        <f>_InputData!F363</f>
        <v>0.15050624999999998</v>
      </c>
      <c r="F106">
        <f>_InputData!G363</f>
        <v>0.13921828124999999</v>
      </c>
      <c r="G106">
        <f>_InputData!H363</f>
        <v>0.11664234374999997</v>
      </c>
      <c r="H106">
        <f>E106*(1+_InputData!$E$996)</f>
        <v>0.18060749999999998</v>
      </c>
      <c r="I106">
        <f>F106*(1+_InputData!$E$996)</f>
        <v>0.16706193749999998</v>
      </c>
      <c r="J106">
        <f>G106*(1+_InputData!$E$996)</f>
        <v>0.13997081249999996</v>
      </c>
      <c r="K106">
        <f>E106*(1-_InputData!$E$998)</f>
        <v>0.12040499999999998</v>
      </c>
      <c r="L106">
        <f>F106*(1-_InputData!$E$998)</f>
        <v>0.111374625</v>
      </c>
      <c r="M106">
        <f>G106*(1-_InputData!$E$998)</f>
        <v>9.3313874999999991E-2</v>
      </c>
      <c r="N106" t="e">
        <f>_InputData!#REF!</f>
        <v>#REF!</v>
      </c>
      <c r="O106" t="e">
        <f>_InputData!#REF!</f>
        <v>#REF!</v>
      </c>
      <c r="P106" t="e">
        <f>_InputData!#REF!</f>
        <v>#REF!</v>
      </c>
      <c r="Q106" t="e">
        <f>_InputData!#REF!</f>
        <v>#REF!</v>
      </c>
      <c r="R106" t="e">
        <f>_InputData!#REF!</f>
        <v>#REF!</v>
      </c>
      <c r="S106" t="e">
        <f>_InputData!#REF!</f>
        <v>#REF!</v>
      </c>
    </row>
    <row r="107" spans="1:19" x14ac:dyDescent="0.25">
      <c r="A107" t="s">
        <v>114</v>
      </c>
      <c r="B107" t="s">
        <v>36</v>
      </c>
      <c r="C107" t="s">
        <v>41</v>
      </c>
      <c r="D107" t="s">
        <v>136</v>
      </c>
      <c r="E107">
        <f>_InputData!F364</f>
        <v>0.15266249999999995</v>
      </c>
      <c r="F107">
        <f>_InputData!G364</f>
        <v>0.14121281250000001</v>
      </c>
      <c r="G107">
        <f>_InputData!H364</f>
        <v>0.11831343749999998</v>
      </c>
      <c r="H107">
        <f>E107*(1+_InputData!$E$996)</f>
        <v>0.18319499999999994</v>
      </c>
      <c r="I107">
        <f>F107*(1+_InputData!$E$996)</f>
        <v>0.16945537499999999</v>
      </c>
      <c r="J107">
        <f>G107*(1+_InputData!$E$996)</f>
        <v>0.14197612499999998</v>
      </c>
      <c r="K107">
        <f>E107*(1-_InputData!$E$998)</f>
        <v>0.12212999999999996</v>
      </c>
      <c r="L107">
        <f>F107*(1-_InputData!$E$998)</f>
        <v>0.11297025000000001</v>
      </c>
      <c r="M107">
        <f>G107*(1-_InputData!$E$998)</f>
        <v>9.4650749999999992E-2</v>
      </c>
      <c r="N107" t="e">
        <f>_InputData!#REF!</f>
        <v>#REF!</v>
      </c>
      <c r="O107" t="e">
        <f>_InputData!#REF!</f>
        <v>#REF!</v>
      </c>
      <c r="P107" t="e">
        <f>_InputData!#REF!</f>
        <v>#REF!</v>
      </c>
      <c r="Q107" t="e">
        <f>_InputData!#REF!</f>
        <v>#REF!</v>
      </c>
      <c r="R107" t="e">
        <f>_InputData!#REF!</f>
        <v>#REF!</v>
      </c>
      <c r="S107" t="e">
        <f>_InputData!#REF!</f>
        <v>#REF!</v>
      </c>
    </row>
    <row r="108" spans="1:19" x14ac:dyDescent="0.25">
      <c r="A108" t="s">
        <v>114</v>
      </c>
      <c r="B108" t="s">
        <v>37</v>
      </c>
      <c r="C108" t="s">
        <v>41</v>
      </c>
      <c r="D108" t="s">
        <v>136</v>
      </c>
      <c r="E108">
        <f>_InputData!F365</f>
        <v>0.16335749999999999</v>
      </c>
      <c r="F108">
        <f>_InputData!G365</f>
        <v>0.1511056875</v>
      </c>
      <c r="G108">
        <f>_InputData!H365</f>
        <v>0.1266020625</v>
      </c>
      <c r="H108">
        <f>E108*(1+_InputData!$E$996)</f>
        <v>0.19602899999999998</v>
      </c>
      <c r="I108">
        <f>F108*(1+_InputData!$E$996)</f>
        <v>0.181326825</v>
      </c>
      <c r="J108">
        <f>G108*(1+_InputData!$E$996)</f>
        <v>0.151922475</v>
      </c>
      <c r="K108">
        <f>E108*(1-_InputData!$E$998)</f>
        <v>0.130686</v>
      </c>
      <c r="L108">
        <f>F108*(1-_InputData!$E$998)</f>
        <v>0.12088455000000001</v>
      </c>
      <c r="M108">
        <f>G108*(1-_InputData!$E$998)</f>
        <v>0.10128165</v>
      </c>
      <c r="N108" t="e">
        <f>_InputData!#REF!</f>
        <v>#REF!</v>
      </c>
      <c r="O108" t="e">
        <f>_InputData!#REF!</f>
        <v>#REF!</v>
      </c>
      <c r="P108" t="e">
        <f>_InputData!#REF!</f>
        <v>#REF!</v>
      </c>
      <c r="Q108" t="e">
        <f>_InputData!#REF!</f>
        <v>#REF!</v>
      </c>
      <c r="R108" t="e">
        <f>_InputData!#REF!</f>
        <v>#REF!</v>
      </c>
      <c r="S108" t="e">
        <f>_InputData!#REF!</f>
        <v>#REF!</v>
      </c>
    </row>
    <row r="109" spans="1:19" x14ac:dyDescent="0.25">
      <c r="A109" t="s">
        <v>114</v>
      </c>
      <c r="B109" t="s">
        <v>38</v>
      </c>
      <c r="C109" t="s">
        <v>41</v>
      </c>
      <c r="D109" t="s">
        <v>136</v>
      </c>
      <c r="E109">
        <f>_InputData!F366</f>
        <v>0.21726375000000001</v>
      </c>
      <c r="F109">
        <f>_InputData!G366</f>
        <v>0.20096896875</v>
      </c>
      <c r="G109">
        <f>_InputData!H366</f>
        <v>0.16837940625</v>
      </c>
      <c r="H109">
        <f>E109*(1+_InputData!$E$996)</f>
        <v>0.26071650000000002</v>
      </c>
      <c r="I109">
        <f>F109*(1+_InputData!$E$996)</f>
        <v>0.24116276249999999</v>
      </c>
      <c r="J109">
        <f>G109*(1+_InputData!$E$996)</f>
        <v>0.20205528749999999</v>
      </c>
      <c r="K109">
        <f>E109*(1-_InputData!$E$998)</f>
        <v>0.17381100000000002</v>
      </c>
      <c r="L109">
        <f>F109*(1-_InputData!$E$998)</f>
        <v>0.16077517500000002</v>
      </c>
      <c r="M109">
        <f>G109*(1-_InputData!$E$998)</f>
        <v>0.13470352500000002</v>
      </c>
      <c r="N109" t="e">
        <f>_InputData!#REF!</f>
        <v>#REF!</v>
      </c>
      <c r="O109" t="e">
        <f>_InputData!#REF!</f>
        <v>#REF!</v>
      </c>
      <c r="P109" t="e">
        <f>_InputData!#REF!</f>
        <v>#REF!</v>
      </c>
      <c r="Q109" t="e">
        <f>_InputData!#REF!</f>
        <v>#REF!</v>
      </c>
      <c r="R109" t="e">
        <f>_InputData!#REF!</f>
        <v>#REF!</v>
      </c>
      <c r="S109" t="e">
        <f>_InputData!#REF!</f>
        <v>#REF!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B8-44ED-4394-B3E4-EB69F1E806B3}">
  <sheetPr>
    <tabColor theme="9"/>
  </sheetPr>
  <dimension ref="A1:V109"/>
  <sheetViews>
    <sheetView workbookViewId="0"/>
  </sheetViews>
  <sheetFormatPr defaultRowHeight="15.75" x14ac:dyDescent="0.25"/>
  <cols>
    <col min="1" max="1" width="10.5" bestFit="1" customWidth="1"/>
    <col min="2" max="2" width="15.875" customWidth="1"/>
    <col min="3" max="3" width="12.75" customWidth="1"/>
    <col min="4" max="4" width="18.75" bestFit="1" customWidth="1"/>
    <col min="5" max="7" width="14.25" bestFit="1" customWidth="1"/>
    <col min="8" max="10" width="16.5" bestFit="1" customWidth="1"/>
    <col min="11" max="13" width="19.25" bestFit="1" customWidth="1"/>
    <col min="14" max="16" width="13.75" bestFit="1" customWidth="1"/>
    <col min="17" max="22" width="14" bestFit="1" customWidth="1"/>
  </cols>
  <sheetData>
    <row r="1" spans="1:22" s="1" customFormat="1" ht="15" customHeight="1" x14ac:dyDescent="0.25">
      <c r="A1" s="1" t="s">
        <v>48</v>
      </c>
      <c r="B1" s="1" t="s">
        <v>31</v>
      </c>
      <c r="C1" s="1" t="s">
        <v>32</v>
      </c>
      <c r="D1" s="1" t="s">
        <v>49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169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</row>
    <row r="2" spans="1:22" x14ac:dyDescent="0.25">
      <c r="A2" t="s">
        <v>112</v>
      </c>
      <c r="B2" t="s">
        <v>33</v>
      </c>
      <c r="C2" t="s">
        <v>39</v>
      </c>
      <c r="D2" t="s">
        <v>134</v>
      </c>
      <c r="E2" s="28">
        <f>_InputData!F374</f>
        <v>8</v>
      </c>
      <c r="F2" s="28">
        <f>_InputData!G374</f>
        <v>8</v>
      </c>
      <c r="G2" s="28">
        <f>_InputData!H374</f>
        <v>8</v>
      </c>
      <c r="H2">
        <f>ROUNDDOWN(E2*(1+_InputData!$E$996),0)</f>
        <v>9</v>
      </c>
      <c r="I2">
        <f>ROUNDDOWN(F2*(1+_InputData!$E$996),0)</f>
        <v>9</v>
      </c>
      <c r="J2">
        <f>ROUNDDOWN(G2*(1+_InputData!$E$996),0)</f>
        <v>9</v>
      </c>
      <c r="K2">
        <f>ROUNDDOWN(E2*(1-_InputData!$E$998),0)</f>
        <v>6</v>
      </c>
      <c r="L2">
        <f>ROUNDDOWN(F2*(1-_InputData!$E$998),0)</f>
        <v>6</v>
      </c>
      <c r="M2">
        <f>ROUNDDOWN(G2*(1-_InputData!$E$998),0)</f>
        <v>6</v>
      </c>
      <c r="N2" s="28" t="e">
        <f>_InputData!#REF!</f>
        <v>#REF!</v>
      </c>
      <c r="O2" s="28" t="e">
        <f>_InputData!#REF!</f>
        <v>#REF!</v>
      </c>
      <c r="P2" s="28" t="e">
        <f>_InputData!#REF!</f>
        <v>#REF!</v>
      </c>
      <c r="Q2" s="28" t="e">
        <f>_InputData!#REF!</f>
        <v>#REF!</v>
      </c>
      <c r="R2" s="28" t="e">
        <f>_InputData!#REF!</f>
        <v>#REF!</v>
      </c>
      <c r="S2" s="28" t="e">
        <f>_InputData!#REF!</f>
        <v>#REF!</v>
      </c>
      <c r="T2" s="28" t="e">
        <f>_InputData!#REF!</f>
        <v>#REF!</v>
      </c>
      <c r="U2" s="28" t="e">
        <f>_InputData!#REF!</f>
        <v>#REF!</v>
      </c>
      <c r="V2" s="28" t="e">
        <f>_InputData!#REF!</f>
        <v>#REF!</v>
      </c>
    </row>
    <row r="3" spans="1:22" x14ac:dyDescent="0.25">
      <c r="A3" t="s">
        <v>112</v>
      </c>
      <c r="B3" t="s">
        <v>34</v>
      </c>
      <c r="C3" t="s">
        <v>39</v>
      </c>
      <c r="D3" t="s">
        <v>134</v>
      </c>
      <c r="E3" s="28">
        <f>_InputData!F375</f>
        <v>8</v>
      </c>
      <c r="F3" s="28">
        <f>_InputData!G375</f>
        <v>8</v>
      </c>
      <c r="G3" s="28">
        <f>_InputData!H375</f>
        <v>8</v>
      </c>
      <c r="H3">
        <f>ROUNDDOWN(E3*(1+_InputData!$E$996),0)</f>
        <v>9</v>
      </c>
      <c r="I3">
        <f>ROUNDDOWN(F3*(1+_InputData!$E$996),0)</f>
        <v>9</v>
      </c>
      <c r="J3">
        <f>ROUNDDOWN(G3*(1+_InputData!$E$996),0)</f>
        <v>9</v>
      </c>
      <c r="K3">
        <f>ROUNDDOWN(E3*(1-_InputData!$E$998),0)</f>
        <v>6</v>
      </c>
      <c r="L3">
        <f>ROUNDDOWN(F3*(1-_InputData!$E$998),0)</f>
        <v>6</v>
      </c>
      <c r="M3">
        <f>ROUNDDOWN(G3*(1-_InputData!$E$998),0)</f>
        <v>6</v>
      </c>
      <c r="N3" s="28" t="e">
        <f>_InputData!#REF!</f>
        <v>#REF!</v>
      </c>
      <c r="O3" s="28" t="e">
        <f>_InputData!#REF!</f>
        <v>#REF!</v>
      </c>
      <c r="P3" s="28" t="e">
        <f>_InputData!#REF!</f>
        <v>#REF!</v>
      </c>
      <c r="Q3" s="28" t="e">
        <f>_InputData!#REF!</f>
        <v>#REF!</v>
      </c>
      <c r="R3" s="28" t="e">
        <f>_InputData!#REF!</f>
        <v>#REF!</v>
      </c>
      <c r="S3" s="28" t="e">
        <f>_InputData!#REF!</f>
        <v>#REF!</v>
      </c>
      <c r="T3" s="28" t="e">
        <f>_InputData!#REF!</f>
        <v>#REF!</v>
      </c>
      <c r="U3" s="28" t="e">
        <f>_InputData!#REF!</f>
        <v>#REF!</v>
      </c>
      <c r="V3" s="28" t="e">
        <f>_InputData!#REF!</f>
        <v>#REF!</v>
      </c>
    </row>
    <row r="4" spans="1:22" x14ac:dyDescent="0.25">
      <c r="A4" t="s">
        <v>112</v>
      </c>
      <c r="B4" t="s">
        <v>35</v>
      </c>
      <c r="C4" t="s">
        <v>39</v>
      </c>
      <c r="D4" t="s">
        <v>134</v>
      </c>
      <c r="E4" s="28">
        <f>_InputData!F376</f>
        <v>15</v>
      </c>
      <c r="F4" s="28">
        <f>_InputData!G376</f>
        <v>15</v>
      </c>
      <c r="G4" s="28">
        <f>_InputData!H376</f>
        <v>15</v>
      </c>
      <c r="H4">
        <f>ROUNDDOWN(E4*(1+_InputData!$E$996),0)</f>
        <v>18</v>
      </c>
      <c r="I4">
        <f>ROUNDDOWN(F4*(1+_InputData!$E$996),0)</f>
        <v>18</v>
      </c>
      <c r="J4">
        <f>ROUNDDOWN(G4*(1+_InputData!$E$996),0)</f>
        <v>18</v>
      </c>
      <c r="K4">
        <f>ROUNDDOWN(E4*(1-_InputData!$E$998),0)</f>
        <v>12</v>
      </c>
      <c r="L4">
        <f>ROUNDDOWN(F4*(1-_InputData!$E$998),0)</f>
        <v>12</v>
      </c>
      <c r="M4">
        <f>ROUNDDOWN(G4*(1-_InputData!$E$998),0)</f>
        <v>12</v>
      </c>
      <c r="N4" s="28" t="e">
        <f>_InputData!#REF!</f>
        <v>#REF!</v>
      </c>
      <c r="O4" s="28" t="e">
        <f>_InputData!#REF!</f>
        <v>#REF!</v>
      </c>
      <c r="P4" s="28" t="e">
        <f>_InputData!#REF!</f>
        <v>#REF!</v>
      </c>
      <c r="Q4" s="28" t="e">
        <f>_InputData!#REF!</f>
        <v>#REF!</v>
      </c>
      <c r="R4" s="28" t="e">
        <f>_InputData!#REF!</f>
        <v>#REF!</v>
      </c>
      <c r="S4" s="28" t="e">
        <f>_InputData!#REF!</f>
        <v>#REF!</v>
      </c>
      <c r="T4" s="28" t="e">
        <f>_InputData!#REF!</f>
        <v>#REF!</v>
      </c>
      <c r="U4" s="28" t="e">
        <f>_InputData!#REF!</f>
        <v>#REF!</v>
      </c>
      <c r="V4" s="28" t="e">
        <f>_InputData!#REF!</f>
        <v>#REF!</v>
      </c>
    </row>
    <row r="5" spans="1:22" x14ac:dyDescent="0.25">
      <c r="A5" t="s">
        <v>112</v>
      </c>
      <c r="B5" t="s">
        <v>36</v>
      </c>
      <c r="C5" t="s">
        <v>39</v>
      </c>
      <c r="D5" t="s">
        <v>134</v>
      </c>
      <c r="E5" s="28">
        <f>_InputData!F377</f>
        <v>15</v>
      </c>
      <c r="F5" s="28">
        <f>_InputData!G377</f>
        <v>15</v>
      </c>
      <c r="G5" s="28">
        <f>_InputData!H377</f>
        <v>15</v>
      </c>
      <c r="H5">
        <f>ROUNDDOWN(E5*(1+_InputData!$E$996),0)</f>
        <v>18</v>
      </c>
      <c r="I5">
        <f>ROUNDDOWN(F5*(1+_InputData!$E$996),0)</f>
        <v>18</v>
      </c>
      <c r="J5">
        <f>ROUNDDOWN(G5*(1+_InputData!$E$996),0)</f>
        <v>18</v>
      </c>
      <c r="K5">
        <f>ROUNDDOWN(E5*(1-_InputData!$E$998),0)</f>
        <v>12</v>
      </c>
      <c r="L5">
        <f>ROUNDDOWN(F5*(1-_InputData!$E$998),0)</f>
        <v>12</v>
      </c>
      <c r="M5">
        <f>ROUNDDOWN(G5*(1-_InputData!$E$998),0)</f>
        <v>12</v>
      </c>
      <c r="N5" s="28" t="e">
        <f>_InputData!#REF!</f>
        <v>#REF!</v>
      </c>
      <c r="O5" s="28" t="e">
        <f>_InputData!#REF!</f>
        <v>#REF!</v>
      </c>
      <c r="P5" s="28" t="e">
        <f>_InputData!#REF!</f>
        <v>#REF!</v>
      </c>
      <c r="Q5" s="28" t="e">
        <f>_InputData!#REF!</f>
        <v>#REF!</v>
      </c>
      <c r="R5" s="28" t="e">
        <f>_InputData!#REF!</f>
        <v>#REF!</v>
      </c>
      <c r="S5" s="28" t="e">
        <f>_InputData!#REF!</f>
        <v>#REF!</v>
      </c>
      <c r="T5" s="28" t="e">
        <f>_InputData!#REF!</f>
        <v>#REF!</v>
      </c>
      <c r="U5" s="28" t="e">
        <f>_InputData!#REF!</f>
        <v>#REF!</v>
      </c>
      <c r="V5" s="28" t="e">
        <f>_InputData!#REF!</f>
        <v>#REF!</v>
      </c>
    </row>
    <row r="6" spans="1:22" x14ac:dyDescent="0.25">
      <c r="A6" t="s">
        <v>112</v>
      </c>
      <c r="B6" t="s">
        <v>37</v>
      </c>
      <c r="C6" t="s">
        <v>39</v>
      </c>
      <c r="D6" t="s">
        <v>134</v>
      </c>
      <c r="E6" s="28">
        <f>_InputData!F378</f>
        <v>15</v>
      </c>
      <c r="F6" s="28">
        <f>_InputData!G378</f>
        <v>15</v>
      </c>
      <c r="G6" s="28">
        <f>_InputData!H378</f>
        <v>15</v>
      </c>
      <c r="H6">
        <f>ROUNDDOWN(E6*(1+_InputData!$E$996),0)</f>
        <v>18</v>
      </c>
      <c r="I6">
        <f>ROUNDDOWN(F6*(1+_InputData!$E$996),0)</f>
        <v>18</v>
      </c>
      <c r="J6">
        <f>ROUNDDOWN(G6*(1+_InputData!$E$996),0)</f>
        <v>18</v>
      </c>
      <c r="K6">
        <f>ROUNDDOWN(E6*(1-_InputData!$E$998),0)</f>
        <v>12</v>
      </c>
      <c r="L6">
        <f>ROUNDDOWN(F6*(1-_InputData!$E$998),0)</f>
        <v>12</v>
      </c>
      <c r="M6">
        <f>ROUNDDOWN(G6*(1-_InputData!$E$998),0)</f>
        <v>12</v>
      </c>
      <c r="N6" s="28" t="e">
        <f>_InputData!#REF!</f>
        <v>#REF!</v>
      </c>
      <c r="O6" s="28" t="e">
        <f>_InputData!#REF!</f>
        <v>#REF!</v>
      </c>
      <c r="P6" s="28" t="e">
        <f>_InputData!#REF!</f>
        <v>#REF!</v>
      </c>
      <c r="Q6" s="28" t="e">
        <f>_InputData!#REF!</f>
        <v>#REF!</v>
      </c>
      <c r="R6" s="28" t="e">
        <f>_InputData!#REF!</f>
        <v>#REF!</v>
      </c>
      <c r="S6" s="28" t="e">
        <f>_InputData!#REF!</f>
        <v>#REF!</v>
      </c>
      <c r="T6" s="28" t="e">
        <f>_InputData!#REF!</f>
        <v>#REF!</v>
      </c>
      <c r="U6" s="28" t="e">
        <f>_InputData!#REF!</f>
        <v>#REF!</v>
      </c>
      <c r="V6" s="28" t="e">
        <f>_InputData!#REF!</f>
        <v>#REF!</v>
      </c>
    </row>
    <row r="7" spans="1:22" x14ac:dyDescent="0.25">
      <c r="A7" t="s">
        <v>112</v>
      </c>
      <c r="B7" t="s">
        <v>38</v>
      </c>
      <c r="C7" t="s">
        <v>39</v>
      </c>
      <c r="D7" t="s">
        <v>134</v>
      </c>
      <c r="E7" s="28">
        <f>_InputData!F379</f>
        <v>12</v>
      </c>
      <c r="F7" s="28">
        <f>_InputData!G379</f>
        <v>12</v>
      </c>
      <c r="G7" s="28">
        <f>_InputData!H379</f>
        <v>12</v>
      </c>
      <c r="H7">
        <f>ROUNDDOWN(E7*(1+_InputData!$E$996),0)</f>
        <v>14</v>
      </c>
      <c r="I7">
        <f>ROUNDDOWN(F7*(1+_InputData!$E$996),0)</f>
        <v>14</v>
      </c>
      <c r="J7">
        <f>ROUNDDOWN(G7*(1+_InputData!$E$996),0)</f>
        <v>14</v>
      </c>
      <c r="K7">
        <f>ROUNDDOWN(E7*(1-_InputData!$E$998),0)</f>
        <v>9</v>
      </c>
      <c r="L7">
        <f>ROUNDDOWN(F7*(1-_InputData!$E$998),0)</f>
        <v>9</v>
      </c>
      <c r="M7">
        <f>ROUNDDOWN(G7*(1-_InputData!$E$998),0)</f>
        <v>9</v>
      </c>
      <c r="N7" s="28" t="e">
        <f>_InputData!#REF!</f>
        <v>#REF!</v>
      </c>
      <c r="O7" s="28" t="e">
        <f>_InputData!#REF!</f>
        <v>#REF!</v>
      </c>
      <c r="P7" s="28" t="e">
        <f>_InputData!#REF!</f>
        <v>#REF!</v>
      </c>
      <c r="Q7" s="28" t="e">
        <f>_InputData!#REF!</f>
        <v>#REF!</v>
      </c>
      <c r="R7" s="28" t="e">
        <f>_InputData!#REF!</f>
        <v>#REF!</v>
      </c>
      <c r="S7" s="28" t="e">
        <f>_InputData!#REF!</f>
        <v>#REF!</v>
      </c>
      <c r="T7" s="28" t="e">
        <f>_InputData!#REF!</f>
        <v>#REF!</v>
      </c>
      <c r="U7" s="28" t="e">
        <f>_InputData!#REF!</f>
        <v>#REF!</v>
      </c>
      <c r="V7" s="28" t="e">
        <f>_InputData!#REF!</f>
        <v>#REF!</v>
      </c>
    </row>
    <row r="8" spans="1:22" x14ac:dyDescent="0.25">
      <c r="A8" t="s">
        <v>112</v>
      </c>
      <c r="B8" t="s">
        <v>33</v>
      </c>
      <c r="C8" t="s">
        <v>40</v>
      </c>
      <c r="D8" t="s">
        <v>134</v>
      </c>
      <c r="E8" s="28">
        <f>_InputData!F380</f>
        <v>8</v>
      </c>
      <c r="F8" s="28">
        <f>_InputData!G380</f>
        <v>8</v>
      </c>
      <c r="G8" s="28">
        <f>_InputData!H380</f>
        <v>8</v>
      </c>
      <c r="H8">
        <f>ROUNDDOWN(E8*(1+_InputData!$E$996),0)</f>
        <v>9</v>
      </c>
      <c r="I8">
        <f>ROUNDDOWN(F8*(1+_InputData!$E$996),0)</f>
        <v>9</v>
      </c>
      <c r="J8">
        <f>ROUNDDOWN(G8*(1+_InputData!$E$996),0)</f>
        <v>9</v>
      </c>
      <c r="K8">
        <f>ROUNDDOWN(E8*(1-_InputData!$E$998),0)</f>
        <v>6</v>
      </c>
      <c r="L8">
        <f>ROUNDDOWN(F8*(1-_InputData!$E$998),0)</f>
        <v>6</v>
      </c>
      <c r="M8">
        <f>ROUNDDOWN(G8*(1-_InputData!$E$998),0)</f>
        <v>6</v>
      </c>
      <c r="N8" s="28" t="e">
        <f>_InputData!#REF!</f>
        <v>#REF!</v>
      </c>
      <c r="O8" s="28" t="e">
        <f>_InputData!#REF!</f>
        <v>#REF!</v>
      </c>
      <c r="P8" s="28" t="e">
        <f>_InputData!#REF!</f>
        <v>#REF!</v>
      </c>
      <c r="Q8" s="28" t="e">
        <f>_InputData!#REF!</f>
        <v>#REF!</v>
      </c>
      <c r="R8" s="28" t="e">
        <f>_InputData!#REF!</f>
        <v>#REF!</v>
      </c>
      <c r="S8" s="28" t="e">
        <f>_InputData!#REF!</f>
        <v>#REF!</v>
      </c>
      <c r="T8" s="28" t="e">
        <f>_InputData!#REF!</f>
        <v>#REF!</v>
      </c>
      <c r="U8" s="28" t="e">
        <f>_InputData!#REF!</f>
        <v>#REF!</v>
      </c>
      <c r="V8" s="28" t="e">
        <f>_InputData!#REF!</f>
        <v>#REF!</v>
      </c>
    </row>
    <row r="9" spans="1:22" x14ac:dyDescent="0.25">
      <c r="A9" t="s">
        <v>112</v>
      </c>
      <c r="B9" t="s">
        <v>34</v>
      </c>
      <c r="C9" t="s">
        <v>40</v>
      </c>
      <c r="D9" t="s">
        <v>134</v>
      </c>
      <c r="E9" s="28">
        <f>_InputData!F381</f>
        <v>8</v>
      </c>
      <c r="F9" s="28">
        <f>_InputData!G381</f>
        <v>8</v>
      </c>
      <c r="G9" s="28">
        <f>_InputData!H381</f>
        <v>8</v>
      </c>
      <c r="H9">
        <f>ROUNDDOWN(E9*(1+_InputData!$E$996),0)</f>
        <v>9</v>
      </c>
      <c r="I9">
        <f>ROUNDDOWN(F9*(1+_InputData!$E$996),0)</f>
        <v>9</v>
      </c>
      <c r="J9">
        <f>ROUNDDOWN(G9*(1+_InputData!$E$996),0)</f>
        <v>9</v>
      </c>
      <c r="K9">
        <f>ROUNDDOWN(E9*(1-_InputData!$E$998),0)</f>
        <v>6</v>
      </c>
      <c r="L9">
        <f>ROUNDDOWN(F9*(1-_InputData!$E$998),0)</f>
        <v>6</v>
      </c>
      <c r="M9">
        <f>ROUNDDOWN(G9*(1-_InputData!$E$998),0)</f>
        <v>6</v>
      </c>
      <c r="N9" s="28" t="e">
        <f>_InputData!#REF!</f>
        <v>#REF!</v>
      </c>
      <c r="O9" s="28" t="e">
        <f>_InputData!#REF!</f>
        <v>#REF!</v>
      </c>
      <c r="P9" s="28" t="e">
        <f>_InputData!#REF!</f>
        <v>#REF!</v>
      </c>
      <c r="Q9" s="28" t="e">
        <f>_InputData!#REF!</f>
        <v>#REF!</v>
      </c>
      <c r="R9" s="28" t="e">
        <f>_InputData!#REF!</f>
        <v>#REF!</v>
      </c>
      <c r="S9" s="28" t="e">
        <f>_InputData!#REF!</f>
        <v>#REF!</v>
      </c>
      <c r="T9" s="28" t="e">
        <f>_InputData!#REF!</f>
        <v>#REF!</v>
      </c>
      <c r="U9" s="28" t="e">
        <f>_InputData!#REF!</f>
        <v>#REF!</v>
      </c>
      <c r="V9" s="28" t="e">
        <f>_InputData!#REF!</f>
        <v>#REF!</v>
      </c>
    </row>
    <row r="10" spans="1:22" x14ac:dyDescent="0.25">
      <c r="A10" t="s">
        <v>112</v>
      </c>
      <c r="B10" t="s">
        <v>35</v>
      </c>
      <c r="C10" t="s">
        <v>40</v>
      </c>
      <c r="D10" t="s">
        <v>134</v>
      </c>
      <c r="E10" s="28">
        <f>_InputData!F382</f>
        <v>15</v>
      </c>
      <c r="F10" s="28">
        <f>_InputData!G382</f>
        <v>15</v>
      </c>
      <c r="G10" s="28">
        <f>_InputData!H382</f>
        <v>15</v>
      </c>
      <c r="H10">
        <f>ROUNDDOWN(E10*(1+_InputData!$E$996),0)</f>
        <v>18</v>
      </c>
      <c r="I10">
        <f>ROUNDDOWN(F10*(1+_InputData!$E$996),0)</f>
        <v>18</v>
      </c>
      <c r="J10">
        <f>ROUNDDOWN(G10*(1+_InputData!$E$996),0)</f>
        <v>18</v>
      </c>
      <c r="K10">
        <f>ROUNDDOWN(E10*(1-_InputData!$E$998),0)</f>
        <v>12</v>
      </c>
      <c r="L10">
        <f>ROUNDDOWN(F10*(1-_InputData!$E$998),0)</f>
        <v>12</v>
      </c>
      <c r="M10">
        <f>ROUNDDOWN(G10*(1-_InputData!$E$998),0)</f>
        <v>12</v>
      </c>
      <c r="N10" s="28" t="e">
        <f>_InputData!#REF!</f>
        <v>#REF!</v>
      </c>
      <c r="O10" s="28" t="e">
        <f>_InputData!#REF!</f>
        <v>#REF!</v>
      </c>
      <c r="P10" s="28" t="e">
        <f>_InputData!#REF!</f>
        <v>#REF!</v>
      </c>
      <c r="Q10" s="28" t="e">
        <f>_InputData!#REF!</f>
        <v>#REF!</v>
      </c>
      <c r="R10" s="28" t="e">
        <f>_InputData!#REF!</f>
        <v>#REF!</v>
      </c>
      <c r="S10" s="28" t="e">
        <f>_InputData!#REF!</f>
        <v>#REF!</v>
      </c>
      <c r="T10" s="28" t="e">
        <f>_InputData!#REF!</f>
        <v>#REF!</v>
      </c>
      <c r="U10" s="28" t="e">
        <f>_InputData!#REF!</f>
        <v>#REF!</v>
      </c>
      <c r="V10" s="28" t="e">
        <f>_InputData!#REF!</f>
        <v>#REF!</v>
      </c>
    </row>
    <row r="11" spans="1:22" x14ac:dyDescent="0.25">
      <c r="A11" t="s">
        <v>112</v>
      </c>
      <c r="B11" t="s">
        <v>36</v>
      </c>
      <c r="C11" t="s">
        <v>40</v>
      </c>
      <c r="D11" t="s">
        <v>134</v>
      </c>
      <c r="E11" s="28">
        <f>_InputData!F383</f>
        <v>15</v>
      </c>
      <c r="F11" s="28">
        <f>_InputData!G383</f>
        <v>15</v>
      </c>
      <c r="G11" s="28">
        <f>_InputData!H383</f>
        <v>15</v>
      </c>
      <c r="H11">
        <f>ROUNDDOWN(E11*(1+_InputData!$E$996),0)</f>
        <v>18</v>
      </c>
      <c r="I11">
        <f>ROUNDDOWN(F11*(1+_InputData!$E$996),0)</f>
        <v>18</v>
      </c>
      <c r="J11">
        <f>ROUNDDOWN(G11*(1+_InputData!$E$996),0)</f>
        <v>18</v>
      </c>
      <c r="K11">
        <f>ROUNDDOWN(E11*(1-_InputData!$E$998),0)</f>
        <v>12</v>
      </c>
      <c r="L11">
        <f>ROUNDDOWN(F11*(1-_InputData!$E$998),0)</f>
        <v>12</v>
      </c>
      <c r="M11">
        <f>ROUNDDOWN(G11*(1-_InputData!$E$998),0)</f>
        <v>12</v>
      </c>
      <c r="N11" s="28" t="e">
        <f>_InputData!#REF!</f>
        <v>#REF!</v>
      </c>
      <c r="O11" s="28" t="e">
        <f>_InputData!#REF!</f>
        <v>#REF!</v>
      </c>
      <c r="P11" s="28" t="e">
        <f>_InputData!#REF!</f>
        <v>#REF!</v>
      </c>
      <c r="Q11" s="28" t="e">
        <f>_InputData!#REF!</f>
        <v>#REF!</v>
      </c>
      <c r="R11" s="28" t="e">
        <f>_InputData!#REF!</f>
        <v>#REF!</v>
      </c>
      <c r="S11" s="28" t="e">
        <f>_InputData!#REF!</f>
        <v>#REF!</v>
      </c>
      <c r="T11" s="28" t="e">
        <f>_InputData!#REF!</f>
        <v>#REF!</v>
      </c>
      <c r="U11" s="28" t="e">
        <f>_InputData!#REF!</f>
        <v>#REF!</v>
      </c>
      <c r="V11" s="28" t="e">
        <f>_InputData!#REF!</f>
        <v>#REF!</v>
      </c>
    </row>
    <row r="12" spans="1:22" x14ac:dyDescent="0.25">
      <c r="A12" t="s">
        <v>112</v>
      </c>
      <c r="B12" t="s">
        <v>37</v>
      </c>
      <c r="C12" t="s">
        <v>40</v>
      </c>
      <c r="D12" t="s">
        <v>134</v>
      </c>
      <c r="E12" s="28">
        <f>_InputData!F384</f>
        <v>15</v>
      </c>
      <c r="F12" s="28">
        <f>_InputData!G384</f>
        <v>15</v>
      </c>
      <c r="G12" s="28">
        <f>_InputData!H384</f>
        <v>15</v>
      </c>
      <c r="H12">
        <f>ROUNDDOWN(E12*(1+_InputData!$E$996),0)</f>
        <v>18</v>
      </c>
      <c r="I12">
        <f>ROUNDDOWN(F12*(1+_InputData!$E$996),0)</f>
        <v>18</v>
      </c>
      <c r="J12">
        <f>ROUNDDOWN(G12*(1+_InputData!$E$996),0)</f>
        <v>18</v>
      </c>
      <c r="K12">
        <f>ROUNDDOWN(E12*(1-_InputData!$E$998),0)</f>
        <v>12</v>
      </c>
      <c r="L12">
        <f>ROUNDDOWN(F12*(1-_InputData!$E$998),0)</f>
        <v>12</v>
      </c>
      <c r="M12">
        <f>ROUNDDOWN(G12*(1-_InputData!$E$998),0)</f>
        <v>12</v>
      </c>
      <c r="N12" s="28" t="e">
        <f>_InputData!#REF!</f>
        <v>#REF!</v>
      </c>
      <c r="O12" s="28" t="e">
        <f>_InputData!#REF!</f>
        <v>#REF!</v>
      </c>
      <c r="P12" s="28" t="e">
        <f>_InputData!#REF!</f>
        <v>#REF!</v>
      </c>
      <c r="Q12" s="28" t="e">
        <f>_InputData!#REF!</f>
        <v>#REF!</v>
      </c>
      <c r="R12" s="28" t="e">
        <f>_InputData!#REF!</f>
        <v>#REF!</v>
      </c>
      <c r="S12" s="28" t="e">
        <f>_InputData!#REF!</f>
        <v>#REF!</v>
      </c>
      <c r="T12" s="28" t="e">
        <f>_InputData!#REF!</f>
        <v>#REF!</v>
      </c>
      <c r="U12" s="28" t="e">
        <f>_InputData!#REF!</f>
        <v>#REF!</v>
      </c>
      <c r="V12" s="28" t="e">
        <f>_InputData!#REF!</f>
        <v>#REF!</v>
      </c>
    </row>
    <row r="13" spans="1:22" x14ac:dyDescent="0.25">
      <c r="A13" t="s">
        <v>112</v>
      </c>
      <c r="B13" t="s">
        <v>38</v>
      </c>
      <c r="C13" t="s">
        <v>40</v>
      </c>
      <c r="D13" t="s">
        <v>134</v>
      </c>
      <c r="E13" s="28">
        <f>_InputData!F385</f>
        <v>12</v>
      </c>
      <c r="F13" s="28">
        <f>_InputData!G385</f>
        <v>12</v>
      </c>
      <c r="G13" s="28">
        <f>_InputData!H385</f>
        <v>12</v>
      </c>
      <c r="H13">
        <f>ROUNDDOWN(E13*(1+_InputData!$E$996),0)</f>
        <v>14</v>
      </c>
      <c r="I13">
        <f>ROUNDDOWN(F13*(1+_InputData!$E$996),0)</f>
        <v>14</v>
      </c>
      <c r="J13">
        <f>ROUNDDOWN(G13*(1+_InputData!$E$996),0)</f>
        <v>14</v>
      </c>
      <c r="K13">
        <f>ROUNDDOWN(E13*(1-_InputData!$E$998),0)</f>
        <v>9</v>
      </c>
      <c r="L13">
        <f>ROUNDDOWN(F13*(1-_InputData!$E$998),0)</f>
        <v>9</v>
      </c>
      <c r="M13">
        <f>ROUNDDOWN(G13*(1-_InputData!$E$998),0)</f>
        <v>9</v>
      </c>
      <c r="N13" s="28" t="e">
        <f>_InputData!#REF!</f>
        <v>#REF!</v>
      </c>
      <c r="O13" s="28" t="e">
        <f>_InputData!#REF!</f>
        <v>#REF!</v>
      </c>
      <c r="P13" s="28" t="e">
        <f>_InputData!#REF!</f>
        <v>#REF!</v>
      </c>
      <c r="Q13" s="28" t="e">
        <f>_InputData!#REF!</f>
        <v>#REF!</v>
      </c>
      <c r="R13" s="28" t="e">
        <f>_InputData!#REF!</f>
        <v>#REF!</v>
      </c>
      <c r="S13" s="28" t="e">
        <f>_InputData!#REF!</f>
        <v>#REF!</v>
      </c>
      <c r="T13" s="28" t="e">
        <f>_InputData!#REF!</f>
        <v>#REF!</v>
      </c>
      <c r="U13" s="28" t="e">
        <f>_InputData!#REF!</f>
        <v>#REF!</v>
      </c>
      <c r="V13" s="28" t="e">
        <f>_InputData!#REF!</f>
        <v>#REF!</v>
      </c>
    </row>
    <row r="14" spans="1:22" x14ac:dyDescent="0.25">
      <c r="A14" t="s">
        <v>112</v>
      </c>
      <c r="B14" t="s">
        <v>33</v>
      </c>
      <c r="C14" t="s">
        <v>41</v>
      </c>
      <c r="D14" t="s">
        <v>134</v>
      </c>
      <c r="E14" s="28">
        <f>_InputData!F386</f>
        <v>8</v>
      </c>
      <c r="F14" s="28">
        <f>_InputData!G386</f>
        <v>8</v>
      </c>
      <c r="G14" s="28">
        <f>_InputData!H386</f>
        <v>8</v>
      </c>
      <c r="H14">
        <f>ROUNDDOWN(E14*(1+_InputData!$E$996),0)</f>
        <v>9</v>
      </c>
      <c r="I14">
        <f>ROUNDDOWN(F14*(1+_InputData!$E$996),0)</f>
        <v>9</v>
      </c>
      <c r="J14">
        <f>ROUNDDOWN(G14*(1+_InputData!$E$996),0)</f>
        <v>9</v>
      </c>
      <c r="K14">
        <f>ROUNDDOWN(E14*(1-_InputData!$E$998),0)</f>
        <v>6</v>
      </c>
      <c r="L14">
        <f>ROUNDDOWN(F14*(1-_InputData!$E$998),0)</f>
        <v>6</v>
      </c>
      <c r="M14">
        <f>ROUNDDOWN(G14*(1-_InputData!$E$998),0)</f>
        <v>6</v>
      </c>
      <c r="N14" s="28" t="e">
        <f>_InputData!#REF!</f>
        <v>#REF!</v>
      </c>
      <c r="O14" s="28" t="e">
        <f>_InputData!#REF!</f>
        <v>#REF!</v>
      </c>
      <c r="P14" s="28" t="e">
        <f>_InputData!#REF!</f>
        <v>#REF!</v>
      </c>
      <c r="Q14" s="28" t="e">
        <f>_InputData!#REF!</f>
        <v>#REF!</v>
      </c>
      <c r="R14" s="28" t="e">
        <f>_InputData!#REF!</f>
        <v>#REF!</v>
      </c>
      <c r="S14" s="28" t="e">
        <f>_InputData!#REF!</f>
        <v>#REF!</v>
      </c>
      <c r="T14" s="28" t="e">
        <f>_InputData!#REF!</f>
        <v>#REF!</v>
      </c>
      <c r="U14" s="28" t="e">
        <f>_InputData!#REF!</f>
        <v>#REF!</v>
      </c>
      <c r="V14" s="28" t="e">
        <f>_InputData!#REF!</f>
        <v>#REF!</v>
      </c>
    </row>
    <row r="15" spans="1:22" x14ac:dyDescent="0.25">
      <c r="A15" t="s">
        <v>112</v>
      </c>
      <c r="B15" t="s">
        <v>34</v>
      </c>
      <c r="C15" t="s">
        <v>41</v>
      </c>
      <c r="D15" t="s">
        <v>134</v>
      </c>
      <c r="E15" s="28">
        <f>_InputData!F387</f>
        <v>8</v>
      </c>
      <c r="F15" s="28">
        <f>_InputData!G387</f>
        <v>8</v>
      </c>
      <c r="G15" s="28">
        <f>_InputData!H387</f>
        <v>8</v>
      </c>
      <c r="H15">
        <f>ROUNDDOWN(E15*(1+_InputData!$E$996),0)</f>
        <v>9</v>
      </c>
      <c r="I15">
        <f>ROUNDDOWN(F15*(1+_InputData!$E$996),0)</f>
        <v>9</v>
      </c>
      <c r="J15">
        <f>ROUNDDOWN(G15*(1+_InputData!$E$996),0)</f>
        <v>9</v>
      </c>
      <c r="K15">
        <f>ROUNDDOWN(E15*(1-_InputData!$E$998),0)</f>
        <v>6</v>
      </c>
      <c r="L15">
        <f>ROUNDDOWN(F15*(1-_InputData!$E$998),0)</f>
        <v>6</v>
      </c>
      <c r="M15">
        <f>ROUNDDOWN(G15*(1-_InputData!$E$998),0)</f>
        <v>6</v>
      </c>
      <c r="N15" s="28" t="e">
        <f>_InputData!#REF!</f>
        <v>#REF!</v>
      </c>
      <c r="O15" s="28" t="e">
        <f>_InputData!#REF!</f>
        <v>#REF!</v>
      </c>
      <c r="P15" s="28" t="e">
        <f>_InputData!#REF!</f>
        <v>#REF!</v>
      </c>
      <c r="Q15" s="28" t="e">
        <f>_InputData!#REF!</f>
        <v>#REF!</v>
      </c>
      <c r="R15" s="28" t="e">
        <f>_InputData!#REF!</f>
        <v>#REF!</v>
      </c>
      <c r="S15" s="28" t="e">
        <f>_InputData!#REF!</f>
        <v>#REF!</v>
      </c>
      <c r="T15" s="28" t="e">
        <f>_InputData!#REF!</f>
        <v>#REF!</v>
      </c>
      <c r="U15" s="28" t="e">
        <f>_InputData!#REF!</f>
        <v>#REF!</v>
      </c>
      <c r="V15" s="28" t="e">
        <f>_InputData!#REF!</f>
        <v>#REF!</v>
      </c>
    </row>
    <row r="16" spans="1:22" x14ac:dyDescent="0.25">
      <c r="A16" t="s">
        <v>112</v>
      </c>
      <c r="B16" t="s">
        <v>35</v>
      </c>
      <c r="C16" t="s">
        <v>41</v>
      </c>
      <c r="D16" t="s">
        <v>134</v>
      </c>
      <c r="E16" s="28">
        <f>_InputData!F388</f>
        <v>15</v>
      </c>
      <c r="F16" s="28">
        <f>_InputData!G388</f>
        <v>15</v>
      </c>
      <c r="G16" s="28">
        <f>_InputData!H388</f>
        <v>15</v>
      </c>
      <c r="H16">
        <f>ROUNDDOWN(E16*(1+_InputData!$E$996),0)</f>
        <v>18</v>
      </c>
      <c r="I16">
        <f>ROUNDDOWN(F16*(1+_InputData!$E$996),0)</f>
        <v>18</v>
      </c>
      <c r="J16">
        <f>ROUNDDOWN(G16*(1+_InputData!$E$996),0)</f>
        <v>18</v>
      </c>
      <c r="K16">
        <f>ROUNDDOWN(E16*(1-_InputData!$E$998),0)</f>
        <v>12</v>
      </c>
      <c r="L16">
        <f>ROUNDDOWN(F16*(1-_InputData!$E$998),0)</f>
        <v>12</v>
      </c>
      <c r="M16">
        <f>ROUNDDOWN(G16*(1-_InputData!$E$998),0)</f>
        <v>12</v>
      </c>
      <c r="N16" s="28" t="e">
        <f>_InputData!#REF!</f>
        <v>#REF!</v>
      </c>
      <c r="O16" s="28" t="e">
        <f>_InputData!#REF!</f>
        <v>#REF!</v>
      </c>
      <c r="P16" s="28" t="e">
        <f>_InputData!#REF!</f>
        <v>#REF!</v>
      </c>
      <c r="Q16" s="28" t="e">
        <f>_InputData!#REF!</f>
        <v>#REF!</v>
      </c>
      <c r="R16" s="28" t="e">
        <f>_InputData!#REF!</f>
        <v>#REF!</v>
      </c>
      <c r="S16" s="28" t="e">
        <f>_InputData!#REF!</f>
        <v>#REF!</v>
      </c>
      <c r="T16" s="28" t="e">
        <f>_InputData!#REF!</f>
        <v>#REF!</v>
      </c>
      <c r="U16" s="28" t="e">
        <f>_InputData!#REF!</f>
        <v>#REF!</v>
      </c>
      <c r="V16" s="28" t="e">
        <f>_InputData!#REF!</f>
        <v>#REF!</v>
      </c>
    </row>
    <row r="17" spans="1:22" x14ac:dyDescent="0.25">
      <c r="A17" t="s">
        <v>112</v>
      </c>
      <c r="B17" t="s">
        <v>36</v>
      </c>
      <c r="C17" t="s">
        <v>41</v>
      </c>
      <c r="D17" t="s">
        <v>134</v>
      </c>
      <c r="E17" s="28">
        <f>_InputData!F389</f>
        <v>15</v>
      </c>
      <c r="F17" s="28">
        <f>_InputData!G389</f>
        <v>15</v>
      </c>
      <c r="G17" s="28">
        <f>_InputData!H389</f>
        <v>15</v>
      </c>
      <c r="H17">
        <f>ROUNDDOWN(E17*(1+_InputData!$E$996),0)</f>
        <v>18</v>
      </c>
      <c r="I17">
        <f>ROUNDDOWN(F17*(1+_InputData!$E$996),0)</f>
        <v>18</v>
      </c>
      <c r="J17">
        <f>ROUNDDOWN(G17*(1+_InputData!$E$996),0)</f>
        <v>18</v>
      </c>
      <c r="K17">
        <f>ROUNDDOWN(E17*(1-_InputData!$E$998),0)</f>
        <v>12</v>
      </c>
      <c r="L17">
        <f>ROUNDDOWN(F17*(1-_InputData!$E$998),0)</f>
        <v>12</v>
      </c>
      <c r="M17">
        <f>ROUNDDOWN(G17*(1-_InputData!$E$998),0)</f>
        <v>12</v>
      </c>
      <c r="N17" s="28" t="e">
        <f>_InputData!#REF!</f>
        <v>#REF!</v>
      </c>
      <c r="O17" s="28" t="e">
        <f>_InputData!#REF!</f>
        <v>#REF!</v>
      </c>
      <c r="P17" s="28" t="e">
        <f>_InputData!#REF!</f>
        <v>#REF!</v>
      </c>
      <c r="Q17" s="28" t="e">
        <f>_InputData!#REF!</f>
        <v>#REF!</v>
      </c>
      <c r="R17" s="28" t="e">
        <f>_InputData!#REF!</f>
        <v>#REF!</v>
      </c>
      <c r="S17" s="28" t="e">
        <f>_InputData!#REF!</f>
        <v>#REF!</v>
      </c>
      <c r="T17" s="28" t="e">
        <f>_InputData!#REF!</f>
        <v>#REF!</v>
      </c>
      <c r="U17" s="28" t="e">
        <f>_InputData!#REF!</f>
        <v>#REF!</v>
      </c>
      <c r="V17" s="28" t="e">
        <f>_InputData!#REF!</f>
        <v>#REF!</v>
      </c>
    </row>
    <row r="18" spans="1:22" x14ac:dyDescent="0.25">
      <c r="A18" t="s">
        <v>112</v>
      </c>
      <c r="B18" t="s">
        <v>37</v>
      </c>
      <c r="C18" t="s">
        <v>41</v>
      </c>
      <c r="D18" t="s">
        <v>134</v>
      </c>
      <c r="E18" s="28">
        <f>_InputData!F390</f>
        <v>15</v>
      </c>
      <c r="F18" s="28">
        <f>_InputData!G390</f>
        <v>15</v>
      </c>
      <c r="G18" s="28">
        <f>_InputData!H390</f>
        <v>15</v>
      </c>
      <c r="H18">
        <f>ROUNDDOWN(E18*(1+_InputData!$E$996),0)</f>
        <v>18</v>
      </c>
      <c r="I18">
        <f>ROUNDDOWN(F18*(1+_InputData!$E$996),0)</f>
        <v>18</v>
      </c>
      <c r="J18">
        <f>ROUNDDOWN(G18*(1+_InputData!$E$996),0)</f>
        <v>18</v>
      </c>
      <c r="K18">
        <f>ROUNDDOWN(E18*(1-_InputData!$E$998),0)</f>
        <v>12</v>
      </c>
      <c r="L18">
        <f>ROUNDDOWN(F18*(1-_InputData!$E$998),0)</f>
        <v>12</v>
      </c>
      <c r="M18">
        <f>ROUNDDOWN(G18*(1-_InputData!$E$998),0)</f>
        <v>12</v>
      </c>
      <c r="N18" s="28" t="e">
        <f>_InputData!#REF!</f>
        <v>#REF!</v>
      </c>
      <c r="O18" s="28" t="e">
        <f>_InputData!#REF!</f>
        <v>#REF!</v>
      </c>
      <c r="P18" s="28" t="e">
        <f>_InputData!#REF!</f>
        <v>#REF!</v>
      </c>
      <c r="Q18" s="28" t="e">
        <f>_InputData!#REF!</f>
        <v>#REF!</v>
      </c>
      <c r="R18" s="28" t="e">
        <f>_InputData!#REF!</f>
        <v>#REF!</v>
      </c>
      <c r="S18" s="28" t="e">
        <f>_InputData!#REF!</f>
        <v>#REF!</v>
      </c>
      <c r="T18" s="28" t="e">
        <f>_InputData!#REF!</f>
        <v>#REF!</v>
      </c>
      <c r="U18" s="28" t="e">
        <f>_InputData!#REF!</f>
        <v>#REF!</v>
      </c>
      <c r="V18" s="28" t="e">
        <f>_InputData!#REF!</f>
        <v>#REF!</v>
      </c>
    </row>
    <row r="19" spans="1:22" x14ac:dyDescent="0.25">
      <c r="A19" t="s">
        <v>112</v>
      </c>
      <c r="B19" t="s">
        <v>38</v>
      </c>
      <c r="C19" t="s">
        <v>41</v>
      </c>
      <c r="D19" t="s">
        <v>134</v>
      </c>
      <c r="E19" s="28">
        <f>_InputData!F391</f>
        <v>12</v>
      </c>
      <c r="F19" s="28">
        <f>_InputData!G391</f>
        <v>12</v>
      </c>
      <c r="G19" s="28">
        <f>_InputData!H391</f>
        <v>12</v>
      </c>
      <c r="H19">
        <f>ROUNDDOWN(E19*(1+_InputData!$E$996),0)</f>
        <v>14</v>
      </c>
      <c r="I19">
        <f>ROUNDDOWN(F19*(1+_InputData!$E$996),0)</f>
        <v>14</v>
      </c>
      <c r="J19">
        <f>ROUNDDOWN(G19*(1+_InputData!$E$996),0)</f>
        <v>14</v>
      </c>
      <c r="K19">
        <f>ROUNDDOWN(E19*(1-_InputData!$E$998),0)</f>
        <v>9</v>
      </c>
      <c r="L19">
        <f>ROUNDDOWN(F19*(1-_InputData!$E$998),0)</f>
        <v>9</v>
      </c>
      <c r="M19">
        <f>ROUNDDOWN(G19*(1-_InputData!$E$998),0)</f>
        <v>9</v>
      </c>
      <c r="N19" s="28" t="e">
        <f>_InputData!#REF!</f>
        <v>#REF!</v>
      </c>
      <c r="O19" s="28" t="e">
        <f>_InputData!#REF!</f>
        <v>#REF!</v>
      </c>
      <c r="P19" s="28" t="e">
        <f>_InputData!#REF!</f>
        <v>#REF!</v>
      </c>
      <c r="Q19" s="28" t="e">
        <f>_InputData!#REF!</f>
        <v>#REF!</v>
      </c>
      <c r="R19" s="28" t="e">
        <f>_InputData!#REF!</f>
        <v>#REF!</v>
      </c>
      <c r="S19" s="28" t="e">
        <f>_InputData!#REF!</f>
        <v>#REF!</v>
      </c>
      <c r="T19" s="28" t="e">
        <f>_InputData!#REF!</f>
        <v>#REF!</v>
      </c>
      <c r="U19" s="28" t="e">
        <f>_InputData!#REF!</f>
        <v>#REF!</v>
      </c>
      <c r="V19" s="28" t="e">
        <f>_InputData!#REF!</f>
        <v>#REF!</v>
      </c>
    </row>
    <row r="20" spans="1:22" x14ac:dyDescent="0.25">
      <c r="A20" t="s">
        <v>112</v>
      </c>
      <c r="B20" t="s">
        <v>33</v>
      </c>
      <c r="C20" t="s">
        <v>39</v>
      </c>
      <c r="D20" t="s">
        <v>135</v>
      </c>
      <c r="E20" s="28">
        <f>_InputData!F392</f>
        <v>12</v>
      </c>
      <c r="F20" s="28">
        <f>_InputData!G392</f>
        <v>12</v>
      </c>
      <c r="G20" s="28">
        <f>_InputData!H392</f>
        <v>12</v>
      </c>
      <c r="H20">
        <f>ROUNDDOWN(E20*(1+_InputData!$E$996),0)</f>
        <v>14</v>
      </c>
      <c r="I20">
        <f>ROUNDDOWN(F20*(1+_InputData!$E$996),0)</f>
        <v>14</v>
      </c>
      <c r="J20">
        <f>ROUNDDOWN(G20*(1+_InputData!$E$996),0)</f>
        <v>14</v>
      </c>
      <c r="K20">
        <f>ROUNDDOWN(E20*(1-_InputData!$E$998),0)</f>
        <v>9</v>
      </c>
      <c r="L20">
        <f>ROUNDDOWN(F20*(1-_InputData!$E$998),0)</f>
        <v>9</v>
      </c>
      <c r="M20">
        <f>ROUNDDOWN(G20*(1-_InputData!$E$998),0)</f>
        <v>9</v>
      </c>
      <c r="N20" s="28" t="e">
        <f>_InputData!#REF!</f>
        <v>#REF!</v>
      </c>
      <c r="O20" s="28" t="e">
        <f>_InputData!#REF!</f>
        <v>#REF!</v>
      </c>
      <c r="P20" s="28" t="e">
        <f>_InputData!#REF!</f>
        <v>#REF!</v>
      </c>
      <c r="Q20" s="28" t="e">
        <f>_InputData!#REF!</f>
        <v>#REF!</v>
      </c>
      <c r="R20" s="28" t="e">
        <f>_InputData!#REF!</f>
        <v>#REF!</v>
      </c>
      <c r="S20" s="28" t="e">
        <f>_InputData!#REF!</f>
        <v>#REF!</v>
      </c>
      <c r="T20" s="28" t="e">
        <f>_InputData!#REF!</f>
        <v>#REF!</v>
      </c>
      <c r="U20" s="28" t="e">
        <f>_InputData!#REF!</f>
        <v>#REF!</v>
      </c>
      <c r="V20" s="28" t="e">
        <f>_InputData!#REF!</f>
        <v>#REF!</v>
      </c>
    </row>
    <row r="21" spans="1:22" x14ac:dyDescent="0.25">
      <c r="A21" t="s">
        <v>112</v>
      </c>
      <c r="B21" t="s">
        <v>34</v>
      </c>
      <c r="C21" t="s">
        <v>39</v>
      </c>
      <c r="D21" t="s">
        <v>135</v>
      </c>
      <c r="E21" s="28">
        <f>_InputData!F393</f>
        <v>12</v>
      </c>
      <c r="F21" s="28">
        <f>_InputData!G393</f>
        <v>12</v>
      </c>
      <c r="G21" s="28">
        <f>_InputData!H393</f>
        <v>12</v>
      </c>
      <c r="H21">
        <f>ROUNDDOWN(E21*(1+_InputData!$E$996),0)</f>
        <v>14</v>
      </c>
      <c r="I21">
        <f>ROUNDDOWN(F21*(1+_InputData!$E$996),0)</f>
        <v>14</v>
      </c>
      <c r="J21">
        <f>ROUNDDOWN(G21*(1+_InputData!$E$996),0)</f>
        <v>14</v>
      </c>
      <c r="K21">
        <f>ROUNDDOWN(E21*(1-_InputData!$E$998),0)</f>
        <v>9</v>
      </c>
      <c r="L21">
        <f>ROUNDDOWN(F21*(1-_InputData!$E$998),0)</f>
        <v>9</v>
      </c>
      <c r="M21">
        <f>ROUNDDOWN(G21*(1-_InputData!$E$998),0)</f>
        <v>9</v>
      </c>
      <c r="N21" s="28" t="e">
        <f>_InputData!#REF!</f>
        <v>#REF!</v>
      </c>
      <c r="O21" s="28" t="e">
        <f>_InputData!#REF!</f>
        <v>#REF!</v>
      </c>
      <c r="P21" s="28" t="e">
        <f>_InputData!#REF!</f>
        <v>#REF!</v>
      </c>
      <c r="Q21" s="28" t="e">
        <f>_InputData!#REF!</f>
        <v>#REF!</v>
      </c>
      <c r="R21" s="28" t="e">
        <f>_InputData!#REF!</f>
        <v>#REF!</v>
      </c>
      <c r="S21" s="28" t="e">
        <f>_InputData!#REF!</f>
        <v>#REF!</v>
      </c>
      <c r="T21" s="28" t="e">
        <f>_InputData!#REF!</f>
        <v>#REF!</v>
      </c>
      <c r="U21" s="28" t="e">
        <f>_InputData!#REF!</f>
        <v>#REF!</v>
      </c>
      <c r="V21" s="28" t="e">
        <f>_InputData!#REF!</f>
        <v>#REF!</v>
      </c>
    </row>
    <row r="22" spans="1:22" x14ac:dyDescent="0.25">
      <c r="A22" t="s">
        <v>112</v>
      </c>
      <c r="B22" t="s">
        <v>35</v>
      </c>
      <c r="C22" t="s">
        <v>39</v>
      </c>
      <c r="D22" t="s">
        <v>135</v>
      </c>
      <c r="E22" s="28">
        <f>_InputData!F394</f>
        <v>19</v>
      </c>
      <c r="F22" s="28">
        <f>_InputData!G394</f>
        <v>19</v>
      </c>
      <c r="G22" s="28">
        <f>_InputData!H394</f>
        <v>19</v>
      </c>
      <c r="H22">
        <f>ROUNDDOWN(E22*(1+_InputData!$E$996),0)</f>
        <v>22</v>
      </c>
      <c r="I22">
        <f>ROUNDDOWN(F22*(1+_InputData!$E$996),0)</f>
        <v>22</v>
      </c>
      <c r="J22">
        <f>ROUNDDOWN(G22*(1+_InputData!$E$996),0)</f>
        <v>22</v>
      </c>
      <c r="K22">
        <f>ROUNDDOWN(E22*(1-_InputData!$E$998),0)</f>
        <v>15</v>
      </c>
      <c r="L22">
        <f>ROUNDDOWN(F22*(1-_InputData!$E$998),0)</f>
        <v>15</v>
      </c>
      <c r="M22">
        <f>ROUNDDOWN(G22*(1-_InputData!$E$998),0)</f>
        <v>15</v>
      </c>
      <c r="N22" s="28" t="e">
        <f>_InputData!#REF!</f>
        <v>#REF!</v>
      </c>
      <c r="O22" s="28" t="e">
        <f>_InputData!#REF!</f>
        <v>#REF!</v>
      </c>
      <c r="P22" s="28" t="e">
        <f>_InputData!#REF!</f>
        <v>#REF!</v>
      </c>
      <c r="Q22" s="28" t="e">
        <f>_InputData!#REF!</f>
        <v>#REF!</v>
      </c>
      <c r="R22" s="28" t="e">
        <f>_InputData!#REF!</f>
        <v>#REF!</v>
      </c>
      <c r="S22" s="28" t="e">
        <f>_InputData!#REF!</f>
        <v>#REF!</v>
      </c>
      <c r="T22" s="28" t="e">
        <f>_InputData!#REF!</f>
        <v>#REF!</v>
      </c>
      <c r="U22" s="28" t="e">
        <f>_InputData!#REF!</f>
        <v>#REF!</v>
      </c>
      <c r="V22" s="28" t="e">
        <f>_InputData!#REF!</f>
        <v>#REF!</v>
      </c>
    </row>
    <row r="23" spans="1:22" x14ac:dyDescent="0.25">
      <c r="A23" t="s">
        <v>112</v>
      </c>
      <c r="B23" t="s">
        <v>36</v>
      </c>
      <c r="C23" t="s">
        <v>39</v>
      </c>
      <c r="D23" t="s">
        <v>135</v>
      </c>
      <c r="E23" s="28">
        <f>_InputData!F395</f>
        <v>19</v>
      </c>
      <c r="F23" s="28">
        <f>_InputData!G395</f>
        <v>19</v>
      </c>
      <c r="G23" s="28">
        <f>_InputData!H395</f>
        <v>19</v>
      </c>
      <c r="H23">
        <f>ROUNDDOWN(E23*(1+_InputData!$E$996),0)</f>
        <v>22</v>
      </c>
      <c r="I23">
        <f>ROUNDDOWN(F23*(1+_InputData!$E$996),0)</f>
        <v>22</v>
      </c>
      <c r="J23">
        <f>ROUNDDOWN(G23*(1+_InputData!$E$996),0)</f>
        <v>22</v>
      </c>
      <c r="K23">
        <f>ROUNDDOWN(E23*(1-_InputData!$E$998),0)</f>
        <v>15</v>
      </c>
      <c r="L23">
        <f>ROUNDDOWN(F23*(1-_InputData!$E$998),0)</f>
        <v>15</v>
      </c>
      <c r="M23">
        <f>ROUNDDOWN(G23*(1-_InputData!$E$998),0)</f>
        <v>15</v>
      </c>
      <c r="N23" s="28" t="e">
        <f>_InputData!#REF!</f>
        <v>#REF!</v>
      </c>
      <c r="O23" s="28" t="e">
        <f>_InputData!#REF!</f>
        <v>#REF!</v>
      </c>
      <c r="P23" s="28" t="e">
        <f>_InputData!#REF!</f>
        <v>#REF!</v>
      </c>
      <c r="Q23" s="28" t="e">
        <f>_InputData!#REF!</f>
        <v>#REF!</v>
      </c>
      <c r="R23" s="28" t="e">
        <f>_InputData!#REF!</f>
        <v>#REF!</v>
      </c>
      <c r="S23" s="28" t="e">
        <f>_InputData!#REF!</f>
        <v>#REF!</v>
      </c>
      <c r="T23" s="28" t="e">
        <f>_InputData!#REF!</f>
        <v>#REF!</v>
      </c>
      <c r="U23" s="28" t="e">
        <f>_InputData!#REF!</f>
        <v>#REF!</v>
      </c>
      <c r="V23" s="28" t="e">
        <f>_InputData!#REF!</f>
        <v>#REF!</v>
      </c>
    </row>
    <row r="24" spans="1:22" x14ac:dyDescent="0.25">
      <c r="A24" t="s">
        <v>112</v>
      </c>
      <c r="B24" t="s">
        <v>37</v>
      </c>
      <c r="C24" t="s">
        <v>39</v>
      </c>
      <c r="D24" t="s">
        <v>135</v>
      </c>
      <c r="E24" s="28">
        <f>_InputData!F396</f>
        <v>19</v>
      </c>
      <c r="F24" s="28">
        <f>_InputData!G396</f>
        <v>19</v>
      </c>
      <c r="G24" s="28">
        <f>_InputData!H396</f>
        <v>19</v>
      </c>
      <c r="H24">
        <f>ROUNDDOWN(E24*(1+_InputData!$E$996),0)</f>
        <v>22</v>
      </c>
      <c r="I24">
        <f>ROUNDDOWN(F24*(1+_InputData!$E$996),0)</f>
        <v>22</v>
      </c>
      <c r="J24">
        <f>ROUNDDOWN(G24*(1+_InputData!$E$996),0)</f>
        <v>22</v>
      </c>
      <c r="K24">
        <f>ROUNDDOWN(E24*(1-_InputData!$E$998),0)</f>
        <v>15</v>
      </c>
      <c r="L24">
        <f>ROUNDDOWN(F24*(1-_InputData!$E$998),0)</f>
        <v>15</v>
      </c>
      <c r="M24">
        <f>ROUNDDOWN(G24*(1-_InputData!$E$998),0)</f>
        <v>15</v>
      </c>
      <c r="N24" s="28" t="e">
        <f>_InputData!#REF!</f>
        <v>#REF!</v>
      </c>
      <c r="O24" s="28" t="e">
        <f>_InputData!#REF!</f>
        <v>#REF!</v>
      </c>
      <c r="P24" s="28" t="e">
        <f>_InputData!#REF!</f>
        <v>#REF!</v>
      </c>
      <c r="Q24" s="28" t="e">
        <f>_InputData!#REF!</f>
        <v>#REF!</v>
      </c>
      <c r="R24" s="28" t="e">
        <f>_InputData!#REF!</f>
        <v>#REF!</v>
      </c>
      <c r="S24" s="28" t="e">
        <f>_InputData!#REF!</f>
        <v>#REF!</v>
      </c>
      <c r="T24" s="28" t="e">
        <f>_InputData!#REF!</f>
        <v>#REF!</v>
      </c>
      <c r="U24" s="28" t="e">
        <f>_InputData!#REF!</f>
        <v>#REF!</v>
      </c>
      <c r="V24" s="28" t="e">
        <f>_InputData!#REF!</f>
        <v>#REF!</v>
      </c>
    </row>
    <row r="25" spans="1:22" x14ac:dyDescent="0.25">
      <c r="A25" t="s">
        <v>112</v>
      </c>
      <c r="B25" t="s">
        <v>38</v>
      </c>
      <c r="C25" t="s">
        <v>39</v>
      </c>
      <c r="D25" t="s">
        <v>135</v>
      </c>
      <c r="E25" s="28">
        <f>_InputData!F397</f>
        <v>16</v>
      </c>
      <c r="F25" s="28">
        <f>_InputData!G397</f>
        <v>16</v>
      </c>
      <c r="G25" s="28">
        <f>_InputData!H397</f>
        <v>16</v>
      </c>
      <c r="H25">
        <f>ROUNDDOWN(E25*(1+_InputData!$E$996),0)</f>
        <v>19</v>
      </c>
      <c r="I25">
        <f>ROUNDDOWN(F25*(1+_InputData!$E$996),0)</f>
        <v>19</v>
      </c>
      <c r="J25">
        <f>ROUNDDOWN(G25*(1+_InputData!$E$996),0)</f>
        <v>19</v>
      </c>
      <c r="K25">
        <f>ROUNDDOWN(E25*(1-_InputData!$E$998),0)</f>
        <v>12</v>
      </c>
      <c r="L25">
        <f>ROUNDDOWN(F25*(1-_InputData!$E$998),0)</f>
        <v>12</v>
      </c>
      <c r="M25">
        <f>ROUNDDOWN(G25*(1-_InputData!$E$998),0)</f>
        <v>12</v>
      </c>
      <c r="N25" s="28" t="e">
        <f>_InputData!#REF!</f>
        <v>#REF!</v>
      </c>
      <c r="O25" s="28" t="e">
        <f>_InputData!#REF!</f>
        <v>#REF!</v>
      </c>
      <c r="P25" s="28" t="e">
        <f>_InputData!#REF!</f>
        <v>#REF!</v>
      </c>
      <c r="Q25" s="28" t="e">
        <f>_InputData!#REF!</f>
        <v>#REF!</v>
      </c>
      <c r="R25" s="28" t="e">
        <f>_InputData!#REF!</f>
        <v>#REF!</v>
      </c>
      <c r="S25" s="28" t="e">
        <f>_InputData!#REF!</f>
        <v>#REF!</v>
      </c>
      <c r="T25" s="28" t="e">
        <f>_InputData!#REF!</f>
        <v>#REF!</v>
      </c>
      <c r="U25" s="28" t="e">
        <f>_InputData!#REF!</f>
        <v>#REF!</v>
      </c>
      <c r="V25" s="28" t="e">
        <f>_InputData!#REF!</f>
        <v>#REF!</v>
      </c>
    </row>
    <row r="26" spans="1:22" x14ac:dyDescent="0.25">
      <c r="A26" t="s">
        <v>112</v>
      </c>
      <c r="B26" t="s">
        <v>33</v>
      </c>
      <c r="C26" t="s">
        <v>40</v>
      </c>
      <c r="D26" t="s">
        <v>135</v>
      </c>
      <c r="E26" s="28">
        <f>_InputData!F398</f>
        <v>12</v>
      </c>
      <c r="F26" s="28">
        <f>_InputData!G398</f>
        <v>12</v>
      </c>
      <c r="G26" s="28">
        <f>_InputData!H398</f>
        <v>12</v>
      </c>
      <c r="H26">
        <f>ROUNDDOWN(E26*(1+_InputData!$E$996),0)</f>
        <v>14</v>
      </c>
      <c r="I26">
        <f>ROUNDDOWN(F26*(1+_InputData!$E$996),0)</f>
        <v>14</v>
      </c>
      <c r="J26">
        <f>ROUNDDOWN(G26*(1+_InputData!$E$996),0)</f>
        <v>14</v>
      </c>
      <c r="K26">
        <f>ROUNDDOWN(E26*(1-_InputData!$E$998),0)</f>
        <v>9</v>
      </c>
      <c r="L26">
        <f>ROUNDDOWN(F26*(1-_InputData!$E$998),0)</f>
        <v>9</v>
      </c>
      <c r="M26">
        <f>ROUNDDOWN(G26*(1-_InputData!$E$998),0)</f>
        <v>9</v>
      </c>
      <c r="N26" s="28" t="e">
        <f>_InputData!#REF!</f>
        <v>#REF!</v>
      </c>
      <c r="O26" s="28" t="e">
        <f>_InputData!#REF!</f>
        <v>#REF!</v>
      </c>
      <c r="P26" s="28" t="e">
        <f>_InputData!#REF!</f>
        <v>#REF!</v>
      </c>
      <c r="Q26" s="28" t="e">
        <f>_InputData!#REF!</f>
        <v>#REF!</v>
      </c>
      <c r="R26" s="28" t="e">
        <f>_InputData!#REF!</f>
        <v>#REF!</v>
      </c>
      <c r="S26" s="28" t="e">
        <f>_InputData!#REF!</f>
        <v>#REF!</v>
      </c>
      <c r="T26" s="28" t="e">
        <f>_InputData!#REF!</f>
        <v>#REF!</v>
      </c>
      <c r="U26" s="28" t="e">
        <f>_InputData!#REF!</f>
        <v>#REF!</v>
      </c>
      <c r="V26" s="28" t="e">
        <f>_InputData!#REF!</f>
        <v>#REF!</v>
      </c>
    </row>
    <row r="27" spans="1:22" x14ac:dyDescent="0.25">
      <c r="A27" t="s">
        <v>112</v>
      </c>
      <c r="B27" t="s">
        <v>34</v>
      </c>
      <c r="C27" t="s">
        <v>40</v>
      </c>
      <c r="D27" t="s">
        <v>135</v>
      </c>
      <c r="E27" s="28">
        <f>_InputData!F399</f>
        <v>12</v>
      </c>
      <c r="F27" s="28">
        <f>_InputData!G399</f>
        <v>12</v>
      </c>
      <c r="G27" s="28">
        <f>_InputData!H399</f>
        <v>12</v>
      </c>
      <c r="H27">
        <f>ROUNDDOWN(E27*(1+_InputData!$E$996),0)</f>
        <v>14</v>
      </c>
      <c r="I27">
        <f>ROUNDDOWN(F27*(1+_InputData!$E$996),0)</f>
        <v>14</v>
      </c>
      <c r="J27">
        <f>ROUNDDOWN(G27*(1+_InputData!$E$996),0)</f>
        <v>14</v>
      </c>
      <c r="K27">
        <f>ROUNDDOWN(E27*(1-_InputData!$E$998),0)</f>
        <v>9</v>
      </c>
      <c r="L27">
        <f>ROUNDDOWN(F27*(1-_InputData!$E$998),0)</f>
        <v>9</v>
      </c>
      <c r="M27">
        <f>ROUNDDOWN(G27*(1-_InputData!$E$998),0)</f>
        <v>9</v>
      </c>
      <c r="N27" s="28" t="e">
        <f>_InputData!#REF!</f>
        <v>#REF!</v>
      </c>
      <c r="O27" s="28" t="e">
        <f>_InputData!#REF!</f>
        <v>#REF!</v>
      </c>
      <c r="P27" s="28" t="e">
        <f>_InputData!#REF!</f>
        <v>#REF!</v>
      </c>
      <c r="Q27" s="28" t="e">
        <f>_InputData!#REF!</f>
        <v>#REF!</v>
      </c>
      <c r="R27" s="28" t="e">
        <f>_InputData!#REF!</f>
        <v>#REF!</v>
      </c>
      <c r="S27" s="28" t="e">
        <f>_InputData!#REF!</f>
        <v>#REF!</v>
      </c>
      <c r="T27" s="28" t="e">
        <f>_InputData!#REF!</f>
        <v>#REF!</v>
      </c>
      <c r="U27" s="28" t="e">
        <f>_InputData!#REF!</f>
        <v>#REF!</v>
      </c>
      <c r="V27" s="28" t="e">
        <f>_InputData!#REF!</f>
        <v>#REF!</v>
      </c>
    </row>
    <row r="28" spans="1:22" x14ac:dyDescent="0.25">
      <c r="A28" t="s">
        <v>112</v>
      </c>
      <c r="B28" t="s">
        <v>35</v>
      </c>
      <c r="C28" t="s">
        <v>40</v>
      </c>
      <c r="D28" t="s">
        <v>135</v>
      </c>
      <c r="E28" s="28">
        <f>_InputData!F400</f>
        <v>19</v>
      </c>
      <c r="F28" s="28">
        <f>_InputData!G400</f>
        <v>19</v>
      </c>
      <c r="G28" s="28">
        <f>_InputData!H400</f>
        <v>19</v>
      </c>
      <c r="H28">
        <f>ROUNDDOWN(E28*(1+_InputData!$E$996),0)</f>
        <v>22</v>
      </c>
      <c r="I28">
        <f>ROUNDDOWN(F28*(1+_InputData!$E$996),0)</f>
        <v>22</v>
      </c>
      <c r="J28">
        <f>ROUNDDOWN(G28*(1+_InputData!$E$996),0)</f>
        <v>22</v>
      </c>
      <c r="K28">
        <f>ROUNDDOWN(E28*(1-_InputData!$E$998),0)</f>
        <v>15</v>
      </c>
      <c r="L28">
        <f>ROUNDDOWN(F28*(1-_InputData!$E$998),0)</f>
        <v>15</v>
      </c>
      <c r="M28">
        <f>ROUNDDOWN(G28*(1-_InputData!$E$998),0)</f>
        <v>15</v>
      </c>
      <c r="N28" s="28" t="e">
        <f>_InputData!#REF!</f>
        <v>#REF!</v>
      </c>
      <c r="O28" s="28" t="e">
        <f>_InputData!#REF!</f>
        <v>#REF!</v>
      </c>
      <c r="P28" s="28" t="e">
        <f>_InputData!#REF!</f>
        <v>#REF!</v>
      </c>
      <c r="Q28" s="28" t="e">
        <f>_InputData!#REF!</f>
        <v>#REF!</v>
      </c>
      <c r="R28" s="28" t="e">
        <f>_InputData!#REF!</f>
        <v>#REF!</v>
      </c>
      <c r="S28" s="28" t="e">
        <f>_InputData!#REF!</f>
        <v>#REF!</v>
      </c>
      <c r="T28" s="28" t="e">
        <f>_InputData!#REF!</f>
        <v>#REF!</v>
      </c>
      <c r="U28" s="28" t="e">
        <f>_InputData!#REF!</f>
        <v>#REF!</v>
      </c>
      <c r="V28" s="28" t="e">
        <f>_InputData!#REF!</f>
        <v>#REF!</v>
      </c>
    </row>
    <row r="29" spans="1:22" x14ac:dyDescent="0.25">
      <c r="A29" t="s">
        <v>112</v>
      </c>
      <c r="B29" t="s">
        <v>36</v>
      </c>
      <c r="C29" t="s">
        <v>40</v>
      </c>
      <c r="D29" t="s">
        <v>135</v>
      </c>
      <c r="E29" s="28">
        <f>_InputData!F401</f>
        <v>19</v>
      </c>
      <c r="F29" s="28">
        <f>_InputData!G401</f>
        <v>19</v>
      </c>
      <c r="G29" s="28">
        <f>_InputData!H401</f>
        <v>19</v>
      </c>
      <c r="H29">
        <f>ROUNDDOWN(E29*(1+_InputData!$E$996),0)</f>
        <v>22</v>
      </c>
      <c r="I29">
        <f>ROUNDDOWN(F29*(1+_InputData!$E$996),0)</f>
        <v>22</v>
      </c>
      <c r="J29">
        <f>ROUNDDOWN(G29*(1+_InputData!$E$996),0)</f>
        <v>22</v>
      </c>
      <c r="K29">
        <f>ROUNDDOWN(E29*(1-_InputData!$E$998),0)</f>
        <v>15</v>
      </c>
      <c r="L29">
        <f>ROUNDDOWN(F29*(1-_InputData!$E$998),0)</f>
        <v>15</v>
      </c>
      <c r="M29">
        <f>ROUNDDOWN(G29*(1-_InputData!$E$998),0)</f>
        <v>15</v>
      </c>
      <c r="N29" s="28" t="e">
        <f>_InputData!#REF!</f>
        <v>#REF!</v>
      </c>
      <c r="O29" s="28" t="e">
        <f>_InputData!#REF!</f>
        <v>#REF!</v>
      </c>
      <c r="P29" s="28" t="e">
        <f>_InputData!#REF!</f>
        <v>#REF!</v>
      </c>
      <c r="Q29" s="28" t="e">
        <f>_InputData!#REF!</f>
        <v>#REF!</v>
      </c>
      <c r="R29" s="28" t="e">
        <f>_InputData!#REF!</f>
        <v>#REF!</v>
      </c>
      <c r="S29" s="28" t="e">
        <f>_InputData!#REF!</f>
        <v>#REF!</v>
      </c>
      <c r="T29" s="28" t="e">
        <f>_InputData!#REF!</f>
        <v>#REF!</v>
      </c>
      <c r="U29" s="28" t="e">
        <f>_InputData!#REF!</f>
        <v>#REF!</v>
      </c>
      <c r="V29" s="28" t="e">
        <f>_InputData!#REF!</f>
        <v>#REF!</v>
      </c>
    </row>
    <row r="30" spans="1:22" x14ac:dyDescent="0.25">
      <c r="A30" t="s">
        <v>112</v>
      </c>
      <c r="B30" t="s">
        <v>37</v>
      </c>
      <c r="C30" t="s">
        <v>40</v>
      </c>
      <c r="D30" t="s">
        <v>135</v>
      </c>
      <c r="E30" s="28">
        <f>_InputData!F402</f>
        <v>19</v>
      </c>
      <c r="F30" s="28">
        <f>_InputData!G402</f>
        <v>19</v>
      </c>
      <c r="G30" s="28">
        <f>_InputData!H402</f>
        <v>19</v>
      </c>
      <c r="H30">
        <f>ROUNDDOWN(E30*(1+_InputData!$E$996),0)</f>
        <v>22</v>
      </c>
      <c r="I30">
        <f>ROUNDDOWN(F30*(1+_InputData!$E$996),0)</f>
        <v>22</v>
      </c>
      <c r="J30">
        <f>ROUNDDOWN(G30*(1+_InputData!$E$996),0)</f>
        <v>22</v>
      </c>
      <c r="K30">
        <f>ROUNDDOWN(E30*(1-_InputData!$E$998),0)</f>
        <v>15</v>
      </c>
      <c r="L30">
        <f>ROUNDDOWN(F30*(1-_InputData!$E$998),0)</f>
        <v>15</v>
      </c>
      <c r="M30">
        <f>ROUNDDOWN(G30*(1-_InputData!$E$998),0)</f>
        <v>15</v>
      </c>
      <c r="N30" s="28" t="e">
        <f>_InputData!#REF!</f>
        <v>#REF!</v>
      </c>
      <c r="O30" s="28" t="e">
        <f>_InputData!#REF!</f>
        <v>#REF!</v>
      </c>
      <c r="P30" s="28" t="e">
        <f>_InputData!#REF!</f>
        <v>#REF!</v>
      </c>
      <c r="Q30" s="28" t="e">
        <f>_InputData!#REF!</f>
        <v>#REF!</v>
      </c>
      <c r="R30" s="28" t="e">
        <f>_InputData!#REF!</f>
        <v>#REF!</v>
      </c>
      <c r="S30" s="28" t="e">
        <f>_InputData!#REF!</f>
        <v>#REF!</v>
      </c>
      <c r="T30" s="28" t="e">
        <f>_InputData!#REF!</f>
        <v>#REF!</v>
      </c>
      <c r="U30" s="28" t="e">
        <f>_InputData!#REF!</f>
        <v>#REF!</v>
      </c>
      <c r="V30" s="28" t="e">
        <f>_InputData!#REF!</f>
        <v>#REF!</v>
      </c>
    </row>
    <row r="31" spans="1:22" x14ac:dyDescent="0.25">
      <c r="A31" t="s">
        <v>112</v>
      </c>
      <c r="B31" t="s">
        <v>38</v>
      </c>
      <c r="C31" t="s">
        <v>40</v>
      </c>
      <c r="D31" t="s">
        <v>135</v>
      </c>
      <c r="E31" s="28">
        <f>_InputData!F403</f>
        <v>16</v>
      </c>
      <c r="F31" s="28">
        <f>_InputData!G403</f>
        <v>16</v>
      </c>
      <c r="G31" s="28">
        <f>_InputData!H403</f>
        <v>16</v>
      </c>
      <c r="H31">
        <f>ROUNDDOWN(E31*(1+_InputData!$E$996),0)</f>
        <v>19</v>
      </c>
      <c r="I31">
        <f>ROUNDDOWN(F31*(1+_InputData!$E$996),0)</f>
        <v>19</v>
      </c>
      <c r="J31">
        <f>ROUNDDOWN(G31*(1+_InputData!$E$996),0)</f>
        <v>19</v>
      </c>
      <c r="K31">
        <f>ROUNDDOWN(E31*(1-_InputData!$E$998),0)</f>
        <v>12</v>
      </c>
      <c r="L31">
        <f>ROUNDDOWN(F31*(1-_InputData!$E$998),0)</f>
        <v>12</v>
      </c>
      <c r="M31">
        <f>ROUNDDOWN(G31*(1-_InputData!$E$998),0)</f>
        <v>12</v>
      </c>
      <c r="N31" s="28" t="e">
        <f>_InputData!#REF!</f>
        <v>#REF!</v>
      </c>
      <c r="O31" s="28" t="e">
        <f>_InputData!#REF!</f>
        <v>#REF!</v>
      </c>
      <c r="P31" s="28" t="e">
        <f>_InputData!#REF!</f>
        <v>#REF!</v>
      </c>
      <c r="Q31" s="28" t="e">
        <f>_InputData!#REF!</f>
        <v>#REF!</v>
      </c>
      <c r="R31" s="28" t="e">
        <f>_InputData!#REF!</f>
        <v>#REF!</v>
      </c>
      <c r="S31" s="28" t="e">
        <f>_InputData!#REF!</f>
        <v>#REF!</v>
      </c>
      <c r="T31" s="28" t="e">
        <f>_InputData!#REF!</f>
        <v>#REF!</v>
      </c>
      <c r="U31" s="28" t="e">
        <f>_InputData!#REF!</f>
        <v>#REF!</v>
      </c>
      <c r="V31" s="28" t="e">
        <f>_InputData!#REF!</f>
        <v>#REF!</v>
      </c>
    </row>
    <row r="32" spans="1:22" x14ac:dyDescent="0.25">
      <c r="A32" t="s">
        <v>112</v>
      </c>
      <c r="B32" t="s">
        <v>33</v>
      </c>
      <c r="C32" t="s">
        <v>41</v>
      </c>
      <c r="D32" t="s">
        <v>135</v>
      </c>
      <c r="E32" s="28">
        <f>_InputData!F404</f>
        <v>12</v>
      </c>
      <c r="F32" s="28">
        <f>_InputData!G404</f>
        <v>12</v>
      </c>
      <c r="G32" s="28">
        <f>_InputData!H404</f>
        <v>12</v>
      </c>
      <c r="H32">
        <f>ROUNDDOWN(E32*(1+_InputData!$E$996),0)</f>
        <v>14</v>
      </c>
      <c r="I32">
        <f>ROUNDDOWN(F32*(1+_InputData!$E$996),0)</f>
        <v>14</v>
      </c>
      <c r="J32">
        <f>ROUNDDOWN(G32*(1+_InputData!$E$996),0)</f>
        <v>14</v>
      </c>
      <c r="K32">
        <f>ROUNDDOWN(E32*(1-_InputData!$E$998),0)</f>
        <v>9</v>
      </c>
      <c r="L32">
        <f>ROUNDDOWN(F32*(1-_InputData!$E$998),0)</f>
        <v>9</v>
      </c>
      <c r="M32">
        <f>ROUNDDOWN(G32*(1-_InputData!$E$998),0)</f>
        <v>9</v>
      </c>
      <c r="N32" s="28" t="e">
        <f>_InputData!#REF!</f>
        <v>#REF!</v>
      </c>
      <c r="O32" s="28" t="e">
        <f>_InputData!#REF!</f>
        <v>#REF!</v>
      </c>
      <c r="P32" s="28" t="e">
        <f>_InputData!#REF!</f>
        <v>#REF!</v>
      </c>
      <c r="Q32" s="28" t="e">
        <f>_InputData!#REF!</f>
        <v>#REF!</v>
      </c>
      <c r="R32" s="28" t="e">
        <f>_InputData!#REF!</f>
        <v>#REF!</v>
      </c>
      <c r="S32" s="28" t="e">
        <f>_InputData!#REF!</f>
        <v>#REF!</v>
      </c>
      <c r="T32" s="28" t="e">
        <f>_InputData!#REF!</f>
        <v>#REF!</v>
      </c>
      <c r="U32" s="28" t="e">
        <f>_InputData!#REF!</f>
        <v>#REF!</v>
      </c>
      <c r="V32" s="28" t="e">
        <f>_InputData!#REF!</f>
        <v>#REF!</v>
      </c>
    </row>
    <row r="33" spans="1:22" x14ac:dyDescent="0.25">
      <c r="A33" t="s">
        <v>112</v>
      </c>
      <c r="B33" t="s">
        <v>34</v>
      </c>
      <c r="C33" t="s">
        <v>41</v>
      </c>
      <c r="D33" t="s">
        <v>135</v>
      </c>
      <c r="E33" s="28">
        <f>_InputData!F405</f>
        <v>12</v>
      </c>
      <c r="F33" s="28">
        <f>_InputData!G405</f>
        <v>12</v>
      </c>
      <c r="G33" s="28">
        <f>_InputData!H405</f>
        <v>12</v>
      </c>
      <c r="H33">
        <f>ROUNDDOWN(E33*(1+_InputData!$E$996),0)</f>
        <v>14</v>
      </c>
      <c r="I33">
        <f>ROUNDDOWN(F33*(1+_InputData!$E$996),0)</f>
        <v>14</v>
      </c>
      <c r="J33">
        <f>ROUNDDOWN(G33*(1+_InputData!$E$996),0)</f>
        <v>14</v>
      </c>
      <c r="K33">
        <f>ROUNDDOWN(E33*(1-_InputData!$E$998),0)</f>
        <v>9</v>
      </c>
      <c r="L33">
        <f>ROUNDDOWN(F33*(1-_InputData!$E$998),0)</f>
        <v>9</v>
      </c>
      <c r="M33">
        <f>ROUNDDOWN(G33*(1-_InputData!$E$998),0)</f>
        <v>9</v>
      </c>
      <c r="N33" s="28" t="e">
        <f>_InputData!#REF!</f>
        <v>#REF!</v>
      </c>
      <c r="O33" s="28" t="e">
        <f>_InputData!#REF!</f>
        <v>#REF!</v>
      </c>
      <c r="P33" s="28" t="e">
        <f>_InputData!#REF!</f>
        <v>#REF!</v>
      </c>
      <c r="Q33" s="28" t="e">
        <f>_InputData!#REF!</f>
        <v>#REF!</v>
      </c>
      <c r="R33" s="28" t="e">
        <f>_InputData!#REF!</f>
        <v>#REF!</v>
      </c>
      <c r="S33" s="28" t="e">
        <f>_InputData!#REF!</f>
        <v>#REF!</v>
      </c>
      <c r="T33" s="28" t="e">
        <f>_InputData!#REF!</f>
        <v>#REF!</v>
      </c>
      <c r="U33" s="28" t="e">
        <f>_InputData!#REF!</f>
        <v>#REF!</v>
      </c>
      <c r="V33" s="28" t="e">
        <f>_InputData!#REF!</f>
        <v>#REF!</v>
      </c>
    </row>
    <row r="34" spans="1:22" x14ac:dyDescent="0.25">
      <c r="A34" t="s">
        <v>112</v>
      </c>
      <c r="B34" t="s">
        <v>35</v>
      </c>
      <c r="C34" t="s">
        <v>41</v>
      </c>
      <c r="D34" t="s">
        <v>135</v>
      </c>
      <c r="E34" s="28">
        <f>_InputData!F406</f>
        <v>19</v>
      </c>
      <c r="F34" s="28">
        <f>_InputData!G406</f>
        <v>19</v>
      </c>
      <c r="G34" s="28">
        <f>_InputData!H406</f>
        <v>19</v>
      </c>
      <c r="H34">
        <f>ROUNDDOWN(E34*(1+_InputData!$E$996),0)</f>
        <v>22</v>
      </c>
      <c r="I34">
        <f>ROUNDDOWN(F34*(1+_InputData!$E$996),0)</f>
        <v>22</v>
      </c>
      <c r="J34">
        <f>ROUNDDOWN(G34*(1+_InputData!$E$996),0)</f>
        <v>22</v>
      </c>
      <c r="K34">
        <f>ROUNDDOWN(E34*(1-_InputData!$E$998),0)</f>
        <v>15</v>
      </c>
      <c r="L34">
        <f>ROUNDDOWN(F34*(1-_InputData!$E$998),0)</f>
        <v>15</v>
      </c>
      <c r="M34">
        <f>ROUNDDOWN(G34*(1-_InputData!$E$998),0)</f>
        <v>15</v>
      </c>
      <c r="N34" s="28" t="e">
        <f>_InputData!#REF!</f>
        <v>#REF!</v>
      </c>
      <c r="O34" s="28" t="e">
        <f>_InputData!#REF!</f>
        <v>#REF!</v>
      </c>
      <c r="P34" s="28" t="e">
        <f>_InputData!#REF!</f>
        <v>#REF!</v>
      </c>
      <c r="Q34" s="28" t="e">
        <f>_InputData!#REF!</f>
        <v>#REF!</v>
      </c>
      <c r="R34" s="28" t="e">
        <f>_InputData!#REF!</f>
        <v>#REF!</v>
      </c>
      <c r="S34" s="28" t="e">
        <f>_InputData!#REF!</f>
        <v>#REF!</v>
      </c>
      <c r="T34" s="28" t="e">
        <f>_InputData!#REF!</f>
        <v>#REF!</v>
      </c>
      <c r="U34" s="28" t="e">
        <f>_InputData!#REF!</f>
        <v>#REF!</v>
      </c>
      <c r="V34" s="28" t="e">
        <f>_InputData!#REF!</f>
        <v>#REF!</v>
      </c>
    </row>
    <row r="35" spans="1:22" x14ac:dyDescent="0.25">
      <c r="A35" t="s">
        <v>112</v>
      </c>
      <c r="B35" t="s">
        <v>36</v>
      </c>
      <c r="C35" t="s">
        <v>41</v>
      </c>
      <c r="D35" t="s">
        <v>135</v>
      </c>
      <c r="E35" s="28">
        <f>_InputData!F407</f>
        <v>19</v>
      </c>
      <c r="F35" s="28">
        <f>_InputData!G407</f>
        <v>19</v>
      </c>
      <c r="G35" s="28">
        <f>_InputData!H407</f>
        <v>19</v>
      </c>
      <c r="H35">
        <f>ROUNDDOWN(E35*(1+_InputData!$E$996),0)</f>
        <v>22</v>
      </c>
      <c r="I35">
        <f>ROUNDDOWN(F35*(1+_InputData!$E$996),0)</f>
        <v>22</v>
      </c>
      <c r="J35">
        <f>ROUNDDOWN(G35*(1+_InputData!$E$996),0)</f>
        <v>22</v>
      </c>
      <c r="K35">
        <f>ROUNDDOWN(E35*(1-_InputData!$E$998),0)</f>
        <v>15</v>
      </c>
      <c r="L35">
        <f>ROUNDDOWN(F35*(1-_InputData!$E$998),0)</f>
        <v>15</v>
      </c>
      <c r="M35">
        <f>ROUNDDOWN(G35*(1-_InputData!$E$998),0)</f>
        <v>15</v>
      </c>
      <c r="N35" s="28" t="e">
        <f>_InputData!#REF!</f>
        <v>#REF!</v>
      </c>
      <c r="O35" s="28" t="e">
        <f>_InputData!#REF!</f>
        <v>#REF!</v>
      </c>
      <c r="P35" s="28" t="e">
        <f>_InputData!#REF!</f>
        <v>#REF!</v>
      </c>
      <c r="Q35" s="28" t="e">
        <f>_InputData!#REF!</f>
        <v>#REF!</v>
      </c>
      <c r="R35" s="28" t="e">
        <f>_InputData!#REF!</f>
        <v>#REF!</v>
      </c>
      <c r="S35" s="28" t="e">
        <f>_InputData!#REF!</f>
        <v>#REF!</v>
      </c>
      <c r="T35" s="28" t="e">
        <f>_InputData!#REF!</f>
        <v>#REF!</v>
      </c>
      <c r="U35" s="28" t="e">
        <f>_InputData!#REF!</f>
        <v>#REF!</v>
      </c>
      <c r="V35" s="28" t="e">
        <f>_InputData!#REF!</f>
        <v>#REF!</v>
      </c>
    </row>
    <row r="36" spans="1:22" x14ac:dyDescent="0.25">
      <c r="A36" t="s">
        <v>112</v>
      </c>
      <c r="B36" t="s">
        <v>37</v>
      </c>
      <c r="C36" t="s">
        <v>41</v>
      </c>
      <c r="D36" t="s">
        <v>135</v>
      </c>
      <c r="E36" s="28">
        <f>_InputData!F408</f>
        <v>19</v>
      </c>
      <c r="F36" s="28">
        <f>_InputData!G408</f>
        <v>19</v>
      </c>
      <c r="G36" s="28">
        <f>_InputData!H408</f>
        <v>19</v>
      </c>
      <c r="H36">
        <f>ROUNDDOWN(E36*(1+_InputData!$E$996),0)</f>
        <v>22</v>
      </c>
      <c r="I36">
        <f>ROUNDDOWN(F36*(1+_InputData!$E$996),0)</f>
        <v>22</v>
      </c>
      <c r="J36">
        <f>ROUNDDOWN(G36*(1+_InputData!$E$996),0)</f>
        <v>22</v>
      </c>
      <c r="K36">
        <f>ROUNDDOWN(E36*(1-_InputData!$E$998),0)</f>
        <v>15</v>
      </c>
      <c r="L36">
        <f>ROUNDDOWN(F36*(1-_InputData!$E$998),0)</f>
        <v>15</v>
      </c>
      <c r="M36">
        <f>ROUNDDOWN(G36*(1-_InputData!$E$998),0)</f>
        <v>15</v>
      </c>
      <c r="N36" s="28" t="e">
        <f>_InputData!#REF!</f>
        <v>#REF!</v>
      </c>
      <c r="O36" s="28" t="e">
        <f>_InputData!#REF!</f>
        <v>#REF!</v>
      </c>
      <c r="P36" s="28" t="e">
        <f>_InputData!#REF!</f>
        <v>#REF!</v>
      </c>
      <c r="Q36" s="28" t="e">
        <f>_InputData!#REF!</f>
        <v>#REF!</v>
      </c>
      <c r="R36" s="28" t="e">
        <f>_InputData!#REF!</f>
        <v>#REF!</v>
      </c>
      <c r="S36" s="28" t="e">
        <f>_InputData!#REF!</f>
        <v>#REF!</v>
      </c>
      <c r="T36" s="28" t="e">
        <f>_InputData!#REF!</f>
        <v>#REF!</v>
      </c>
      <c r="U36" s="28" t="e">
        <f>_InputData!#REF!</f>
        <v>#REF!</v>
      </c>
      <c r="V36" s="28" t="e">
        <f>_InputData!#REF!</f>
        <v>#REF!</v>
      </c>
    </row>
    <row r="37" spans="1:22" x14ac:dyDescent="0.25">
      <c r="A37" t="s">
        <v>112</v>
      </c>
      <c r="B37" t="s">
        <v>38</v>
      </c>
      <c r="C37" t="s">
        <v>41</v>
      </c>
      <c r="D37" t="s">
        <v>135</v>
      </c>
      <c r="E37" s="28">
        <f>_InputData!F409</f>
        <v>16</v>
      </c>
      <c r="F37" s="28">
        <f>_InputData!G409</f>
        <v>16</v>
      </c>
      <c r="G37" s="28">
        <f>_InputData!H409</f>
        <v>16</v>
      </c>
      <c r="H37">
        <f>ROUNDDOWN(E37*(1+_InputData!$E$996),0)</f>
        <v>19</v>
      </c>
      <c r="I37">
        <f>ROUNDDOWN(F37*(1+_InputData!$E$996),0)</f>
        <v>19</v>
      </c>
      <c r="J37">
        <f>ROUNDDOWN(G37*(1+_InputData!$E$996),0)</f>
        <v>19</v>
      </c>
      <c r="K37">
        <f>ROUNDDOWN(E37*(1-_InputData!$E$998),0)</f>
        <v>12</v>
      </c>
      <c r="L37">
        <f>ROUNDDOWN(F37*(1-_InputData!$E$998),0)</f>
        <v>12</v>
      </c>
      <c r="M37">
        <f>ROUNDDOWN(G37*(1-_InputData!$E$998),0)</f>
        <v>12</v>
      </c>
      <c r="N37" s="28" t="e">
        <f>_InputData!#REF!</f>
        <v>#REF!</v>
      </c>
      <c r="O37" s="28" t="e">
        <f>_InputData!#REF!</f>
        <v>#REF!</v>
      </c>
      <c r="P37" s="28" t="e">
        <f>_InputData!#REF!</f>
        <v>#REF!</v>
      </c>
      <c r="Q37" s="28" t="e">
        <f>_InputData!#REF!</f>
        <v>#REF!</v>
      </c>
      <c r="R37" s="28" t="e">
        <f>_InputData!#REF!</f>
        <v>#REF!</v>
      </c>
      <c r="S37" s="28" t="e">
        <f>_InputData!#REF!</f>
        <v>#REF!</v>
      </c>
      <c r="T37" s="28" t="e">
        <f>_InputData!#REF!</f>
        <v>#REF!</v>
      </c>
      <c r="U37" s="28" t="e">
        <f>_InputData!#REF!</f>
        <v>#REF!</v>
      </c>
      <c r="V37" s="28" t="e">
        <f>_InputData!#REF!</f>
        <v>#REF!</v>
      </c>
    </row>
    <row r="38" spans="1:22" x14ac:dyDescent="0.25">
      <c r="A38" t="s">
        <v>112</v>
      </c>
      <c r="B38" t="s">
        <v>33</v>
      </c>
      <c r="C38" t="s">
        <v>39</v>
      </c>
      <c r="D38" t="s">
        <v>136</v>
      </c>
      <c r="E38" s="28">
        <f>_InputData!F410</f>
        <v>4</v>
      </c>
      <c r="F38" s="28">
        <f>_InputData!G410</f>
        <v>4</v>
      </c>
      <c r="G38" s="28">
        <f>_InputData!H410</f>
        <v>4</v>
      </c>
      <c r="H38">
        <f>ROUNDDOWN(E38*(1+_InputData!$E$996),0)</f>
        <v>4</v>
      </c>
      <c r="I38">
        <f>ROUNDDOWN(F38*(1+_InputData!$E$996),0)</f>
        <v>4</v>
      </c>
      <c r="J38">
        <f>ROUNDDOWN(G38*(1+_InputData!$E$996),0)</f>
        <v>4</v>
      </c>
      <c r="K38">
        <f>ROUNDDOWN(E38*(1-_InputData!$E$998),0)</f>
        <v>3</v>
      </c>
      <c r="L38">
        <f>ROUNDDOWN(F38*(1-_InputData!$E$998),0)</f>
        <v>3</v>
      </c>
      <c r="M38">
        <f>ROUNDDOWN(G38*(1-_InputData!$E$998),0)</f>
        <v>3</v>
      </c>
      <c r="N38" s="28" t="e">
        <f>_InputData!#REF!</f>
        <v>#REF!</v>
      </c>
      <c r="O38" s="28" t="e">
        <f>_InputData!#REF!</f>
        <v>#REF!</v>
      </c>
      <c r="P38" s="28" t="e">
        <f>_InputData!#REF!</f>
        <v>#REF!</v>
      </c>
      <c r="Q38" s="28" t="e">
        <f>_InputData!#REF!</f>
        <v>#REF!</v>
      </c>
      <c r="R38" s="28" t="e">
        <f>_InputData!#REF!</f>
        <v>#REF!</v>
      </c>
      <c r="S38" s="28" t="e">
        <f>_InputData!#REF!</f>
        <v>#REF!</v>
      </c>
      <c r="T38" s="28" t="e">
        <f>_InputData!#REF!</f>
        <v>#REF!</v>
      </c>
      <c r="U38" s="28" t="e">
        <f>_InputData!#REF!</f>
        <v>#REF!</v>
      </c>
      <c r="V38" s="28" t="e">
        <f>_InputData!#REF!</f>
        <v>#REF!</v>
      </c>
    </row>
    <row r="39" spans="1:22" x14ac:dyDescent="0.25">
      <c r="A39" t="s">
        <v>112</v>
      </c>
      <c r="B39" t="s">
        <v>34</v>
      </c>
      <c r="C39" t="s">
        <v>39</v>
      </c>
      <c r="D39" t="s">
        <v>136</v>
      </c>
      <c r="E39" s="28">
        <f>_InputData!F411</f>
        <v>4</v>
      </c>
      <c r="F39" s="28">
        <f>_InputData!G411</f>
        <v>4</v>
      </c>
      <c r="G39" s="28">
        <f>_InputData!H411</f>
        <v>4</v>
      </c>
      <c r="H39">
        <f>ROUNDDOWN(E39*(1+_InputData!$E$996),0)</f>
        <v>4</v>
      </c>
      <c r="I39">
        <f>ROUNDDOWN(F39*(1+_InputData!$E$996),0)</f>
        <v>4</v>
      </c>
      <c r="J39">
        <f>ROUNDDOWN(G39*(1+_InputData!$E$996),0)</f>
        <v>4</v>
      </c>
      <c r="K39">
        <f>ROUNDDOWN(E39*(1-_InputData!$E$998),0)</f>
        <v>3</v>
      </c>
      <c r="L39">
        <f>ROUNDDOWN(F39*(1-_InputData!$E$998),0)</f>
        <v>3</v>
      </c>
      <c r="M39">
        <f>ROUNDDOWN(G39*(1-_InputData!$E$998),0)</f>
        <v>3</v>
      </c>
      <c r="N39" s="28" t="e">
        <f>_InputData!#REF!</f>
        <v>#REF!</v>
      </c>
      <c r="O39" s="28" t="e">
        <f>_InputData!#REF!</f>
        <v>#REF!</v>
      </c>
      <c r="P39" s="28" t="e">
        <f>_InputData!#REF!</f>
        <v>#REF!</v>
      </c>
      <c r="Q39" s="28" t="e">
        <f>_InputData!#REF!</f>
        <v>#REF!</v>
      </c>
      <c r="R39" s="28" t="e">
        <f>_InputData!#REF!</f>
        <v>#REF!</v>
      </c>
      <c r="S39" s="28" t="e">
        <f>_InputData!#REF!</f>
        <v>#REF!</v>
      </c>
      <c r="T39" s="28" t="e">
        <f>_InputData!#REF!</f>
        <v>#REF!</v>
      </c>
      <c r="U39" s="28" t="e">
        <f>_InputData!#REF!</f>
        <v>#REF!</v>
      </c>
      <c r="V39" s="28" t="e">
        <f>_InputData!#REF!</f>
        <v>#REF!</v>
      </c>
    </row>
    <row r="40" spans="1:22" x14ac:dyDescent="0.25">
      <c r="A40" t="s">
        <v>112</v>
      </c>
      <c r="B40" t="s">
        <v>35</v>
      </c>
      <c r="C40" t="s">
        <v>39</v>
      </c>
      <c r="D40" t="s">
        <v>136</v>
      </c>
      <c r="E40" s="28">
        <f>_InputData!F412</f>
        <v>11</v>
      </c>
      <c r="F40" s="28">
        <f>_InputData!G412</f>
        <v>11</v>
      </c>
      <c r="G40" s="28">
        <f>_InputData!H412</f>
        <v>11</v>
      </c>
      <c r="H40">
        <f>ROUNDDOWN(E40*(1+_InputData!$E$996),0)</f>
        <v>13</v>
      </c>
      <c r="I40">
        <f>ROUNDDOWN(F40*(1+_InputData!$E$996),0)</f>
        <v>13</v>
      </c>
      <c r="J40">
        <f>ROUNDDOWN(G40*(1+_InputData!$E$996),0)</f>
        <v>13</v>
      </c>
      <c r="K40">
        <f>ROUNDDOWN(E40*(1-_InputData!$E$998),0)</f>
        <v>8</v>
      </c>
      <c r="L40">
        <f>ROUNDDOWN(F40*(1-_InputData!$E$998),0)</f>
        <v>8</v>
      </c>
      <c r="M40">
        <f>ROUNDDOWN(G40*(1-_InputData!$E$998),0)</f>
        <v>8</v>
      </c>
      <c r="N40" s="28" t="e">
        <f>_InputData!#REF!</f>
        <v>#REF!</v>
      </c>
      <c r="O40" s="28" t="e">
        <f>_InputData!#REF!</f>
        <v>#REF!</v>
      </c>
      <c r="P40" s="28" t="e">
        <f>_InputData!#REF!</f>
        <v>#REF!</v>
      </c>
      <c r="Q40" s="28" t="e">
        <f>_InputData!#REF!</f>
        <v>#REF!</v>
      </c>
      <c r="R40" s="28" t="e">
        <f>_InputData!#REF!</f>
        <v>#REF!</v>
      </c>
      <c r="S40" s="28" t="e">
        <f>_InputData!#REF!</f>
        <v>#REF!</v>
      </c>
      <c r="T40" s="28" t="e">
        <f>_InputData!#REF!</f>
        <v>#REF!</v>
      </c>
      <c r="U40" s="28" t="e">
        <f>_InputData!#REF!</f>
        <v>#REF!</v>
      </c>
      <c r="V40" s="28" t="e">
        <f>_InputData!#REF!</f>
        <v>#REF!</v>
      </c>
    </row>
    <row r="41" spans="1:22" x14ac:dyDescent="0.25">
      <c r="A41" t="s">
        <v>112</v>
      </c>
      <c r="B41" t="s">
        <v>36</v>
      </c>
      <c r="C41" t="s">
        <v>39</v>
      </c>
      <c r="D41" t="s">
        <v>136</v>
      </c>
      <c r="E41" s="28">
        <f>_InputData!F413</f>
        <v>11</v>
      </c>
      <c r="F41" s="28">
        <f>_InputData!G413</f>
        <v>11</v>
      </c>
      <c r="G41" s="28">
        <f>_InputData!H413</f>
        <v>11</v>
      </c>
      <c r="H41">
        <f>ROUNDDOWN(E41*(1+_InputData!$E$996),0)</f>
        <v>13</v>
      </c>
      <c r="I41">
        <f>ROUNDDOWN(F41*(1+_InputData!$E$996),0)</f>
        <v>13</v>
      </c>
      <c r="J41">
        <f>ROUNDDOWN(G41*(1+_InputData!$E$996),0)</f>
        <v>13</v>
      </c>
      <c r="K41">
        <f>ROUNDDOWN(E41*(1-_InputData!$E$998),0)</f>
        <v>8</v>
      </c>
      <c r="L41">
        <f>ROUNDDOWN(F41*(1-_InputData!$E$998),0)</f>
        <v>8</v>
      </c>
      <c r="M41">
        <f>ROUNDDOWN(G41*(1-_InputData!$E$998),0)</f>
        <v>8</v>
      </c>
      <c r="N41" s="28" t="e">
        <f>_InputData!#REF!</f>
        <v>#REF!</v>
      </c>
      <c r="O41" s="28" t="e">
        <f>_InputData!#REF!</f>
        <v>#REF!</v>
      </c>
      <c r="P41" s="28" t="e">
        <f>_InputData!#REF!</f>
        <v>#REF!</v>
      </c>
      <c r="Q41" s="28" t="e">
        <f>_InputData!#REF!</f>
        <v>#REF!</v>
      </c>
      <c r="R41" s="28" t="e">
        <f>_InputData!#REF!</f>
        <v>#REF!</v>
      </c>
      <c r="S41" s="28" t="e">
        <f>_InputData!#REF!</f>
        <v>#REF!</v>
      </c>
      <c r="T41" s="28" t="e">
        <f>_InputData!#REF!</f>
        <v>#REF!</v>
      </c>
      <c r="U41" s="28" t="e">
        <f>_InputData!#REF!</f>
        <v>#REF!</v>
      </c>
      <c r="V41" s="28" t="e">
        <f>_InputData!#REF!</f>
        <v>#REF!</v>
      </c>
    </row>
    <row r="42" spans="1:22" x14ac:dyDescent="0.25">
      <c r="A42" t="s">
        <v>112</v>
      </c>
      <c r="B42" t="s">
        <v>37</v>
      </c>
      <c r="C42" t="s">
        <v>39</v>
      </c>
      <c r="D42" t="s">
        <v>136</v>
      </c>
      <c r="E42" s="28">
        <f>_InputData!F414</f>
        <v>11</v>
      </c>
      <c r="F42" s="28">
        <f>_InputData!G414</f>
        <v>11</v>
      </c>
      <c r="G42" s="28">
        <f>_InputData!H414</f>
        <v>11</v>
      </c>
      <c r="H42">
        <f>ROUNDDOWN(E42*(1+_InputData!$E$996),0)</f>
        <v>13</v>
      </c>
      <c r="I42">
        <f>ROUNDDOWN(F42*(1+_InputData!$E$996),0)</f>
        <v>13</v>
      </c>
      <c r="J42">
        <f>ROUNDDOWN(G42*(1+_InputData!$E$996),0)</f>
        <v>13</v>
      </c>
      <c r="K42">
        <f>ROUNDDOWN(E42*(1-_InputData!$E$998),0)</f>
        <v>8</v>
      </c>
      <c r="L42">
        <f>ROUNDDOWN(F42*(1-_InputData!$E$998),0)</f>
        <v>8</v>
      </c>
      <c r="M42">
        <f>ROUNDDOWN(G42*(1-_InputData!$E$998),0)</f>
        <v>8</v>
      </c>
      <c r="N42" s="28" t="e">
        <f>_InputData!#REF!</f>
        <v>#REF!</v>
      </c>
      <c r="O42" s="28" t="e">
        <f>_InputData!#REF!</f>
        <v>#REF!</v>
      </c>
      <c r="P42" s="28" t="e">
        <f>_InputData!#REF!</f>
        <v>#REF!</v>
      </c>
      <c r="Q42" s="28" t="e">
        <f>_InputData!#REF!</f>
        <v>#REF!</v>
      </c>
      <c r="R42" s="28" t="e">
        <f>_InputData!#REF!</f>
        <v>#REF!</v>
      </c>
      <c r="S42" s="28" t="e">
        <f>_InputData!#REF!</f>
        <v>#REF!</v>
      </c>
      <c r="T42" s="28" t="e">
        <f>_InputData!#REF!</f>
        <v>#REF!</v>
      </c>
      <c r="U42" s="28" t="e">
        <f>_InputData!#REF!</f>
        <v>#REF!</v>
      </c>
      <c r="V42" s="28" t="e">
        <f>_InputData!#REF!</f>
        <v>#REF!</v>
      </c>
    </row>
    <row r="43" spans="1:22" x14ac:dyDescent="0.25">
      <c r="A43" t="s">
        <v>112</v>
      </c>
      <c r="B43" t="s">
        <v>38</v>
      </c>
      <c r="C43" t="s">
        <v>39</v>
      </c>
      <c r="D43" t="s">
        <v>136</v>
      </c>
      <c r="E43" s="28">
        <f>_InputData!F415</f>
        <v>8</v>
      </c>
      <c r="F43" s="28">
        <f>_InputData!G415</f>
        <v>8</v>
      </c>
      <c r="G43" s="28">
        <f>_InputData!H415</f>
        <v>8</v>
      </c>
      <c r="H43">
        <f>ROUNDDOWN(E43*(1+_InputData!$E$996),0)</f>
        <v>9</v>
      </c>
      <c r="I43">
        <f>ROUNDDOWN(F43*(1+_InputData!$E$996),0)</f>
        <v>9</v>
      </c>
      <c r="J43">
        <f>ROUNDDOWN(G43*(1+_InputData!$E$996),0)</f>
        <v>9</v>
      </c>
      <c r="K43">
        <f>ROUNDDOWN(E43*(1-_InputData!$E$998),0)</f>
        <v>6</v>
      </c>
      <c r="L43">
        <f>ROUNDDOWN(F43*(1-_InputData!$E$998),0)</f>
        <v>6</v>
      </c>
      <c r="M43">
        <f>ROUNDDOWN(G43*(1-_InputData!$E$998),0)</f>
        <v>6</v>
      </c>
      <c r="N43" s="28" t="e">
        <f>_InputData!#REF!</f>
        <v>#REF!</v>
      </c>
      <c r="O43" s="28" t="e">
        <f>_InputData!#REF!</f>
        <v>#REF!</v>
      </c>
      <c r="P43" s="28" t="e">
        <f>_InputData!#REF!</f>
        <v>#REF!</v>
      </c>
      <c r="Q43" s="28" t="e">
        <f>_InputData!#REF!</f>
        <v>#REF!</v>
      </c>
      <c r="R43" s="28" t="e">
        <f>_InputData!#REF!</f>
        <v>#REF!</v>
      </c>
      <c r="S43" s="28" t="e">
        <f>_InputData!#REF!</f>
        <v>#REF!</v>
      </c>
      <c r="T43" s="28" t="e">
        <f>_InputData!#REF!</f>
        <v>#REF!</v>
      </c>
      <c r="U43" s="28" t="e">
        <f>_InputData!#REF!</f>
        <v>#REF!</v>
      </c>
      <c r="V43" s="28" t="e">
        <f>_InputData!#REF!</f>
        <v>#REF!</v>
      </c>
    </row>
    <row r="44" spans="1:22" x14ac:dyDescent="0.25">
      <c r="A44" t="s">
        <v>112</v>
      </c>
      <c r="B44" t="s">
        <v>33</v>
      </c>
      <c r="C44" t="s">
        <v>40</v>
      </c>
      <c r="D44" t="s">
        <v>136</v>
      </c>
      <c r="E44" s="28">
        <f>_InputData!F416</f>
        <v>4</v>
      </c>
      <c r="F44" s="28">
        <f>_InputData!G416</f>
        <v>4</v>
      </c>
      <c r="G44" s="28">
        <f>_InputData!H416</f>
        <v>4</v>
      </c>
      <c r="H44">
        <f>ROUNDDOWN(E44*(1+_InputData!$E$996),0)</f>
        <v>4</v>
      </c>
      <c r="I44">
        <f>ROUNDDOWN(F44*(1+_InputData!$E$996),0)</f>
        <v>4</v>
      </c>
      <c r="J44">
        <f>ROUNDDOWN(G44*(1+_InputData!$E$996),0)</f>
        <v>4</v>
      </c>
      <c r="K44">
        <f>ROUNDDOWN(E44*(1-_InputData!$E$998),0)</f>
        <v>3</v>
      </c>
      <c r="L44">
        <f>ROUNDDOWN(F44*(1-_InputData!$E$998),0)</f>
        <v>3</v>
      </c>
      <c r="M44">
        <f>ROUNDDOWN(G44*(1-_InputData!$E$998),0)</f>
        <v>3</v>
      </c>
      <c r="N44" s="28" t="e">
        <f>_InputData!#REF!</f>
        <v>#REF!</v>
      </c>
      <c r="O44" s="28" t="e">
        <f>_InputData!#REF!</f>
        <v>#REF!</v>
      </c>
      <c r="P44" s="28" t="e">
        <f>_InputData!#REF!</f>
        <v>#REF!</v>
      </c>
      <c r="Q44" s="28" t="e">
        <f>_InputData!#REF!</f>
        <v>#REF!</v>
      </c>
      <c r="R44" s="28" t="e">
        <f>_InputData!#REF!</f>
        <v>#REF!</v>
      </c>
      <c r="S44" s="28" t="e">
        <f>_InputData!#REF!</f>
        <v>#REF!</v>
      </c>
      <c r="T44" s="28" t="e">
        <f>_InputData!#REF!</f>
        <v>#REF!</v>
      </c>
      <c r="U44" s="28" t="e">
        <f>_InputData!#REF!</f>
        <v>#REF!</v>
      </c>
      <c r="V44" s="28" t="e">
        <f>_InputData!#REF!</f>
        <v>#REF!</v>
      </c>
    </row>
    <row r="45" spans="1:22" x14ac:dyDescent="0.25">
      <c r="A45" t="s">
        <v>112</v>
      </c>
      <c r="B45" t="s">
        <v>34</v>
      </c>
      <c r="C45" t="s">
        <v>40</v>
      </c>
      <c r="D45" t="s">
        <v>136</v>
      </c>
      <c r="E45" s="28">
        <f>_InputData!F417</f>
        <v>4</v>
      </c>
      <c r="F45" s="28">
        <f>_InputData!G417</f>
        <v>4</v>
      </c>
      <c r="G45" s="28">
        <f>_InputData!H417</f>
        <v>4</v>
      </c>
      <c r="H45">
        <f>ROUNDDOWN(E45*(1+_InputData!$E$996),0)</f>
        <v>4</v>
      </c>
      <c r="I45">
        <f>ROUNDDOWN(F45*(1+_InputData!$E$996),0)</f>
        <v>4</v>
      </c>
      <c r="J45">
        <f>ROUNDDOWN(G45*(1+_InputData!$E$996),0)</f>
        <v>4</v>
      </c>
      <c r="K45">
        <f>ROUNDDOWN(E45*(1-_InputData!$E$998),0)</f>
        <v>3</v>
      </c>
      <c r="L45">
        <f>ROUNDDOWN(F45*(1-_InputData!$E$998),0)</f>
        <v>3</v>
      </c>
      <c r="M45">
        <f>ROUNDDOWN(G45*(1-_InputData!$E$998),0)</f>
        <v>3</v>
      </c>
      <c r="N45" s="28" t="e">
        <f>_InputData!#REF!</f>
        <v>#REF!</v>
      </c>
      <c r="O45" s="28" t="e">
        <f>_InputData!#REF!</f>
        <v>#REF!</v>
      </c>
      <c r="P45" s="28" t="e">
        <f>_InputData!#REF!</f>
        <v>#REF!</v>
      </c>
      <c r="Q45" s="28" t="e">
        <f>_InputData!#REF!</f>
        <v>#REF!</v>
      </c>
      <c r="R45" s="28" t="e">
        <f>_InputData!#REF!</f>
        <v>#REF!</v>
      </c>
      <c r="S45" s="28" t="e">
        <f>_InputData!#REF!</f>
        <v>#REF!</v>
      </c>
      <c r="T45" s="28" t="e">
        <f>_InputData!#REF!</f>
        <v>#REF!</v>
      </c>
      <c r="U45" s="28" t="e">
        <f>_InputData!#REF!</f>
        <v>#REF!</v>
      </c>
      <c r="V45" s="28" t="e">
        <f>_InputData!#REF!</f>
        <v>#REF!</v>
      </c>
    </row>
    <row r="46" spans="1:22" x14ac:dyDescent="0.25">
      <c r="A46" t="s">
        <v>112</v>
      </c>
      <c r="B46" t="s">
        <v>35</v>
      </c>
      <c r="C46" t="s">
        <v>40</v>
      </c>
      <c r="D46" t="s">
        <v>136</v>
      </c>
      <c r="E46" s="28">
        <f>_InputData!F418</f>
        <v>11</v>
      </c>
      <c r="F46" s="28">
        <f>_InputData!G418</f>
        <v>11</v>
      </c>
      <c r="G46" s="28">
        <f>_InputData!H418</f>
        <v>11</v>
      </c>
      <c r="H46">
        <f>ROUNDDOWN(E46*(1+_InputData!$E$996),0)</f>
        <v>13</v>
      </c>
      <c r="I46">
        <f>ROUNDDOWN(F46*(1+_InputData!$E$996),0)</f>
        <v>13</v>
      </c>
      <c r="J46">
        <f>ROUNDDOWN(G46*(1+_InputData!$E$996),0)</f>
        <v>13</v>
      </c>
      <c r="K46">
        <f>ROUNDDOWN(E46*(1-_InputData!$E$998),0)</f>
        <v>8</v>
      </c>
      <c r="L46">
        <f>ROUNDDOWN(F46*(1-_InputData!$E$998),0)</f>
        <v>8</v>
      </c>
      <c r="M46">
        <f>ROUNDDOWN(G46*(1-_InputData!$E$998),0)</f>
        <v>8</v>
      </c>
      <c r="N46" s="28" t="e">
        <f>_InputData!#REF!</f>
        <v>#REF!</v>
      </c>
      <c r="O46" s="28" t="e">
        <f>_InputData!#REF!</f>
        <v>#REF!</v>
      </c>
      <c r="P46" s="28" t="e">
        <f>_InputData!#REF!</f>
        <v>#REF!</v>
      </c>
      <c r="Q46" s="28" t="e">
        <f>_InputData!#REF!</f>
        <v>#REF!</v>
      </c>
      <c r="R46" s="28" t="e">
        <f>_InputData!#REF!</f>
        <v>#REF!</v>
      </c>
      <c r="S46" s="28" t="e">
        <f>_InputData!#REF!</f>
        <v>#REF!</v>
      </c>
      <c r="T46" s="28" t="e">
        <f>_InputData!#REF!</f>
        <v>#REF!</v>
      </c>
      <c r="U46" s="28" t="e">
        <f>_InputData!#REF!</f>
        <v>#REF!</v>
      </c>
      <c r="V46" s="28" t="e">
        <f>_InputData!#REF!</f>
        <v>#REF!</v>
      </c>
    </row>
    <row r="47" spans="1:22" x14ac:dyDescent="0.25">
      <c r="A47" t="s">
        <v>112</v>
      </c>
      <c r="B47" t="s">
        <v>36</v>
      </c>
      <c r="C47" t="s">
        <v>40</v>
      </c>
      <c r="D47" t="s">
        <v>136</v>
      </c>
      <c r="E47" s="28">
        <f>_InputData!F419</f>
        <v>11</v>
      </c>
      <c r="F47" s="28">
        <f>_InputData!G419</f>
        <v>11</v>
      </c>
      <c r="G47" s="28">
        <f>_InputData!H419</f>
        <v>11</v>
      </c>
      <c r="H47">
        <f>ROUNDDOWN(E47*(1+_InputData!$E$996),0)</f>
        <v>13</v>
      </c>
      <c r="I47">
        <f>ROUNDDOWN(F47*(1+_InputData!$E$996),0)</f>
        <v>13</v>
      </c>
      <c r="J47">
        <f>ROUNDDOWN(G47*(1+_InputData!$E$996),0)</f>
        <v>13</v>
      </c>
      <c r="K47">
        <f>ROUNDDOWN(E47*(1-_InputData!$E$998),0)</f>
        <v>8</v>
      </c>
      <c r="L47">
        <f>ROUNDDOWN(F47*(1-_InputData!$E$998),0)</f>
        <v>8</v>
      </c>
      <c r="M47">
        <f>ROUNDDOWN(G47*(1-_InputData!$E$998),0)</f>
        <v>8</v>
      </c>
      <c r="N47" s="28" t="e">
        <f>_InputData!#REF!</f>
        <v>#REF!</v>
      </c>
      <c r="O47" s="28" t="e">
        <f>_InputData!#REF!</f>
        <v>#REF!</v>
      </c>
      <c r="P47" s="28" t="e">
        <f>_InputData!#REF!</f>
        <v>#REF!</v>
      </c>
      <c r="Q47" s="28" t="e">
        <f>_InputData!#REF!</f>
        <v>#REF!</v>
      </c>
      <c r="R47" s="28" t="e">
        <f>_InputData!#REF!</f>
        <v>#REF!</v>
      </c>
      <c r="S47" s="28" t="e">
        <f>_InputData!#REF!</f>
        <v>#REF!</v>
      </c>
      <c r="T47" s="28" t="e">
        <f>_InputData!#REF!</f>
        <v>#REF!</v>
      </c>
      <c r="U47" s="28" t="e">
        <f>_InputData!#REF!</f>
        <v>#REF!</v>
      </c>
      <c r="V47" s="28" t="e">
        <f>_InputData!#REF!</f>
        <v>#REF!</v>
      </c>
    </row>
    <row r="48" spans="1:22" x14ac:dyDescent="0.25">
      <c r="A48" t="s">
        <v>112</v>
      </c>
      <c r="B48" t="s">
        <v>37</v>
      </c>
      <c r="C48" t="s">
        <v>40</v>
      </c>
      <c r="D48" t="s">
        <v>136</v>
      </c>
      <c r="E48" s="28">
        <f>_InputData!F420</f>
        <v>11</v>
      </c>
      <c r="F48" s="28">
        <f>_InputData!G420</f>
        <v>11</v>
      </c>
      <c r="G48" s="28">
        <f>_InputData!H420</f>
        <v>11</v>
      </c>
      <c r="H48">
        <f>ROUNDDOWN(E48*(1+_InputData!$E$996),0)</f>
        <v>13</v>
      </c>
      <c r="I48">
        <f>ROUNDDOWN(F48*(1+_InputData!$E$996),0)</f>
        <v>13</v>
      </c>
      <c r="J48">
        <f>ROUNDDOWN(G48*(1+_InputData!$E$996),0)</f>
        <v>13</v>
      </c>
      <c r="K48">
        <f>ROUNDDOWN(E48*(1-_InputData!$E$998),0)</f>
        <v>8</v>
      </c>
      <c r="L48">
        <f>ROUNDDOWN(F48*(1-_InputData!$E$998),0)</f>
        <v>8</v>
      </c>
      <c r="M48">
        <f>ROUNDDOWN(G48*(1-_InputData!$E$998),0)</f>
        <v>8</v>
      </c>
      <c r="N48" s="28" t="e">
        <f>_InputData!#REF!</f>
        <v>#REF!</v>
      </c>
      <c r="O48" s="28" t="e">
        <f>_InputData!#REF!</f>
        <v>#REF!</v>
      </c>
      <c r="P48" s="28" t="e">
        <f>_InputData!#REF!</f>
        <v>#REF!</v>
      </c>
      <c r="Q48" s="28" t="e">
        <f>_InputData!#REF!</f>
        <v>#REF!</v>
      </c>
      <c r="R48" s="28" t="e">
        <f>_InputData!#REF!</f>
        <v>#REF!</v>
      </c>
      <c r="S48" s="28" t="e">
        <f>_InputData!#REF!</f>
        <v>#REF!</v>
      </c>
      <c r="T48" s="28" t="e">
        <f>_InputData!#REF!</f>
        <v>#REF!</v>
      </c>
      <c r="U48" s="28" t="e">
        <f>_InputData!#REF!</f>
        <v>#REF!</v>
      </c>
      <c r="V48" s="28" t="e">
        <f>_InputData!#REF!</f>
        <v>#REF!</v>
      </c>
    </row>
    <row r="49" spans="1:22" x14ac:dyDescent="0.25">
      <c r="A49" t="s">
        <v>112</v>
      </c>
      <c r="B49" t="s">
        <v>38</v>
      </c>
      <c r="C49" t="s">
        <v>40</v>
      </c>
      <c r="D49" t="s">
        <v>136</v>
      </c>
      <c r="E49" s="28">
        <f>_InputData!F421</f>
        <v>8</v>
      </c>
      <c r="F49" s="28">
        <f>_InputData!G421</f>
        <v>8</v>
      </c>
      <c r="G49" s="28">
        <f>_InputData!H421</f>
        <v>8</v>
      </c>
      <c r="H49">
        <f>ROUNDDOWN(E49*(1+_InputData!$E$996),0)</f>
        <v>9</v>
      </c>
      <c r="I49">
        <f>ROUNDDOWN(F49*(1+_InputData!$E$996),0)</f>
        <v>9</v>
      </c>
      <c r="J49">
        <f>ROUNDDOWN(G49*(1+_InputData!$E$996),0)</f>
        <v>9</v>
      </c>
      <c r="K49">
        <f>ROUNDDOWN(E49*(1-_InputData!$E$998),0)</f>
        <v>6</v>
      </c>
      <c r="L49">
        <f>ROUNDDOWN(F49*(1-_InputData!$E$998),0)</f>
        <v>6</v>
      </c>
      <c r="M49">
        <f>ROUNDDOWN(G49*(1-_InputData!$E$998),0)</f>
        <v>6</v>
      </c>
      <c r="N49" s="28" t="e">
        <f>_InputData!#REF!</f>
        <v>#REF!</v>
      </c>
      <c r="O49" s="28" t="e">
        <f>_InputData!#REF!</f>
        <v>#REF!</v>
      </c>
      <c r="P49" s="28" t="e">
        <f>_InputData!#REF!</f>
        <v>#REF!</v>
      </c>
      <c r="Q49" s="28" t="e">
        <f>_InputData!#REF!</f>
        <v>#REF!</v>
      </c>
      <c r="R49" s="28" t="e">
        <f>_InputData!#REF!</f>
        <v>#REF!</v>
      </c>
      <c r="S49" s="28" t="e">
        <f>_InputData!#REF!</f>
        <v>#REF!</v>
      </c>
      <c r="T49" s="28" t="e">
        <f>_InputData!#REF!</f>
        <v>#REF!</v>
      </c>
      <c r="U49" s="28" t="e">
        <f>_InputData!#REF!</f>
        <v>#REF!</v>
      </c>
      <c r="V49" s="28" t="e">
        <f>_InputData!#REF!</f>
        <v>#REF!</v>
      </c>
    </row>
    <row r="50" spans="1:22" x14ac:dyDescent="0.25">
      <c r="A50" t="s">
        <v>112</v>
      </c>
      <c r="B50" t="s">
        <v>33</v>
      </c>
      <c r="C50" t="s">
        <v>41</v>
      </c>
      <c r="D50" t="s">
        <v>136</v>
      </c>
      <c r="E50" s="28">
        <f>_InputData!F422</f>
        <v>4</v>
      </c>
      <c r="F50" s="28">
        <f>_InputData!G422</f>
        <v>4</v>
      </c>
      <c r="G50" s="28">
        <f>_InputData!H422</f>
        <v>4</v>
      </c>
      <c r="H50">
        <f>ROUNDDOWN(E50*(1+_InputData!$E$996),0)</f>
        <v>4</v>
      </c>
      <c r="I50">
        <f>ROUNDDOWN(F50*(1+_InputData!$E$996),0)</f>
        <v>4</v>
      </c>
      <c r="J50">
        <f>ROUNDDOWN(G50*(1+_InputData!$E$996),0)</f>
        <v>4</v>
      </c>
      <c r="K50">
        <f>ROUNDDOWN(E50*(1-_InputData!$E$998),0)</f>
        <v>3</v>
      </c>
      <c r="L50">
        <f>ROUNDDOWN(F50*(1-_InputData!$E$998),0)</f>
        <v>3</v>
      </c>
      <c r="M50">
        <f>ROUNDDOWN(G50*(1-_InputData!$E$998),0)</f>
        <v>3</v>
      </c>
      <c r="N50" s="28" t="e">
        <f>_InputData!#REF!</f>
        <v>#REF!</v>
      </c>
      <c r="O50" s="28" t="e">
        <f>_InputData!#REF!</f>
        <v>#REF!</v>
      </c>
      <c r="P50" s="28" t="e">
        <f>_InputData!#REF!</f>
        <v>#REF!</v>
      </c>
      <c r="Q50" s="28" t="e">
        <f>_InputData!#REF!</f>
        <v>#REF!</v>
      </c>
      <c r="R50" s="28" t="e">
        <f>_InputData!#REF!</f>
        <v>#REF!</v>
      </c>
      <c r="S50" s="28" t="e">
        <f>_InputData!#REF!</f>
        <v>#REF!</v>
      </c>
      <c r="T50" s="28" t="e">
        <f>_InputData!#REF!</f>
        <v>#REF!</v>
      </c>
      <c r="U50" s="28" t="e">
        <f>_InputData!#REF!</f>
        <v>#REF!</v>
      </c>
      <c r="V50" s="28" t="e">
        <f>_InputData!#REF!</f>
        <v>#REF!</v>
      </c>
    </row>
    <row r="51" spans="1:22" x14ac:dyDescent="0.25">
      <c r="A51" t="s">
        <v>112</v>
      </c>
      <c r="B51" t="s">
        <v>34</v>
      </c>
      <c r="C51" t="s">
        <v>41</v>
      </c>
      <c r="D51" t="s">
        <v>136</v>
      </c>
      <c r="E51" s="28">
        <f>_InputData!F423</f>
        <v>4</v>
      </c>
      <c r="F51" s="28">
        <f>_InputData!G423</f>
        <v>4</v>
      </c>
      <c r="G51" s="28">
        <f>_InputData!H423</f>
        <v>4</v>
      </c>
      <c r="H51">
        <f>ROUNDDOWN(E51*(1+_InputData!$E$996),0)</f>
        <v>4</v>
      </c>
      <c r="I51">
        <f>ROUNDDOWN(F51*(1+_InputData!$E$996),0)</f>
        <v>4</v>
      </c>
      <c r="J51">
        <f>ROUNDDOWN(G51*(1+_InputData!$E$996),0)</f>
        <v>4</v>
      </c>
      <c r="K51">
        <f>ROUNDDOWN(E51*(1-_InputData!$E$998),0)</f>
        <v>3</v>
      </c>
      <c r="L51">
        <f>ROUNDDOWN(F51*(1-_InputData!$E$998),0)</f>
        <v>3</v>
      </c>
      <c r="M51">
        <f>ROUNDDOWN(G51*(1-_InputData!$E$998),0)</f>
        <v>3</v>
      </c>
      <c r="N51" s="28" t="e">
        <f>_InputData!#REF!</f>
        <v>#REF!</v>
      </c>
      <c r="O51" s="28" t="e">
        <f>_InputData!#REF!</f>
        <v>#REF!</v>
      </c>
      <c r="P51" s="28" t="e">
        <f>_InputData!#REF!</f>
        <v>#REF!</v>
      </c>
      <c r="Q51" s="28" t="e">
        <f>_InputData!#REF!</f>
        <v>#REF!</v>
      </c>
      <c r="R51" s="28" t="e">
        <f>_InputData!#REF!</f>
        <v>#REF!</v>
      </c>
      <c r="S51" s="28" t="e">
        <f>_InputData!#REF!</f>
        <v>#REF!</v>
      </c>
      <c r="T51" s="28" t="e">
        <f>_InputData!#REF!</f>
        <v>#REF!</v>
      </c>
      <c r="U51" s="28" t="e">
        <f>_InputData!#REF!</f>
        <v>#REF!</v>
      </c>
      <c r="V51" s="28" t="e">
        <f>_InputData!#REF!</f>
        <v>#REF!</v>
      </c>
    </row>
    <row r="52" spans="1:22" x14ac:dyDescent="0.25">
      <c r="A52" t="s">
        <v>112</v>
      </c>
      <c r="B52" t="s">
        <v>35</v>
      </c>
      <c r="C52" t="s">
        <v>41</v>
      </c>
      <c r="D52" t="s">
        <v>136</v>
      </c>
      <c r="E52" s="28">
        <f>_InputData!F424</f>
        <v>11</v>
      </c>
      <c r="F52" s="28">
        <f>_InputData!G424</f>
        <v>11</v>
      </c>
      <c r="G52" s="28">
        <f>_InputData!H424</f>
        <v>11</v>
      </c>
      <c r="H52">
        <f>ROUNDDOWN(E52*(1+_InputData!$E$996),0)</f>
        <v>13</v>
      </c>
      <c r="I52">
        <f>ROUNDDOWN(F52*(1+_InputData!$E$996),0)</f>
        <v>13</v>
      </c>
      <c r="J52">
        <f>ROUNDDOWN(G52*(1+_InputData!$E$996),0)</f>
        <v>13</v>
      </c>
      <c r="K52">
        <f>ROUNDDOWN(E52*(1-_InputData!$E$998),0)</f>
        <v>8</v>
      </c>
      <c r="L52">
        <f>ROUNDDOWN(F52*(1-_InputData!$E$998),0)</f>
        <v>8</v>
      </c>
      <c r="M52">
        <f>ROUNDDOWN(G52*(1-_InputData!$E$998),0)</f>
        <v>8</v>
      </c>
      <c r="N52" s="28" t="e">
        <f>_InputData!#REF!</f>
        <v>#REF!</v>
      </c>
      <c r="O52" s="28" t="e">
        <f>_InputData!#REF!</f>
        <v>#REF!</v>
      </c>
      <c r="P52" s="28" t="e">
        <f>_InputData!#REF!</f>
        <v>#REF!</v>
      </c>
      <c r="Q52" s="28" t="e">
        <f>_InputData!#REF!</f>
        <v>#REF!</v>
      </c>
      <c r="R52" s="28" t="e">
        <f>_InputData!#REF!</f>
        <v>#REF!</v>
      </c>
      <c r="S52" s="28" t="e">
        <f>_InputData!#REF!</f>
        <v>#REF!</v>
      </c>
      <c r="T52" s="28" t="e">
        <f>_InputData!#REF!</f>
        <v>#REF!</v>
      </c>
      <c r="U52" s="28" t="e">
        <f>_InputData!#REF!</f>
        <v>#REF!</v>
      </c>
      <c r="V52" s="28" t="e">
        <f>_InputData!#REF!</f>
        <v>#REF!</v>
      </c>
    </row>
    <row r="53" spans="1:22" x14ac:dyDescent="0.25">
      <c r="A53" t="s">
        <v>112</v>
      </c>
      <c r="B53" t="s">
        <v>36</v>
      </c>
      <c r="C53" t="s">
        <v>41</v>
      </c>
      <c r="D53" t="s">
        <v>136</v>
      </c>
      <c r="E53" s="28">
        <f>_InputData!F425</f>
        <v>11</v>
      </c>
      <c r="F53" s="28">
        <f>_InputData!G425</f>
        <v>11</v>
      </c>
      <c r="G53" s="28">
        <f>_InputData!H425</f>
        <v>11</v>
      </c>
      <c r="H53">
        <f>ROUNDDOWN(E53*(1+_InputData!$E$996),0)</f>
        <v>13</v>
      </c>
      <c r="I53">
        <f>ROUNDDOWN(F53*(1+_InputData!$E$996),0)</f>
        <v>13</v>
      </c>
      <c r="J53">
        <f>ROUNDDOWN(G53*(1+_InputData!$E$996),0)</f>
        <v>13</v>
      </c>
      <c r="K53">
        <f>ROUNDDOWN(E53*(1-_InputData!$E$998),0)</f>
        <v>8</v>
      </c>
      <c r="L53">
        <f>ROUNDDOWN(F53*(1-_InputData!$E$998),0)</f>
        <v>8</v>
      </c>
      <c r="M53">
        <f>ROUNDDOWN(G53*(1-_InputData!$E$998),0)</f>
        <v>8</v>
      </c>
      <c r="N53" s="28" t="e">
        <f>_InputData!#REF!</f>
        <v>#REF!</v>
      </c>
      <c r="O53" s="28" t="e">
        <f>_InputData!#REF!</f>
        <v>#REF!</v>
      </c>
      <c r="P53" s="28" t="e">
        <f>_InputData!#REF!</f>
        <v>#REF!</v>
      </c>
      <c r="Q53" s="28" t="e">
        <f>_InputData!#REF!</f>
        <v>#REF!</v>
      </c>
      <c r="R53" s="28" t="e">
        <f>_InputData!#REF!</f>
        <v>#REF!</v>
      </c>
      <c r="S53" s="28" t="e">
        <f>_InputData!#REF!</f>
        <v>#REF!</v>
      </c>
      <c r="T53" s="28" t="e">
        <f>_InputData!#REF!</f>
        <v>#REF!</v>
      </c>
      <c r="U53" s="28" t="e">
        <f>_InputData!#REF!</f>
        <v>#REF!</v>
      </c>
      <c r="V53" s="28" t="e">
        <f>_InputData!#REF!</f>
        <v>#REF!</v>
      </c>
    </row>
    <row r="54" spans="1:22" x14ac:dyDescent="0.25">
      <c r="A54" t="s">
        <v>112</v>
      </c>
      <c r="B54" t="s">
        <v>37</v>
      </c>
      <c r="C54" t="s">
        <v>41</v>
      </c>
      <c r="D54" t="s">
        <v>136</v>
      </c>
      <c r="E54" s="28">
        <f>_InputData!F426</f>
        <v>11</v>
      </c>
      <c r="F54" s="28">
        <f>_InputData!G426</f>
        <v>11</v>
      </c>
      <c r="G54" s="28">
        <f>_InputData!H426</f>
        <v>11</v>
      </c>
      <c r="H54">
        <f>ROUNDDOWN(E54*(1+_InputData!$E$996),0)</f>
        <v>13</v>
      </c>
      <c r="I54">
        <f>ROUNDDOWN(F54*(1+_InputData!$E$996),0)</f>
        <v>13</v>
      </c>
      <c r="J54">
        <f>ROUNDDOWN(G54*(1+_InputData!$E$996),0)</f>
        <v>13</v>
      </c>
      <c r="K54">
        <f>ROUNDDOWN(E54*(1-_InputData!$E$998),0)</f>
        <v>8</v>
      </c>
      <c r="L54">
        <f>ROUNDDOWN(F54*(1-_InputData!$E$998),0)</f>
        <v>8</v>
      </c>
      <c r="M54">
        <f>ROUNDDOWN(G54*(1-_InputData!$E$998),0)</f>
        <v>8</v>
      </c>
      <c r="N54" s="28" t="e">
        <f>_InputData!#REF!</f>
        <v>#REF!</v>
      </c>
      <c r="O54" s="28" t="e">
        <f>_InputData!#REF!</f>
        <v>#REF!</v>
      </c>
      <c r="P54" s="28" t="e">
        <f>_InputData!#REF!</f>
        <v>#REF!</v>
      </c>
      <c r="Q54" s="28" t="e">
        <f>_InputData!#REF!</f>
        <v>#REF!</v>
      </c>
      <c r="R54" s="28" t="e">
        <f>_InputData!#REF!</f>
        <v>#REF!</v>
      </c>
      <c r="S54" s="28" t="e">
        <f>_InputData!#REF!</f>
        <v>#REF!</v>
      </c>
      <c r="T54" s="28" t="e">
        <f>_InputData!#REF!</f>
        <v>#REF!</v>
      </c>
      <c r="U54" s="28" t="e">
        <f>_InputData!#REF!</f>
        <v>#REF!</v>
      </c>
      <c r="V54" s="28" t="e">
        <f>_InputData!#REF!</f>
        <v>#REF!</v>
      </c>
    </row>
    <row r="55" spans="1:22" x14ac:dyDescent="0.25">
      <c r="A55" t="s">
        <v>112</v>
      </c>
      <c r="B55" t="s">
        <v>38</v>
      </c>
      <c r="C55" t="s">
        <v>41</v>
      </c>
      <c r="D55" t="s">
        <v>136</v>
      </c>
      <c r="E55" s="28">
        <f>_InputData!F427</f>
        <v>8</v>
      </c>
      <c r="F55" s="28">
        <f>_InputData!G427</f>
        <v>8</v>
      </c>
      <c r="G55" s="28">
        <f>_InputData!H427</f>
        <v>8</v>
      </c>
      <c r="H55">
        <f>ROUNDDOWN(E55*(1+_InputData!$E$996),0)</f>
        <v>9</v>
      </c>
      <c r="I55">
        <f>ROUNDDOWN(F55*(1+_InputData!$E$996),0)</f>
        <v>9</v>
      </c>
      <c r="J55">
        <f>ROUNDDOWN(G55*(1+_InputData!$E$996),0)</f>
        <v>9</v>
      </c>
      <c r="K55">
        <f>ROUNDDOWN(E55*(1-_InputData!$E$998),0)</f>
        <v>6</v>
      </c>
      <c r="L55">
        <f>ROUNDDOWN(F55*(1-_InputData!$E$998),0)</f>
        <v>6</v>
      </c>
      <c r="M55">
        <f>ROUNDDOWN(G55*(1-_InputData!$E$998),0)</f>
        <v>6</v>
      </c>
      <c r="N55" s="28" t="e">
        <f>_InputData!#REF!</f>
        <v>#REF!</v>
      </c>
      <c r="O55" s="28" t="e">
        <f>_InputData!#REF!</f>
        <v>#REF!</v>
      </c>
      <c r="P55" s="28" t="e">
        <f>_InputData!#REF!</f>
        <v>#REF!</v>
      </c>
      <c r="Q55" s="28" t="e">
        <f>_InputData!#REF!</f>
        <v>#REF!</v>
      </c>
      <c r="R55" s="28" t="e">
        <f>_InputData!#REF!</f>
        <v>#REF!</v>
      </c>
      <c r="S55" s="28" t="e">
        <f>_InputData!#REF!</f>
        <v>#REF!</v>
      </c>
      <c r="T55" s="28" t="e">
        <f>_InputData!#REF!</f>
        <v>#REF!</v>
      </c>
      <c r="U55" s="28" t="e">
        <f>_InputData!#REF!</f>
        <v>#REF!</v>
      </c>
      <c r="V55" s="28" t="e">
        <f>_InputData!#REF!</f>
        <v>#REF!</v>
      </c>
    </row>
    <row r="56" spans="1:22" x14ac:dyDescent="0.25">
      <c r="A56" t="s">
        <v>114</v>
      </c>
      <c r="B56" t="s">
        <v>33</v>
      </c>
      <c r="C56" t="s">
        <v>39</v>
      </c>
      <c r="D56" t="s">
        <v>134</v>
      </c>
      <c r="E56" s="28">
        <f>_InputData!F429</f>
        <v>6</v>
      </c>
      <c r="F56" s="28">
        <f>_InputData!G429</f>
        <v>6</v>
      </c>
      <c r="G56" s="28">
        <f>_InputData!H429</f>
        <v>6</v>
      </c>
      <c r="H56">
        <f>ROUNDDOWN(E56*(1+_InputData!$E$996),0)</f>
        <v>7</v>
      </c>
      <c r="I56">
        <f>ROUNDDOWN(F56*(1+_InputData!$E$996),0)</f>
        <v>7</v>
      </c>
      <c r="J56">
        <f>ROUNDDOWN(G56*(1+_InputData!$E$996),0)</f>
        <v>7</v>
      </c>
      <c r="K56">
        <f>ROUNDDOWN(E56*(1-_InputData!$E$998),0)</f>
        <v>4</v>
      </c>
      <c r="L56">
        <f>ROUNDDOWN(F56*(1-_InputData!$E$998),0)</f>
        <v>4</v>
      </c>
      <c r="M56">
        <f>ROUNDDOWN(G56*(1-_InputData!$E$998),0)</f>
        <v>4</v>
      </c>
      <c r="N56" s="28" t="e">
        <f>_InputData!#REF!</f>
        <v>#REF!</v>
      </c>
      <c r="O56" s="28" t="e">
        <f>_InputData!#REF!</f>
        <v>#REF!</v>
      </c>
      <c r="P56" s="28" t="e">
        <f>_InputData!#REF!</f>
        <v>#REF!</v>
      </c>
      <c r="Q56" s="28" t="e">
        <f>_InputData!#REF!</f>
        <v>#REF!</v>
      </c>
      <c r="R56" s="28" t="e">
        <f>_InputData!#REF!</f>
        <v>#REF!</v>
      </c>
      <c r="S56" s="28" t="e">
        <f>_InputData!#REF!</f>
        <v>#REF!</v>
      </c>
      <c r="T56" s="28" t="e">
        <f>_InputData!#REF!</f>
        <v>#REF!</v>
      </c>
      <c r="U56" s="28" t="e">
        <f>_InputData!#REF!</f>
        <v>#REF!</v>
      </c>
      <c r="V56" s="28" t="e">
        <f>_InputData!#REF!</f>
        <v>#REF!</v>
      </c>
    </row>
    <row r="57" spans="1:22" x14ac:dyDescent="0.25">
      <c r="A57" t="s">
        <v>114</v>
      </c>
      <c r="B57" t="s">
        <v>34</v>
      </c>
      <c r="C57" t="s">
        <v>39</v>
      </c>
      <c r="D57" t="s">
        <v>134</v>
      </c>
      <c r="E57" s="28">
        <f>_InputData!F430</f>
        <v>6</v>
      </c>
      <c r="F57" s="28">
        <f>_InputData!G430</f>
        <v>6</v>
      </c>
      <c r="G57" s="28">
        <f>_InputData!H430</f>
        <v>6</v>
      </c>
      <c r="H57">
        <f>ROUNDDOWN(E57*(1+_InputData!$E$996),0)</f>
        <v>7</v>
      </c>
      <c r="I57">
        <f>ROUNDDOWN(F57*(1+_InputData!$E$996),0)</f>
        <v>7</v>
      </c>
      <c r="J57">
        <f>ROUNDDOWN(G57*(1+_InputData!$E$996),0)</f>
        <v>7</v>
      </c>
      <c r="K57">
        <f>ROUNDDOWN(E57*(1-_InputData!$E$998),0)</f>
        <v>4</v>
      </c>
      <c r="L57">
        <f>ROUNDDOWN(F57*(1-_InputData!$E$998),0)</f>
        <v>4</v>
      </c>
      <c r="M57">
        <f>ROUNDDOWN(G57*(1-_InputData!$E$998),0)</f>
        <v>4</v>
      </c>
      <c r="N57" s="28" t="e">
        <f>_InputData!#REF!</f>
        <v>#REF!</v>
      </c>
      <c r="O57" s="28" t="e">
        <f>_InputData!#REF!</f>
        <v>#REF!</v>
      </c>
      <c r="P57" s="28" t="e">
        <f>_InputData!#REF!</f>
        <v>#REF!</v>
      </c>
      <c r="Q57" s="28" t="e">
        <f>_InputData!#REF!</f>
        <v>#REF!</v>
      </c>
      <c r="R57" s="28" t="e">
        <f>_InputData!#REF!</f>
        <v>#REF!</v>
      </c>
      <c r="S57" s="28" t="e">
        <f>_InputData!#REF!</f>
        <v>#REF!</v>
      </c>
      <c r="T57" s="28" t="e">
        <f>_InputData!#REF!</f>
        <v>#REF!</v>
      </c>
      <c r="U57" s="28" t="e">
        <f>_InputData!#REF!</f>
        <v>#REF!</v>
      </c>
      <c r="V57" s="28" t="e">
        <f>_InputData!#REF!</f>
        <v>#REF!</v>
      </c>
    </row>
    <row r="58" spans="1:22" x14ac:dyDescent="0.25">
      <c r="A58" t="s">
        <v>114</v>
      </c>
      <c r="B58" t="s">
        <v>35</v>
      </c>
      <c r="C58" t="s">
        <v>39</v>
      </c>
      <c r="D58" t="s">
        <v>134</v>
      </c>
      <c r="E58" s="28">
        <f>_InputData!F431</f>
        <v>12</v>
      </c>
      <c r="F58" s="28">
        <f>_InputData!G431</f>
        <v>12</v>
      </c>
      <c r="G58" s="28">
        <f>_InputData!H431</f>
        <v>12</v>
      </c>
      <c r="H58">
        <f>ROUNDDOWN(E58*(1+_InputData!$E$996),0)</f>
        <v>14</v>
      </c>
      <c r="I58">
        <f>ROUNDDOWN(F58*(1+_InputData!$E$996),0)</f>
        <v>14</v>
      </c>
      <c r="J58">
        <f>ROUNDDOWN(G58*(1+_InputData!$E$996),0)</f>
        <v>14</v>
      </c>
      <c r="K58">
        <f>ROUNDDOWN(E58*(1-_InputData!$E$998),0)</f>
        <v>9</v>
      </c>
      <c r="L58">
        <f>ROUNDDOWN(F58*(1-_InputData!$E$998),0)</f>
        <v>9</v>
      </c>
      <c r="M58">
        <f>ROUNDDOWN(G58*(1-_InputData!$E$998),0)</f>
        <v>9</v>
      </c>
      <c r="N58" s="28" t="e">
        <f>_InputData!#REF!</f>
        <v>#REF!</v>
      </c>
      <c r="O58" s="28" t="e">
        <f>_InputData!#REF!</f>
        <v>#REF!</v>
      </c>
      <c r="P58" s="28" t="e">
        <f>_InputData!#REF!</f>
        <v>#REF!</v>
      </c>
      <c r="Q58" s="28" t="e">
        <f>_InputData!#REF!</f>
        <v>#REF!</v>
      </c>
      <c r="R58" s="28" t="e">
        <f>_InputData!#REF!</f>
        <v>#REF!</v>
      </c>
      <c r="S58" s="28" t="e">
        <f>_InputData!#REF!</f>
        <v>#REF!</v>
      </c>
      <c r="T58" s="28" t="e">
        <f>_InputData!#REF!</f>
        <v>#REF!</v>
      </c>
      <c r="U58" s="28" t="e">
        <f>_InputData!#REF!</f>
        <v>#REF!</v>
      </c>
      <c r="V58" s="28" t="e">
        <f>_InputData!#REF!</f>
        <v>#REF!</v>
      </c>
    </row>
    <row r="59" spans="1:22" x14ac:dyDescent="0.25">
      <c r="A59" t="s">
        <v>114</v>
      </c>
      <c r="B59" t="s">
        <v>36</v>
      </c>
      <c r="C59" t="s">
        <v>39</v>
      </c>
      <c r="D59" t="s">
        <v>134</v>
      </c>
      <c r="E59" s="28">
        <f>_InputData!F432</f>
        <v>12</v>
      </c>
      <c r="F59" s="28">
        <f>_InputData!G432</f>
        <v>12</v>
      </c>
      <c r="G59" s="28">
        <f>_InputData!H432</f>
        <v>12</v>
      </c>
      <c r="H59">
        <f>ROUNDDOWN(E59*(1+_InputData!$E$996),0)</f>
        <v>14</v>
      </c>
      <c r="I59">
        <f>ROUNDDOWN(F59*(1+_InputData!$E$996),0)</f>
        <v>14</v>
      </c>
      <c r="J59">
        <f>ROUNDDOWN(G59*(1+_InputData!$E$996),0)</f>
        <v>14</v>
      </c>
      <c r="K59">
        <f>ROUNDDOWN(E59*(1-_InputData!$E$998),0)</f>
        <v>9</v>
      </c>
      <c r="L59">
        <f>ROUNDDOWN(F59*(1-_InputData!$E$998),0)</f>
        <v>9</v>
      </c>
      <c r="M59">
        <f>ROUNDDOWN(G59*(1-_InputData!$E$998),0)</f>
        <v>9</v>
      </c>
      <c r="N59" s="28" t="e">
        <f>_InputData!#REF!</f>
        <v>#REF!</v>
      </c>
      <c r="O59" s="28" t="e">
        <f>_InputData!#REF!</f>
        <v>#REF!</v>
      </c>
      <c r="P59" s="28" t="e">
        <f>_InputData!#REF!</f>
        <v>#REF!</v>
      </c>
      <c r="Q59" s="28" t="e">
        <f>_InputData!#REF!</f>
        <v>#REF!</v>
      </c>
      <c r="R59" s="28" t="e">
        <f>_InputData!#REF!</f>
        <v>#REF!</v>
      </c>
      <c r="S59" s="28" t="e">
        <f>_InputData!#REF!</f>
        <v>#REF!</v>
      </c>
      <c r="T59" s="28" t="e">
        <f>_InputData!#REF!</f>
        <v>#REF!</v>
      </c>
      <c r="U59" s="28" t="e">
        <f>_InputData!#REF!</f>
        <v>#REF!</v>
      </c>
      <c r="V59" s="28" t="e">
        <f>_InputData!#REF!</f>
        <v>#REF!</v>
      </c>
    </row>
    <row r="60" spans="1:22" x14ac:dyDescent="0.25">
      <c r="A60" t="s">
        <v>114</v>
      </c>
      <c r="B60" t="s">
        <v>37</v>
      </c>
      <c r="C60" t="s">
        <v>39</v>
      </c>
      <c r="D60" t="s">
        <v>134</v>
      </c>
      <c r="E60" s="28">
        <f>_InputData!F433</f>
        <v>12</v>
      </c>
      <c r="F60" s="28">
        <f>_InputData!G433</f>
        <v>12</v>
      </c>
      <c r="G60" s="28">
        <f>_InputData!H433</f>
        <v>12</v>
      </c>
      <c r="H60">
        <f>ROUNDDOWN(E60*(1+_InputData!$E$996),0)</f>
        <v>14</v>
      </c>
      <c r="I60">
        <f>ROUNDDOWN(F60*(1+_InputData!$E$996),0)</f>
        <v>14</v>
      </c>
      <c r="J60">
        <f>ROUNDDOWN(G60*(1+_InputData!$E$996),0)</f>
        <v>14</v>
      </c>
      <c r="K60">
        <f>ROUNDDOWN(E60*(1-_InputData!$E$998),0)</f>
        <v>9</v>
      </c>
      <c r="L60">
        <f>ROUNDDOWN(F60*(1-_InputData!$E$998),0)</f>
        <v>9</v>
      </c>
      <c r="M60">
        <f>ROUNDDOWN(G60*(1-_InputData!$E$998),0)</f>
        <v>9</v>
      </c>
      <c r="N60" s="28" t="e">
        <f>_InputData!#REF!</f>
        <v>#REF!</v>
      </c>
      <c r="O60" s="28" t="e">
        <f>_InputData!#REF!</f>
        <v>#REF!</v>
      </c>
      <c r="P60" s="28" t="e">
        <f>_InputData!#REF!</f>
        <v>#REF!</v>
      </c>
      <c r="Q60" s="28" t="e">
        <f>_InputData!#REF!</f>
        <v>#REF!</v>
      </c>
      <c r="R60" s="28" t="e">
        <f>_InputData!#REF!</f>
        <v>#REF!</v>
      </c>
      <c r="S60" s="28" t="e">
        <f>_InputData!#REF!</f>
        <v>#REF!</v>
      </c>
      <c r="T60" s="28" t="e">
        <f>_InputData!#REF!</f>
        <v>#REF!</v>
      </c>
      <c r="U60" s="28" t="e">
        <f>_InputData!#REF!</f>
        <v>#REF!</v>
      </c>
      <c r="V60" s="28" t="e">
        <f>_InputData!#REF!</f>
        <v>#REF!</v>
      </c>
    </row>
    <row r="61" spans="1:22" x14ac:dyDescent="0.25">
      <c r="A61" t="s">
        <v>114</v>
      </c>
      <c r="B61" t="s">
        <v>38</v>
      </c>
      <c r="C61" t="s">
        <v>39</v>
      </c>
      <c r="D61" t="s">
        <v>134</v>
      </c>
      <c r="E61" s="28">
        <f>_InputData!F434</f>
        <v>10</v>
      </c>
      <c r="F61" s="28">
        <f>_InputData!G434</f>
        <v>10</v>
      </c>
      <c r="G61" s="28">
        <f>_InputData!H434</f>
        <v>10</v>
      </c>
      <c r="H61">
        <f>ROUNDDOWN(E61*(1+_InputData!$E$996),0)</f>
        <v>12</v>
      </c>
      <c r="I61">
        <f>ROUNDDOWN(F61*(1+_InputData!$E$996),0)</f>
        <v>12</v>
      </c>
      <c r="J61">
        <f>ROUNDDOWN(G61*(1+_InputData!$E$996),0)</f>
        <v>12</v>
      </c>
      <c r="K61">
        <f>ROUNDDOWN(E61*(1-_InputData!$E$998),0)</f>
        <v>8</v>
      </c>
      <c r="L61">
        <f>ROUNDDOWN(F61*(1-_InputData!$E$998),0)</f>
        <v>8</v>
      </c>
      <c r="M61">
        <f>ROUNDDOWN(G61*(1-_InputData!$E$998),0)</f>
        <v>8</v>
      </c>
      <c r="N61" s="28" t="e">
        <f>_InputData!#REF!</f>
        <v>#REF!</v>
      </c>
      <c r="O61" s="28" t="e">
        <f>_InputData!#REF!</f>
        <v>#REF!</v>
      </c>
      <c r="P61" s="28" t="e">
        <f>_InputData!#REF!</f>
        <v>#REF!</v>
      </c>
      <c r="Q61" s="28" t="e">
        <f>_InputData!#REF!</f>
        <v>#REF!</v>
      </c>
      <c r="R61" s="28" t="e">
        <f>_InputData!#REF!</f>
        <v>#REF!</v>
      </c>
      <c r="S61" s="28" t="e">
        <f>_InputData!#REF!</f>
        <v>#REF!</v>
      </c>
      <c r="T61" s="28" t="e">
        <f>_InputData!#REF!</f>
        <v>#REF!</v>
      </c>
      <c r="U61" s="28" t="e">
        <f>_InputData!#REF!</f>
        <v>#REF!</v>
      </c>
      <c r="V61" s="28" t="e">
        <f>_InputData!#REF!</f>
        <v>#REF!</v>
      </c>
    </row>
    <row r="62" spans="1:22" x14ac:dyDescent="0.25">
      <c r="A62" t="s">
        <v>114</v>
      </c>
      <c r="B62" t="s">
        <v>33</v>
      </c>
      <c r="C62" t="s">
        <v>40</v>
      </c>
      <c r="D62" t="s">
        <v>134</v>
      </c>
      <c r="E62" s="28">
        <f>_InputData!F435</f>
        <v>6</v>
      </c>
      <c r="F62" s="28">
        <f>_InputData!G435</f>
        <v>6</v>
      </c>
      <c r="G62" s="28">
        <f>_InputData!H435</f>
        <v>6</v>
      </c>
      <c r="H62">
        <f>ROUNDDOWN(E62*(1+_InputData!$E$996),0)</f>
        <v>7</v>
      </c>
      <c r="I62">
        <f>ROUNDDOWN(F62*(1+_InputData!$E$996),0)</f>
        <v>7</v>
      </c>
      <c r="J62">
        <f>ROUNDDOWN(G62*(1+_InputData!$E$996),0)</f>
        <v>7</v>
      </c>
      <c r="K62">
        <f>ROUNDDOWN(E62*(1-_InputData!$E$998),0)</f>
        <v>4</v>
      </c>
      <c r="L62">
        <f>ROUNDDOWN(F62*(1-_InputData!$E$998),0)</f>
        <v>4</v>
      </c>
      <c r="M62">
        <f>ROUNDDOWN(G62*(1-_InputData!$E$998),0)</f>
        <v>4</v>
      </c>
      <c r="N62" s="28" t="e">
        <f>_InputData!#REF!</f>
        <v>#REF!</v>
      </c>
      <c r="O62" s="28" t="e">
        <f>_InputData!#REF!</f>
        <v>#REF!</v>
      </c>
      <c r="P62" s="28" t="e">
        <f>_InputData!#REF!</f>
        <v>#REF!</v>
      </c>
      <c r="Q62" s="28" t="e">
        <f>_InputData!#REF!</f>
        <v>#REF!</v>
      </c>
      <c r="R62" s="28" t="e">
        <f>_InputData!#REF!</f>
        <v>#REF!</v>
      </c>
      <c r="S62" s="28" t="e">
        <f>_InputData!#REF!</f>
        <v>#REF!</v>
      </c>
      <c r="T62" s="28" t="e">
        <f>_InputData!#REF!</f>
        <v>#REF!</v>
      </c>
      <c r="U62" s="28" t="e">
        <f>_InputData!#REF!</f>
        <v>#REF!</v>
      </c>
      <c r="V62" s="28" t="e">
        <f>_InputData!#REF!</f>
        <v>#REF!</v>
      </c>
    </row>
    <row r="63" spans="1:22" x14ac:dyDescent="0.25">
      <c r="A63" t="s">
        <v>114</v>
      </c>
      <c r="B63" t="s">
        <v>34</v>
      </c>
      <c r="C63" t="s">
        <v>40</v>
      </c>
      <c r="D63" t="s">
        <v>134</v>
      </c>
      <c r="E63" s="28">
        <f>_InputData!F436</f>
        <v>6</v>
      </c>
      <c r="F63" s="28">
        <f>_InputData!G436</f>
        <v>6</v>
      </c>
      <c r="G63" s="28">
        <f>_InputData!H436</f>
        <v>6</v>
      </c>
      <c r="H63">
        <f>ROUNDDOWN(E63*(1+_InputData!$E$996),0)</f>
        <v>7</v>
      </c>
      <c r="I63">
        <f>ROUNDDOWN(F63*(1+_InputData!$E$996),0)</f>
        <v>7</v>
      </c>
      <c r="J63">
        <f>ROUNDDOWN(G63*(1+_InputData!$E$996),0)</f>
        <v>7</v>
      </c>
      <c r="K63">
        <f>ROUNDDOWN(E63*(1-_InputData!$E$998),0)</f>
        <v>4</v>
      </c>
      <c r="L63">
        <f>ROUNDDOWN(F63*(1-_InputData!$E$998),0)</f>
        <v>4</v>
      </c>
      <c r="M63">
        <f>ROUNDDOWN(G63*(1-_InputData!$E$998),0)</f>
        <v>4</v>
      </c>
      <c r="N63" s="28" t="e">
        <f>_InputData!#REF!</f>
        <v>#REF!</v>
      </c>
      <c r="O63" s="28" t="e">
        <f>_InputData!#REF!</f>
        <v>#REF!</v>
      </c>
      <c r="P63" s="28" t="e">
        <f>_InputData!#REF!</f>
        <v>#REF!</v>
      </c>
      <c r="Q63" s="28" t="e">
        <f>_InputData!#REF!</f>
        <v>#REF!</v>
      </c>
      <c r="R63" s="28" t="e">
        <f>_InputData!#REF!</f>
        <v>#REF!</v>
      </c>
      <c r="S63" s="28" t="e">
        <f>_InputData!#REF!</f>
        <v>#REF!</v>
      </c>
      <c r="T63" s="28" t="e">
        <f>_InputData!#REF!</f>
        <v>#REF!</v>
      </c>
      <c r="U63" s="28" t="e">
        <f>_InputData!#REF!</f>
        <v>#REF!</v>
      </c>
      <c r="V63" s="28" t="e">
        <f>_InputData!#REF!</f>
        <v>#REF!</v>
      </c>
    </row>
    <row r="64" spans="1:22" x14ac:dyDescent="0.25">
      <c r="A64" t="s">
        <v>114</v>
      </c>
      <c r="B64" t="s">
        <v>35</v>
      </c>
      <c r="C64" t="s">
        <v>40</v>
      </c>
      <c r="D64" t="s">
        <v>134</v>
      </c>
      <c r="E64" s="28">
        <f>_InputData!F437</f>
        <v>12</v>
      </c>
      <c r="F64" s="28">
        <f>_InputData!G437</f>
        <v>12</v>
      </c>
      <c r="G64" s="28">
        <f>_InputData!H437</f>
        <v>12</v>
      </c>
      <c r="H64">
        <f>ROUNDDOWN(E64*(1+_InputData!$E$996),0)</f>
        <v>14</v>
      </c>
      <c r="I64">
        <f>ROUNDDOWN(F64*(1+_InputData!$E$996),0)</f>
        <v>14</v>
      </c>
      <c r="J64">
        <f>ROUNDDOWN(G64*(1+_InputData!$E$996),0)</f>
        <v>14</v>
      </c>
      <c r="K64">
        <f>ROUNDDOWN(E64*(1-_InputData!$E$998),0)</f>
        <v>9</v>
      </c>
      <c r="L64">
        <f>ROUNDDOWN(F64*(1-_InputData!$E$998),0)</f>
        <v>9</v>
      </c>
      <c r="M64">
        <f>ROUNDDOWN(G64*(1-_InputData!$E$998),0)</f>
        <v>9</v>
      </c>
      <c r="N64" s="28" t="e">
        <f>_InputData!#REF!</f>
        <v>#REF!</v>
      </c>
      <c r="O64" s="28" t="e">
        <f>_InputData!#REF!</f>
        <v>#REF!</v>
      </c>
      <c r="P64" s="28" t="e">
        <f>_InputData!#REF!</f>
        <v>#REF!</v>
      </c>
      <c r="Q64" s="28" t="e">
        <f>_InputData!#REF!</f>
        <v>#REF!</v>
      </c>
      <c r="R64" s="28" t="e">
        <f>_InputData!#REF!</f>
        <v>#REF!</v>
      </c>
      <c r="S64" s="28" t="e">
        <f>_InputData!#REF!</f>
        <v>#REF!</v>
      </c>
      <c r="T64" s="28" t="e">
        <f>_InputData!#REF!</f>
        <v>#REF!</v>
      </c>
      <c r="U64" s="28" t="e">
        <f>_InputData!#REF!</f>
        <v>#REF!</v>
      </c>
      <c r="V64" s="28" t="e">
        <f>_InputData!#REF!</f>
        <v>#REF!</v>
      </c>
    </row>
    <row r="65" spans="1:22" x14ac:dyDescent="0.25">
      <c r="A65" t="s">
        <v>114</v>
      </c>
      <c r="B65" t="s">
        <v>36</v>
      </c>
      <c r="C65" t="s">
        <v>40</v>
      </c>
      <c r="D65" t="s">
        <v>134</v>
      </c>
      <c r="E65" s="28">
        <f>_InputData!F438</f>
        <v>12</v>
      </c>
      <c r="F65" s="28">
        <f>_InputData!G438</f>
        <v>12</v>
      </c>
      <c r="G65" s="28">
        <f>_InputData!H438</f>
        <v>12</v>
      </c>
      <c r="H65">
        <f>ROUNDDOWN(E65*(1+_InputData!$E$996),0)</f>
        <v>14</v>
      </c>
      <c r="I65">
        <f>ROUNDDOWN(F65*(1+_InputData!$E$996),0)</f>
        <v>14</v>
      </c>
      <c r="J65">
        <f>ROUNDDOWN(G65*(1+_InputData!$E$996),0)</f>
        <v>14</v>
      </c>
      <c r="K65">
        <f>ROUNDDOWN(E65*(1-_InputData!$E$998),0)</f>
        <v>9</v>
      </c>
      <c r="L65">
        <f>ROUNDDOWN(F65*(1-_InputData!$E$998),0)</f>
        <v>9</v>
      </c>
      <c r="M65">
        <f>ROUNDDOWN(G65*(1-_InputData!$E$998),0)</f>
        <v>9</v>
      </c>
      <c r="N65" s="28" t="e">
        <f>_InputData!#REF!</f>
        <v>#REF!</v>
      </c>
      <c r="O65" s="28" t="e">
        <f>_InputData!#REF!</f>
        <v>#REF!</v>
      </c>
      <c r="P65" s="28" t="e">
        <f>_InputData!#REF!</f>
        <v>#REF!</v>
      </c>
      <c r="Q65" s="28" t="e">
        <f>_InputData!#REF!</f>
        <v>#REF!</v>
      </c>
      <c r="R65" s="28" t="e">
        <f>_InputData!#REF!</f>
        <v>#REF!</v>
      </c>
      <c r="S65" s="28" t="e">
        <f>_InputData!#REF!</f>
        <v>#REF!</v>
      </c>
      <c r="T65" s="28" t="e">
        <f>_InputData!#REF!</f>
        <v>#REF!</v>
      </c>
      <c r="U65" s="28" t="e">
        <f>_InputData!#REF!</f>
        <v>#REF!</v>
      </c>
      <c r="V65" s="28" t="e">
        <f>_InputData!#REF!</f>
        <v>#REF!</v>
      </c>
    </row>
    <row r="66" spans="1:22" x14ac:dyDescent="0.25">
      <c r="A66" t="s">
        <v>114</v>
      </c>
      <c r="B66" t="s">
        <v>37</v>
      </c>
      <c r="C66" t="s">
        <v>40</v>
      </c>
      <c r="D66" t="s">
        <v>134</v>
      </c>
      <c r="E66" s="28">
        <f>_InputData!F439</f>
        <v>12</v>
      </c>
      <c r="F66" s="28">
        <f>_InputData!G439</f>
        <v>12</v>
      </c>
      <c r="G66" s="28">
        <f>_InputData!H439</f>
        <v>12</v>
      </c>
      <c r="H66">
        <f>ROUNDDOWN(E66*(1+_InputData!$E$996),0)</f>
        <v>14</v>
      </c>
      <c r="I66">
        <f>ROUNDDOWN(F66*(1+_InputData!$E$996),0)</f>
        <v>14</v>
      </c>
      <c r="J66">
        <f>ROUNDDOWN(G66*(1+_InputData!$E$996),0)</f>
        <v>14</v>
      </c>
      <c r="K66">
        <f>ROUNDDOWN(E66*(1-_InputData!$E$998),0)</f>
        <v>9</v>
      </c>
      <c r="L66">
        <f>ROUNDDOWN(F66*(1-_InputData!$E$998),0)</f>
        <v>9</v>
      </c>
      <c r="M66">
        <f>ROUNDDOWN(G66*(1-_InputData!$E$998),0)</f>
        <v>9</v>
      </c>
      <c r="N66" s="28" t="e">
        <f>_InputData!#REF!</f>
        <v>#REF!</v>
      </c>
      <c r="O66" s="28" t="e">
        <f>_InputData!#REF!</f>
        <v>#REF!</v>
      </c>
      <c r="P66" s="28" t="e">
        <f>_InputData!#REF!</f>
        <v>#REF!</v>
      </c>
      <c r="Q66" s="28" t="e">
        <f>_InputData!#REF!</f>
        <v>#REF!</v>
      </c>
      <c r="R66" s="28" t="e">
        <f>_InputData!#REF!</f>
        <v>#REF!</v>
      </c>
      <c r="S66" s="28" t="e">
        <f>_InputData!#REF!</f>
        <v>#REF!</v>
      </c>
      <c r="T66" s="28" t="e">
        <f>_InputData!#REF!</f>
        <v>#REF!</v>
      </c>
      <c r="U66" s="28" t="e">
        <f>_InputData!#REF!</f>
        <v>#REF!</v>
      </c>
      <c r="V66" s="28" t="e">
        <f>_InputData!#REF!</f>
        <v>#REF!</v>
      </c>
    </row>
    <row r="67" spans="1:22" x14ac:dyDescent="0.25">
      <c r="A67" t="s">
        <v>114</v>
      </c>
      <c r="B67" t="s">
        <v>38</v>
      </c>
      <c r="C67" t="s">
        <v>40</v>
      </c>
      <c r="D67" t="s">
        <v>134</v>
      </c>
      <c r="E67" s="28">
        <f>_InputData!F440</f>
        <v>10</v>
      </c>
      <c r="F67" s="28">
        <f>_InputData!G440</f>
        <v>10</v>
      </c>
      <c r="G67" s="28">
        <f>_InputData!H440</f>
        <v>10</v>
      </c>
      <c r="H67">
        <f>ROUNDDOWN(E67*(1+_InputData!$E$996),0)</f>
        <v>12</v>
      </c>
      <c r="I67">
        <f>ROUNDDOWN(F67*(1+_InputData!$E$996),0)</f>
        <v>12</v>
      </c>
      <c r="J67">
        <f>ROUNDDOWN(G67*(1+_InputData!$E$996),0)</f>
        <v>12</v>
      </c>
      <c r="K67">
        <f>ROUNDDOWN(E67*(1-_InputData!$E$998),0)</f>
        <v>8</v>
      </c>
      <c r="L67">
        <f>ROUNDDOWN(F67*(1-_InputData!$E$998),0)</f>
        <v>8</v>
      </c>
      <c r="M67">
        <f>ROUNDDOWN(G67*(1-_InputData!$E$998),0)</f>
        <v>8</v>
      </c>
      <c r="N67" s="28" t="e">
        <f>_InputData!#REF!</f>
        <v>#REF!</v>
      </c>
      <c r="O67" s="28" t="e">
        <f>_InputData!#REF!</f>
        <v>#REF!</v>
      </c>
      <c r="P67" s="28" t="e">
        <f>_InputData!#REF!</f>
        <v>#REF!</v>
      </c>
      <c r="Q67" s="28" t="e">
        <f>_InputData!#REF!</f>
        <v>#REF!</v>
      </c>
      <c r="R67" s="28" t="e">
        <f>_InputData!#REF!</f>
        <v>#REF!</v>
      </c>
      <c r="S67" s="28" t="e">
        <f>_InputData!#REF!</f>
        <v>#REF!</v>
      </c>
      <c r="T67" s="28" t="e">
        <f>_InputData!#REF!</f>
        <v>#REF!</v>
      </c>
      <c r="U67" s="28" t="e">
        <f>_InputData!#REF!</f>
        <v>#REF!</v>
      </c>
      <c r="V67" s="28" t="e">
        <f>_InputData!#REF!</f>
        <v>#REF!</v>
      </c>
    </row>
    <row r="68" spans="1:22" x14ac:dyDescent="0.25">
      <c r="A68" t="s">
        <v>114</v>
      </c>
      <c r="B68" t="s">
        <v>33</v>
      </c>
      <c r="C68" t="s">
        <v>41</v>
      </c>
      <c r="D68" t="s">
        <v>134</v>
      </c>
      <c r="E68" s="28">
        <f>_InputData!F441</f>
        <v>6</v>
      </c>
      <c r="F68" s="28">
        <f>_InputData!G441</f>
        <v>6</v>
      </c>
      <c r="G68" s="28">
        <f>_InputData!H441</f>
        <v>6</v>
      </c>
      <c r="H68">
        <f>ROUNDDOWN(E68*(1+_InputData!$E$996),0)</f>
        <v>7</v>
      </c>
      <c r="I68">
        <f>ROUNDDOWN(F68*(1+_InputData!$E$996),0)</f>
        <v>7</v>
      </c>
      <c r="J68">
        <f>ROUNDDOWN(G68*(1+_InputData!$E$996),0)</f>
        <v>7</v>
      </c>
      <c r="K68">
        <f>ROUNDDOWN(E68*(1-_InputData!$E$998),0)</f>
        <v>4</v>
      </c>
      <c r="L68">
        <f>ROUNDDOWN(F68*(1-_InputData!$E$998),0)</f>
        <v>4</v>
      </c>
      <c r="M68">
        <f>ROUNDDOWN(G68*(1-_InputData!$E$998),0)</f>
        <v>4</v>
      </c>
      <c r="N68" s="28" t="e">
        <f>_InputData!#REF!</f>
        <v>#REF!</v>
      </c>
      <c r="O68" s="28" t="e">
        <f>_InputData!#REF!</f>
        <v>#REF!</v>
      </c>
      <c r="P68" s="28" t="e">
        <f>_InputData!#REF!</f>
        <v>#REF!</v>
      </c>
      <c r="Q68" s="28" t="e">
        <f>_InputData!#REF!</f>
        <v>#REF!</v>
      </c>
      <c r="R68" s="28" t="e">
        <f>_InputData!#REF!</f>
        <v>#REF!</v>
      </c>
      <c r="S68" s="28" t="e">
        <f>_InputData!#REF!</f>
        <v>#REF!</v>
      </c>
      <c r="T68" s="28" t="e">
        <f>_InputData!#REF!</f>
        <v>#REF!</v>
      </c>
      <c r="U68" s="28" t="e">
        <f>_InputData!#REF!</f>
        <v>#REF!</v>
      </c>
      <c r="V68" s="28" t="e">
        <f>_InputData!#REF!</f>
        <v>#REF!</v>
      </c>
    </row>
    <row r="69" spans="1:22" x14ac:dyDescent="0.25">
      <c r="A69" t="s">
        <v>114</v>
      </c>
      <c r="B69" t="s">
        <v>34</v>
      </c>
      <c r="C69" t="s">
        <v>41</v>
      </c>
      <c r="D69" t="s">
        <v>134</v>
      </c>
      <c r="E69" s="28">
        <f>_InputData!F442</f>
        <v>6</v>
      </c>
      <c r="F69" s="28">
        <f>_InputData!G442</f>
        <v>6</v>
      </c>
      <c r="G69" s="28">
        <f>_InputData!H442</f>
        <v>6</v>
      </c>
      <c r="H69">
        <f>ROUNDDOWN(E69*(1+_InputData!$E$996),0)</f>
        <v>7</v>
      </c>
      <c r="I69">
        <f>ROUNDDOWN(F69*(1+_InputData!$E$996),0)</f>
        <v>7</v>
      </c>
      <c r="J69">
        <f>ROUNDDOWN(G69*(1+_InputData!$E$996),0)</f>
        <v>7</v>
      </c>
      <c r="K69">
        <f>ROUNDDOWN(E69*(1-_InputData!$E$998),0)</f>
        <v>4</v>
      </c>
      <c r="L69">
        <f>ROUNDDOWN(F69*(1-_InputData!$E$998),0)</f>
        <v>4</v>
      </c>
      <c r="M69">
        <f>ROUNDDOWN(G69*(1-_InputData!$E$998),0)</f>
        <v>4</v>
      </c>
      <c r="N69" s="28" t="e">
        <f>_InputData!#REF!</f>
        <v>#REF!</v>
      </c>
      <c r="O69" s="28" t="e">
        <f>_InputData!#REF!</f>
        <v>#REF!</v>
      </c>
      <c r="P69" s="28" t="e">
        <f>_InputData!#REF!</f>
        <v>#REF!</v>
      </c>
      <c r="Q69" s="28" t="e">
        <f>_InputData!#REF!</f>
        <v>#REF!</v>
      </c>
      <c r="R69" s="28" t="e">
        <f>_InputData!#REF!</f>
        <v>#REF!</v>
      </c>
      <c r="S69" s="28" t="e">
        <f>_InputData!#REF!</f>
        <v>#REF!</v>
      </c>
      <c r="T69" s="28" t="e">
        <f>_InputData!#REF!</f>
        <v>#REF!</v>
      </c>
      <c r="U69" s="28" t="e">
        <f>_InputData!#REF!</f>
        <v>#REF!</v>
      </c>
      <c r="V69" s="28" t="e">
        <f>_InputData!#REF!</f>
        <v>#REF!</v>
      </c>
    </row>
    <row r="70" spans="1:22" x14ac:dyDescent="0.25">
      <c r="A70" t="s">
        <v>114</v>
      </c>
      <c r="B70" t="s">
        <v>35</v>
      </c>
      <c r="C70" t="s">
        <v>41</v>
      </c>
      <c r="D70" t="s">
        <v>134</v>
      </c>
      <c r="E70" s="28">
        <f>_InputData!F443</f>
        <v>12</v>
      </c>
      <c r="F70" s="28">
        <f>_InputData!G443</f>
        <v>12</v>
      </c>
      <c r="G70" s="28">
        <f>_InputData!H443</f>
        <v>12</v>
      </c>
      <c r="H70">
        <f>ROUNDDOWN(E70*(1+_InputData!$E$996),0)</f>
        <v>14</v>
      </c>
      <c r="I70">
        <f>ROUNDDOWN(F70*(1+_InputData!$E$996),0)</f>
        <v>14</v>
      </c>
      <c r="J70">
        <f>ROUNDDOWN(G70*(1+_InputData!$E$996),0)</f>
        <v>14</v>
      </c>
      <c r="K70">
        <f>ROUNDDOWN(E70*(1-_InputData!$E$998),0)</f>
        <v>9</v>
      </c>
      <c r="L70">
        <f>ROUNDDOWN(F70*(1-_InputData!$E$998),0)</f>
        <v>9</v>
      </c>
      <c r="M70">
        <f>ROUNDDOWN(G70*(1-_InputData!$E$998),0)</f>
        <v>9</v>
      </c>
      <c r="N70" s="28" t="e">
        <f>_InputData!#REF!</f>
        <v>#REF!</v>
      </c>
      <c r="O70" s="28" t="e">
        <f>_InputData!#REF!</f>
        <v>#REF!</v>
      </c>
      <c r="P70" s="28" t="e">
        <f>_InputData!#REF!</f>
        <v>#REF!</v>
      </c>
      <c r="Q70" s="28" t="e">
        <f>_InputData!#REF!</f>
        <v>#REF!</v>
      </c>
      <c r="R70" s="28" t="e">
        <f>_InputData!#REF!</f>
        <v>#REF!</v>
      </c>
      <c r="S70" s="28" t="e">
        <f>_InputData!#REF!</f>
        <v>#REF!</v>
      </c>
      <c r="T70" s="28" t="e">
        <f>_InputData!#REF!</f>
        <v>#REF!</v>
      </c>
      <c r="U70" s="28" t="e">
        <f>_InputData!#REF!</f>
        <v>#REF!</v>
      </c>
      <c r="V70" s="28" t="e">
        <f>_InputData!#REF!</f>
        <v>#REF!</v>
      </c>
    </row>
    <row r="71" spans="1:22" x14ac:dyDescent="0.25">
      <c r="A71" t="s">
        <v>114</v>
      </c>
      <c r="B71" t="s">
        <v>36</v>
      </c>
      <c r="C71" t="s">
        <v>41</v>
      </c>
      <c r="D71" t="s">
        <v>134</v>
      </c>
      <c r="E71" s="28">
        <f>_InputData!F444</f>
        <v>12</v>
      </c>
      <c r="F71" s="28">
        <f>_InputData!G444</f>
        <v>12</v>
      </c>
      <c r="G71" s="28">
        <f>_InputData!H444</f>
        <v>12</v>
      </c>
      <c r="H71">
        <f>ROUNDDOWN(E71*(1+_InputData!$E$996),0)</f>
        <v>14</v>
      </c>
      <c r="I71">
        <f>ROUNDDOWN(F71*(1+_InputData!$E$996),0)</f>
        <v>14</v>
      </c>
      <c r="J71">
        <f>ROUNDDOWN(G71*(1+_InputData!$E$996),0)</f>
        <v>14</v>
      </c>
      <c r="K71">
        <f>ROUNDDOWN(E71*(1-_InputData!$E$998),0)</f>
        <v>9</v>
      </c>
      <c r="L71">
        <f>ROUNDDOWN(F71*(1-_InputData!$E$998),0)</f>
        <v>9</v>
      </c>
      <c r="M71">
        <f>ROUNDDOWN(G71*(1-_InputData!$E$998),0)</f>
        <v>9</v>
      </c>
      <c r="N71" s="28" t="e">
        <f>_InputData!#REF!</f>
        <v>#REF!</v>
      </c>
      <c r="O71" s="28" t="e">
        <f>_InputData!#REF!</f>
        <v>#REF!</v>
      </c>
      <c r="P71" s="28" t="e">
        <f>_InputData!#REF!</f>
        <v>#REF!</v>
      </c>
      <c r="Q71" s="28" t="e">
        <f>_InputData!#REF!</f>
        <v>#REF!</v>
      </c>
      <c r="R71" s="28" t="e">
        <f>_InputData!#REF!</f>
        <v>#REF!</v>
      </c>
      <c r="S71" s="28" t="e">
        <f>_InputData!#REF!</f>
        <v>#REF!</v>
      </c>
      <c r="T71" s="28" t="e">
        <f>_InputData!#REF!</f>
        <v>#REF!</v>
      </c>
      <c r="U71" s="28" t="e">
        <f>_InputData!#REF!</f>
        <v>#REF!</v>
      </c>
      <c r="V71" s="28" t="e">
        <f>_InputData!#REF!</f>
        <v>#REF!</v>
      </c>
    </row>
    <row r="72" spans="1:22" x14ac:dyDescent="0.25">
      <c r="A72" t="s">
        <v>114</v>
      </c>
      <c r="B72" t="s">
        <v>37</v>
      </c>
      <c r="C72" t="s">
        <v>41</v>
      </c>
      <c r="D72" t="s">
        <v>134</v>
      </c>
      <c r="E72" s="28">
        <f>_InputData!F445</f>
        <v>12</v>
      </c>
      <c r="F72" s="28">
        <f>_InputData!G445</f>
        <v>12</v>
      </c>
      <c r="G72" s="28">
        <f>_InputData!H445</f>
        <v>12</v>
      </c>
      <c r="H72">
        <f>ROUNDDOWN(E72*(1+_InputData!$E$996),0)</f>
        <v>14</v>
      </c>
      <c r="I72">
        <f>ROUNDDOWN(F72*(1+_InputData!$E$996),0)</f>
        <v>14</v>
      </c>
      <c r="J72">
        <f>ROUNDDOWN(G72*(1+_InputData!$E$996),0)</f>
        <v>14</v>
      </c>
      <c r="K72">
        <f>ROUNDDOWN(E72*(1-_InputData!$E$998),0)</f>
        <v>9</v>
      </c>
      <c r="L72">
        <f>ROUNDDOWN(F72*(1-_InputData!$E$998),0)</f>
        <v>9</v>
      </c>
      <c r="M72">
        <f>ROUNDDOWN(G72*(1-_InputData!$E$998),0)</f>
        <v>9</v>
      </c>
      <c r="N72" s="28" t="e">
        <f>_InputData!#REF!</f>
        <v>#REF!</v>
      </c>
      <c r="O72" s="28" t="e">
        <f>_InputData!#REF!</f>
        <v>#REF!</v>
      </c>
      <c r="P72" s="28" t="e">
        <f>_InputData!#REF!</f>
        <v>#REF!</v>
      </c>
      <c r="Q72" s="28" t="e">
        <f>_InputData!#REF!</f>
        <v>#REF!</v>
      </c>
      <c r="R72" s="28" t="e">
        <f>_InputData!#REF!</f>
        <v>#REF!</v>
      </c>
      <c r="S72" s="28" t="e">
        <f>_InputData!#REF!</f>
        <v>#REF!</v>
      </c>
      <c r="T72" s="28" t="e">
        <f>_InputData!#REF!</f>
        <v>#REF!</v>
      </c>
      <c r="U72" s="28" t="e">
        <f>_InputData!#REF!</f>
        <v>#REF!</v>
      </c>
      <c r="V72" s="28" t="e">
        <f>_InputData!#REF!</f>
        <v>#REF!</v>
      </c>
    </row>
    <row r="73" spans="1:22" x14ac:dyDescent="0.25">
      <c r="A73" t="s">
        <v>114</v>
      </c>
      <c r="B73" t="s">
        <v>38</v>
      </c>
      <c r="C73" t="s">
        <v>41</v>
      </c>
      <c r="D73" t="s">
        <v>134</v>
      </c>
      <c r="E73" s="28">
        <f>_InputData!F446</f>
        <v>10</v>
      </c>
      <c r="F73" s="28">
        <f>_InputData!G446</f>
        <v>10</v>
      </c>
      <c r="G73" s="28">
        <f>_InputData!H446</f>
        <v>10</v>
      </c>
      <c r="H73">
        <f>ROUNDDOWN(E73*(1+_InputData!$E$996),0)</f>
        <v>12</v>
      </c>
      <c r="I73">
        <f>ROUNDDOWN(F73*(1+_InputData!$E$996),0)</f>
        <v>12</v>
      </c>
      <c r="J73">
        <f>ROUNDDOWN(G73*(1+_InputData!$E$996),0)</f>
        <v>12</v>
      </c>
      <c r="K73">
        <f>ROUNDDOWN(E73*(1-_InputData!$E$998),0)</f>
        <v>8</v>
      </c>
      <c r="L73">
        <f>ROUNDDOWN(F73*(1-_InputData!$E$998),0)</f>
        <v>8</v>
      </c>
      <c r="M73">
        <f>ROUNDDOWN(G73*(1-_InputData!$E$998),0)</f>
        <v>8</v>
      </c>
      <c r="N73" s="28" t="e">
        <f>_InputData!#REF!</f>
        <v>#REF!</v>
      </c>
      <c r="O73" s="28" t="e">
        <f>_InputData!#REF!</f>
        <v>#REF!</v>
      </c>
      <c r="P73" s="28" t="e">
        <f>_InputData!#REF!</f>
        <v>#REF!</v>
      </c>
      <c r="Q73" s="28" t="e">
        <f>_InputData!#REF!</f>
        <v>#REF!</v>
      </c>
      <c r="R73" s="28" t="e">
        <f>_InputData!#REF!</f>
        <v>#REF!</v>
      </c>
      <c r="S73" s="28" t="e">
        <f>_InputData!#REF!</f>
        <v>#REF!</v>
      </c>
      <c r="T73" s="28" t="e">
        <f>_InputData!#REF!</f>
        <v>#REF!</v>
      </c>
      <c r="U73" s="28" t="e">
        <f>_InputData!#REF!</f>
        <v>#REF!</v>
      </c>
      <c r="V73" s="28" t="e">
        <f>_InputData!#REF!</f>
        <v>#REF!</v>
      </c>
    </row>
    <row r="74" spans="1:22" x14ac:dyDescent="0.25">
      <c r="A74" t="s">
        <v>114</v>
      </c>
      <c r="B74" t="s">
        <v>33</v>
      </c>
      <c r="C74" t="s">
        <v>39</v>
      </c>
      <c r="D74" t="s">
        <v>135</v>
      </c>
      <c r="E74" s="28">
        <f>_InputData!F447</f>
        <v>10</v>
      </c>
      <c r="F74" s="28">
        <f>_InputData!G447</f>
        <v>10</v>
      </c>
      <c r="G74" s="28">
        <f>_InputData!H447</f>
        <v>10</v>
      </c>
      <c r="H74">
        <f>ROUNDDOWN(E74*(1+_InputData!$E$996),0)</f>
        <v>12</v>
      </c>
      <c r="I74">
        <f>ROUNDDOWN(F74*(1+_InputData!$E$996),0)</f>
        <v>12</v>
      </c>
      <c r="J74">
        <f>ROUNDDOWN(G74*(1+_InputData!$E$996),0)</f>
        <v>12</v>
      </c>
      <c r="K74">
        <f>ROUNDDOWN(E74*(1-_InputData!$E$998),0)</f>
        <v>8</v>
      </c>
      <c r="L74">
        <f>ROUNDDOWN(F74*(1-_InputData!$E$998),0)</f>
        <v>8</v>
      </c>
      <c r="M74">
        <f>ROUNDDOWN(G74*(1-_InputData!$E$998),0)</f>
        <v>8</v>
      </c>
      <c r="N74" s="28" t="e">
        <f>_InputData!#REF!</f>
        <v>#REF!</v>
      </c>
      <c r="O74" s="28" t="e">
        <f>_InputData!#REF!</f>
        <v>#REF!</v>
      </c>
      <c r="P74" s="28" t="e">
        <f>_InputData!#REF!</f>
        <v>#REF!</v>
      </c>
      <c r="Q74" s="28" t="e">
        <f>_InputData!#REF!</f>
        <v>#REF!</v>
      </c>
      <c r="R74" s="28" t="e">
        <f>_InputData!#REF!</f>
        <v>#REF!</v>
      </c>
      <c r="S74" s="28" t="e">
        <f>_InputData!#REF!</f>
        <v>#REF!</v>
      </c>
      <c r="T74" s="28" t="e">
        <f>_InputData!#REF!</f>
        <v>#REF!</v>
      </c>
      <c r="U74" s="28" t="e">
        <f>_InputData!#REF!</f>
        <v>#REF!</v>
      </c>
      <c r="V74" s="28" t="e">
        <f>_InputData!#REF!</f>
        <v>#REF!</v>
      </c>
    </row>
    <row r="75" spans="1:22" x14ac:dyDescent="0.25">
      <c r="A75" t="s">
        <v>114</v>
      </c>
      <c r="B75" t="s">
        <v>34</v>
      </c>
      <c r="C75" t="s">
        <v>39</v>
      </c>
      <c r="D75" t="s">
        <v>135</v>
      </c>
      <c r="E75" s="28">
        <f>_InputData!F448</f>
        <v>10</v>
      </c>
      <c r="F75" s="28">
        <f>_InputData!G448</f>
        <v>10</v>
      </c>
      <c r="G75" s="28">
        <f>_InputData!H448</f>
        <v>10</v>
      </c>
      <c r="H75">
        <f>ROUNDDOWN(E75*(1+_InputData!$E$996),0)</f>
        <v>12</v>
      </c>
      <c r="I75">
        <f>ROUNDDOWN(F75*(1+_InputData!$E$996),0)</f>
        <v>12</v>
      </c>
      <c r="J75">
        <f>ROUNDDOWN(G75*(1+_InputData!$E$996),0)</f>
        <v>12</v>
      </c>
      <c r="K75">
        <f>ROUNDDOWN(E75*(1-_InputData!$E$998),0)</f>
        <v>8</v>
      </c>
      <c r="L75">
        <f>ROUNDDOWN(F75*(1-_InputData!$E$998),0)</f>
        <v>8</v>
      </c>
      <c r="M75">
        <f>ROUNDDOWN(G75*(1-_InputData!$E$998),0)</f>
        <v>8</v>
      </c>
      <c r="N75" s="28" t="e">
        <f>_InputData!#REF!</f>
        <v>#REF!</v>
      </c>
      <c r="O75" s="28" t="e">
        <f>_InputData!#REF!</f>
        <v>#REF!</v>
      </c>
      <c r="P75" s="28" t="e">
        <f>_InputData!#REF!</f>
        <v>#REF!</v>
      </c>
      <c r="Q75" s="28" t="e">
        <f>_InputData!#REF!</f>
        <v>#REF!</v>
      </c>
      <c r="R75" s="28" t="e">
        <f>_InputData!#REF!</f>
        <v>#REF!</v>
      </c>
      <c r="S75" s="28" t="e">
        <f>_InputData!#REF!</f>
        <v>#REF!</v>
      </c>
      <c r="T75" s="28" t="e">
        <f>_InputData!#REF!</f>
        <v>#REF!</v>
      </c>
      <c r="U75" s="28" t="e">
        <f>_InputData!#REF!</f>
        <v>#REF!</v>
      </c>
      <c r="V75" s="28" t="e">
        <f>_InputData!#REF!</f>
        <v>#REF!</v>
      </c>
    </row>
    <row r="76" spans="1:22" x14ac:dyDescent="0.25">
      <c r="A76" t="s">
        <v>114</v>
      </c>
      <c r="B76" t="s">
        <v>35</v>
      </c>
      <c r="C76" t="s">
        <v>39</v>
      </c>
      <c r="D76" t="s">
        <v>135</v>
      </c>
      <c r="E76" s="28">
        <f>_InputData!F449</f>
        <v>16</v>
      </c>
      <c r="F76" s="28">
        <f>_InputData!G449</f>
        <v>16</v>
      </c>
      <c r="G76" s="28">
        <f>_InputData!H449</f>
        <v>16</v>
      </c>
      <c r="H76">
        <f>ROUNDDOWN(E76*(1+_InputData!$E$996),0)</f>
        <v>19</v>
      </c>
      <c r="I76">
        <f>ROUNDDOWN(F76*(1+_InputData!$E$996),0)</f>
        <v>19</v>
      </c>
      <c r="J76">
        <f>ROUNDDOWN(G76*(1+_InputData!$E$996),0)</f>
        <v>19</v>
      </c>
      <c r="K76">
        <f>ROUNDDOWN(E76*(1-_InputData!$E$998),0)</f>
        <v>12</v>
      </c>
      <c r="L76">
        <f>ROUNDDOWN(F76*(1-_InputData!$E$998),0)</f>
        <v>12</v>
      </c>
      <c r="M76">
        <f>ROUNDDOWN(G76*(1-_InputData!$E$998),0)</f>
        <v>12</v>
      </c>
      <c r="N76" s="28" t="e">
        <f>_InputData!#REF!</f>
        <v>#REF!</v>
      </c>
      <c r="O76" s="28" t="e">
        <f>_InputData!#REF!</f>
        <v>#REF!</v>
      </c>
      <c r="P76" s="28" t="e">
        <f>_InputData!#REF!</f>
        <v>#REF!</v>
      </c>
      <c r="Q76" s="28" t="e">
        <f>_InputData!#REF!</f>
        <v>#REF!</v>
      </c>
      <c r="R76" s="28" t="e">
        <f>_InputData!#REF!</f>
        <v>#REF!</v>
      </c>
      <c r="S76" s="28" t="e">
        <f>_InputData!#REF!</f>
        <v>#REF!</v>
      </c>
      <c r="T76" s="28" t="e">
        <f>_InputData!#REF!</f>
        <v>#REF!</v>
      </c>
      <c r="U76" s="28" t="e">
        <f>_InputData!#REF!</f>
        <v>#REF!</v>
      </c>
      <c r="V76" s="28" t="e">
        <f>_InputData!#REF!</f>
        <v>#REF!</v>
      </c>
    </row>
    <row r="77" spans="1:22" x14ac:dyDescent="0.25">
      <c r="A77" t="s">
        <v>114</v>
      </c>
      <c r="B77" t="s">
        <v>36</v>
      </c>
      <c r="C77" t="s">
        <v>39</v>
      </c>
      <c r="D77" t="s">
        <v>135</v>
      </c>
      <c r="E77" s="28">
        <f>_InputData!F450</f>
        <v>16</v>
      </c>
      <c r="F77" s="28">
        <f>_InputData!G450</f>
        <v>16</v>
      </c>
      <c r="G77" s="28">
        <f>_InputData!H450</f>
        <v>16</v>
      </c>
      <c r="H77">
        <f>ROUNDDOWN(E77*(1+_InputData!$E$996),0)</f>
        <v>19</v>
      </c>
      <c r="I77">
        <f>ROUNDDOWN(F77*(1+_InputData!$E$996),0)</f>
        <v>19</v>
      </c>
      <c r="J77">
        <f>ROUNDDOWN(G77*(1+_InputData!$E$996),0)</f>
        <v>19</v>
      </c>
      <c r="K77">
        <f>ROUNDDOWN(E77*(1-_InputData!$E$998),0)</f>
        <v>12</v>
      </c>
      <c r="L77">
        <f>ROUNDDOWN(F77*(1-_InputData!$E$998),0)</f>
        <v>12</v>
      </c>
      <c r="M77">
        <f>ROUNDDOWN(G77*(1-_InputData!$E$998),0)</f>
        <v>12</v>
      </c>
      <c r="N77" s="28" t="e">
        <f>_InputData!#REF!</f>
        <v>#REF!</v>
      </c>
      <c r="O77" s="28" t="e">
        <f>_InputData!#REF!</f>
        <v>#REF!</v>
      </c>
      <c r="P77" s="28" t="e">
        <f>_InputData!#REF!</f>
        <v>#REF!</v>
      </c>
      <c r="Q77" s="28" t="e">
        <f>_InputData!#REF!</f>
        <v>#REF!</v>
      </c>
      <c r="R77" s="28" t="e">
        <f>_InputData!#REF!</f>
        <v>#REF!</v>
      </c>
      <c r="S77" s="28" t="e">
        <f>_InputData!#REF!</f>
        <v>#REF!</v>
      </c>
      <c r="T77" s="28" t="e">
        <f>_InputData!#REF!</f>
        <v>#REF!</v>
      </c>
      <c r="U77" s="28" t="e">
        <f>_InputData!#REF!</f>
        <v>#REF!</v>
      </c>
      <c r="V77" s="28" t="e">
        <f>_InputData!#REF!</f>
        <v>#REF!</v>
      </c>
    </row>
    <row r="78" spans="1:22" x14ac:dyDescent="0.25">
      <c r="A78" t="s">
        <v>114</v>
      </c>
      <c r="B78" t="s">
        <v>37</v>
      </c>
      <c r="C78" t="s">
        <v>39</v>
      </c>
      <c r="D78" t="s">
        <v>135</v>
      </c>
      <c r="E78" s="28">
        <f>_InputData!F451</f>
        <v>16</v>
      </c>
      <c r="F78" s="28">
        <f>_InputData!G451</f>
        <v>16</v>
      </c>
      <c r="G78" s="28">
        <f>_InputData!H451</f>
        <v>16</v>
      </c>
      <c r="H78">
        <f>ROUNDDOWN(E78*(1+_InputData!$E$996),0)</f>
        <v>19</v>
      </c>
      <c r="I78">
        <f>ROUNDDOWN(F78*(1+_InputData!$E$996),0)</f>
        <v>19</v>
      </c>
      <c r="J78">
        <f>ROUNDDOWN(G78*(1+_InputData!$E$996),0)</f>
        <v>19</v>
      </c>
      <c r="K78">
        <f>ROUNDDOWN(E78*(1-_InputData!$E$998),0)</f>
        <v>12</v>
      </c>
      <c r="L78">
        <f>ROUNDDOWN(F78*(1-_InputData!$E$998),0)</f>
        <v>12</v>
      </c>
      <c r="M78">
        <f>ROUNDDOWN(G78*(1-_InputData!$E$998),0)</f>
        <v>12</v>
      </c>
      <c r="N78" s="28" t="e">
        <f>_InputData!#REF!</f>
        <v>#REF!</v>
      </c>
      <c r="O78" s="28" t="e">
        <f>_InputData!#REF!</f>
        <v>#REF!</v>
      </c>
      <c r="P78" s="28" t="e">
        <f>_InputData!#REF!</f>
        <v>#REF!</v>
      </c>
      <c r="Q78" s="28" t="e">
        <f>_InputData!#REF!</f>
        <v>#REF!</v>
      </c>
      <c r="R78" s="28" t="e">
        <f>_InputData!#REF!</f>
        <v>#REF!</v>
      </c>
      <c r="S78" s="28" t="e">
        <f>_InputData!#REF!</f>
        <v>#REF!</v>
      </c>
      <c r="T78" s="28" t="e">
        <f>_InputData!#REF!</f>
        <v>#REF!</v>
      </c>
      <c r="U78" s="28" t="e">
        <f>_InputData!#REF!</f>
        <v>#REF!</v>
      </c>
      <c r="V78" s="28" t="e">
        <f>_InputData!#REF!</f>
        <v>#REF!</v>
      </c>
    </row>
    <row r="79" spans="1:22" x14ac:dyDescent="0.25">
      <c r="A79" t="s">
        <v>114</v>
      </c>
      <c r="B79" t="s">
        <v>38</v>
      </c>
      <c r="C79" t="s">
        <v>39</v>
      </c>
      <c r="D79" t="s">
        <v>135</v>
      </c>
      <c r="E79" s="28">
        <f>_InputData!F452</f>
        <v>13</v>
      </c>
      <c r="F79" s="28">
        <f>_InputData!G452</f>
        <v>13</v>
      </c>
      <c r="G79" s="28">
        <f>_InputData!H452</f>
        <v>13</v>
      </c>
      <c r="H79">
        <f>ROUNDDOWN(E79*(1+_InputData!$E$996),0)</f>
        <v>15</v>
      </c>
      <c r="I79">
        <f>ROUNDDOWN(F79*(1+_InputData!$E$996),0)</f>
        <v>15</v>
      </c>
      <c r="J79">
        <f>ROUNDDOWN(G79*(1+_InputData!$E$996),0)</f>
        <v>15</v>
      </c>
      <c r="K79">
        <f>ROUNDDOWN(E79*(1-_InputData!$E$998),0)</f>
        <v>10</v>
      </c>
      <c r="L79">
        <f>ROUNDDOWN(F79*(1-_InputData!$E$998),0)</f>
        <v>10</v>
      </c>
      <c r="M79">
        <f>ROUNDDOWN(G79*(1-_InputData!$E$998),0)</f>
        <v>10</v>
      </c>
      <c r="N79" s="28" t="e">
        <f>_InputData!#REF!</f>
        <v>#REF!</v>
      </c>
      <c r="O79" s="28" t="e">
        <f>_InputData!#REF!</f>
        <v>#REF!</v>
      </c>
      <c r="P79" s="28" t="e">
        <f>_InputData!#REF!</f>
        <v>#REF!</v>
      </c>
      <c r="Q79" s="28" t="e">
        <f>_InputData!#REF!</f>
        <v>#REF!</v>
      </c>
      <c r="R79" s="28" t="e">
        <f>_InputData!#REF!</f>
        <v>#REF!</v>
      </c>
      <c r="S79" s="28" t="e">
        <f>_InputData!#REF!</f>
        <v>#REF!</v>
      </c>
      <c r="T79" s="28" t="e">
        <f>_InputData!#REF!</f>
        <v>#REF!</v>
      </c>
      <c r="U79" s="28" t="e">
        <f>_InputData!#REF!</f>
        <v>#REF!</v>
      </c>
      <c r="V79" s="28" t="e">
        <f>_InputData!#REF!</f>
        <v>#REF!</v>
      </c>
    </row>
    <row r="80" spans="1:22" x14ac:dyDescent="0.25">
      <c r="A80" t="s">
        <v>114</v>
      </c>
      <c r="B80" t="s">
        <v>33</v>
      </c>
      <c r="C80" t="s">
        <v>40</v>
      </c>
      <c r="D80" t="s">
        <v>135</v>
      </c>
      <c r="E80" s="28">
        <f>_InputData!F453</f>
        <v>10</v>
      </c>
      <c r="F80" s="28">
        <f>_InputData!G453</f>
        <v>10</v>
      </c>
      <c r="G80" s="28">
        <f>_InputData!H453</f>
        <v>10</v>
      </c>
      <c r="H80">
        <f>ROUNDDOWN(E80*(1+_InputData!$E$996),0)</f>
        <v>12</v>
      </c>
      <c r="I80">
        <f>ROUNDDOWN(F80*(1+_InputData!$E$996),0)</f>
        <v>12</v>
      </c>
      <c r="J80">
        <f>ROUNDDOWN(G80*(1+_InputData!$E$996),0)</f>
        <v>12</v>
      </c>
      <c r="K80">
        <f>ROUNDDOWN(E80*(1-_InputData!$E$998),0)</f>
        <v>8</v>
      </c>
      <c r="L80">
        <f>ROUNDDOWN(F80*(1-_InputData!$E$998),0)</f>
        <v>8</v>
      </c>
      <c r="M80">
        <f>ROUNDDOWN(G80*(1-_InputData!$E$998),0)</f>
        <v>8</v>
      </c>
      <c r="N80" s="28" t="e">
        <f>_InputData!#REF!</f>
        <v>#REF!</v>
      </c>
      <c r="O80" s="28" t="e">
        <f>_InputData!#REF!</f>
        <v>#REF!</v>
      </c>
      <c r="P80" s="28" t="e">
        <f>_InputData!#REF!</f>
        <v>#REF!</v>
      </c>
      <c r="Q80" s="28" t="e">
        <f>_InputData!#REF!</f>
        <v>#REF!</v>
      </c>
      <c r="R80" s="28" t="e">
        <f>_InputData!#REF!</f>
        <v>#REF!</v>
      </c>
      <c r="S80" s="28" t="e">
        <f>_InputData!#REF!</f>
        <v>#REF!</v>
      </c>
      <c r="T80" s="28" t="e">
        <f>_InputData!#REF!</f>
        <v>#REF!</v>
      </c>
      <c r="U80" s="28" t="e">
        <f>_InputData!#REF!</f>
        <v>#REF!</v>
      </c>
      <c r="V80" s="28" t="e">
        <f>_InputData!#REF!</f>
        <v>#REF!</v>
      </c>
    </row>
    <row r="81" spans="1:22" x14ac:dyDescent="0.25">
      <c r="A81" t="s">
        <v>114</v>
      </c>
      <c r="B81" t="s">
        <v>34</v>
      </c>
      <c r="C81" t="s">
        <v>40</v>
      </c>
      <c r="D81" t="s">
        <v>135</v>
      </c>
      <c r="E81" s="28">
        <f>_InputData!F454</f>
        <v>10</v>
      </c>
      <c r="F81" s="28">
        <f>_InputData!G454</f>
        <v>10</v>
      </c>
      <c r="G81" s="28">
        <f>_InputData!H454</f>
        <v>10</v>
      </c>
      <c r="H81">
        <f>ROUNDDOWN(E81*(1+_InputData!$E$996),0)</f>
        <v>12</v>
      </c>
      <c r="I81">
        <f>ROUNDDOWN(F81*(1+_InputData!$E$996),0)</f>
        <v>12</v>
      </c>
      <c r="J81">
        <f>ROUNDDOWN(G81*(1+_InputData!$E$996),0)</f>
        <v>12</v>
      </c>
      <c r="K81">
        <f>ROUNDDOWN(E81*(1-_InputData!$E$998),0)</f>
        <v>8</v>
      </c>
      <c r="L81">
        <f>ROUNDDOWN(F81*(1-_InputData!$E$998),0)</f>
        <v>8</v>
      </c>
      <c r="M81">
        <f>ROUNDDOWN(G81*(1-_InputData!$E$998),0)</f>
        <v>8</v>
      </c>
      <c r="N81" s="28" t="e">
        <f>_InputData!#REF!</f>
        <v>#REF!</v>
      </c>
      <c r="O81" s="28" t="e">
        <f>_InputData!#REF!</f>
        <v>#REF!</v>
      </c>
      <c r="P81" s="28" t="e">
        <f>_InputData!#REF!</f>
        <v>#REF!</v>
      </c>
      <c r="Q81" s="28" t="e">
        <f>_InputData!#REF!</f>
        <v>#REF!</v>
      </c>
      <c r="R81" s="28" t="e">
        <f>_InputData!#REF!</f>
        <v>#REF!</v>
      </c>
      <c r="S81" s="28" t="e">
        <f>_InputData!#REF!</f>
        <v>#REF!</v>
      </c>
      <c r="T81" s="28" t="e">
        <f>_InputData!#REF!</f>
        <v>#REF!</v>
      </c>
      <c r="U81" s="28" t="e">
        <f>_InputData!#REF!</f>
        <v>#REF!</v>
      </c>
      <c r="V81" s="28" t="e">
        <f>_InputData!#REF!</f>
        <v>#REF!</v>
      </c>
    </row>
    <row r="82" spans="1:22" x14ac:dyDescent="0.25">
      <c r="A82" t="s">
        <v>114</v>
      </c>
      <c r="B82" t="s">
        <v>35</v>
      </c>
      <c r="C82" t="s">
        <v>40</v>
      </c>
      <c r="D82" t="s">
        <v>135</v>
      </c>
      <c r="E82" s="28">
        <f>_InputData!F455</f>
        <v>16</v>
      </c>
      <c r="F82" s="28">
        <f>_InputData!G455</f>
        <v>16</v>
      </c>
      <c r="G82" s="28">
        <f>_InputData!H455</f>
        <v>16</v>
      </c>
      <c r="H82">
        <f>ROUNDDOWN(E82*(1+_InputData!$E$996),0)</f>
        <v>19</v>
      </c>
      <c r="I82">
        <f>ROUNDDOWN(F82*(1+_InputData!$E$996),0)</f>
        <v>19</v>
      </c>
      <c r="J82">
        <f>ROUNDDOWN(G82*(1+_InputData!$E$996),0)</f>
        <v>19</v>
      </c>
      <c r="K82">
        <f>ROUNDDOWN(E82*(1-_InputData!$E$998),0)</f>
        <v>12</v>
      </c>
      <c r="L82">
        <f>ROUNDDOWN(F82*(1-_InputData!$E$998),0)</f>
        <v>12</v>
      </c>
      <c r="M82">
        <f>ROUNDDOWN(G82*(1-_InputData!$E$998),0)</f>
        <v>12</v>
      </c>
      <c r="N82" s="28" t="e">
        <f>_InputData!#REF!</f>
        <v>#REF!</v>
      </c>
      <c r="O82" s="28" t="e">
        <f>_InputData!#REF!</f>
        <v>#REF!</v>
      </c>
      <c r="P82" s="28" t="e">
        <f>_InputData!#REF!</f>
        <v>#REF!</v>
      </c>
      <c r="Q82" s="28" t="e">
        <f>_InputData!#REF!</f>
        <v>#REF!</v>
      </c>
      <c r="R82" s="28" t="e">
        <f>_InputData!#REF!</f>
        <v>#REF!</v>
      </c>
      <c r="S82" s="28" t="e">
        <f>_InputData!#REF!</f>
        <v>#REF!</v>
      </c>
      <c r="T82" s="28" t="e">
        <f>_InputData!#REF!</f>
        <v>#REF!</v>
      </c>
      <c r="U82" s="28" t="e">
        <f>_InputData!#REF!</f>
        <v>#REF!</v>
      </c>
      <c r="V82" s="28" t="e">
        <f>_InputData!#REF!</f>
        <v>#REF!</v>
      </c>
    </row>
    <row r="83" spans="1:22" x14ac:dyDescent="0.25">
      <c r="A83" t="s">
        <v>114</v>
      </c>
      <c r="B83" t="s">
        <v>36</v>
      </c>
      <c r="C83" t="s">
        <v>40</v>
      </c>
      <c r="D83" t="s">
        <v>135</v>
      </c>
      <c r="E83" s="28">
        <f>_InputData!F456</f>
        <v>16</v>
      </c>
      <c r="F83" s="28">
        <f>_InputData!G456</f>
        <v>16</v>
      </c>
      <c r="G83" s="28">
        <f>_InputData!H456</f>
        <v>16</v>
      </c>
      <c r="H83">
        <f>ROUNDDOWN(E83*(1+_InputData!$E$996),0)</f>
        <v>19</v>
      </c>
      <c r="I83">
        <f>ROUNDDOWN(F83*(1+_InputData!$E$996),0)</f>
        <v>19</v>
      </c>
      <c r="J83">
        <f>ROUNDDOWN(G83*(1+_InputData!$E$996),0)</f>
        <v>19</v>
      </c>
      <c r="K83">
        <f>ROUNDDOWN(E83*(1-_InputData!$E$998),0)</f>
        <v>12</v>
      </c>
      <c r="L83">
        <f>ROUNDDOWN(F83*(1-_InputData!$E$998),0)</f>
        <v>12</v>
      </c>
      <c r="M83">
        <f>ROUNDDOWN(G83*(1-_InputData!$E$998),0)</f>
        <v>12</v>
      </c>
      <c r="N83" s="28" t="e">
        <f>_InputData!#REF!</f>
        <v>#REF!</v>
      </c>
      <c r="O83" s="28" t="e">
        <f>_InputData!#REF!</f>
        <v>#REF!</v>
      </c>
      <c r="P83" s="28" t="e">
        <f>_InputData!#REF!</f>
        <v>#REF!</v>
      </c>
      <c r="Q83" s="28" t="e">
        <f>_InputData!#REF!</f>
        <v>#REF!</v>
      </c>
      <c r="R83" s="28" t="e">
        <f>_InputData!#REF!</f>
        <v>#REF!</v>
      </c>
      <c r="S83" s="28" t="e">
        <f>_InputData!#REF!</f>
        <v>#REF!</v>
      </c>
      <c r="T83" s="28" t="e">
        <f>_InputData!#REF!</f>
        <v>#REF!</v>
      </c>
      <c r="U83" s="28" t="e">
        <f>_InputData!#REF!</f>
        <v>#REF!</v>
      </c>
      <c r="V83" s="28" t="e">
        <f>_InputData!#REF!</f>
        <v>#REF!</v>
      </c>
    </row>
    <row r="84" spans="1:22" x14ac:dyDescent="0.25">
      <c r="A84" t="s">
        <v>114</v>
      </c>
      <c r="B84" t="s">
        <v>37</v>
      </c>
      <c r="C84" t="s">
        <v>40</v>
      </c>
      <c r="D84" t="s">
        <v>135</v>
      </c>
      <c r="E84" s="28">
        <f>_InputData!F457</f>
        <v>16</v>
      </c>
      <c r="F84" s="28">
        <f>_InputData!G457</f>
        <v>16</v>
      </c>
      <c r="G84" s="28">
        <f>_InputData!H457</f>
        <v>16</v>
      </c>
      <c r="H84">
        <f>ROUNDDOWN(E84*(1+_InputData!$E$996),0)</f>
        <v>19</v>
      </c>
      <c r="I84">
        <f>ROUNDDOWN(F84*(1+_InputData!$E$996),0)</f>
        <v>19</v>
      </c>
      <c r="J84">
        <f>ROUNDDOWN(G84*(1+_InputData!$E$996),0)</f>
        <v>19</v>
      </c>
      <c r="K84">
        <f>ROUNDDOWN(E84*(1-_InputData!$E$998),0)</f>
        <v>12</v>
      </c>
      <c r="L84">
        <f>ROUNDDOWN(F84*(1-_InputData!$E$998),0)</f>
        <v>12</v>
      </c>
      <c r="M84">
        <f>ROUNDDOWN(G84*(1-_InputData!$E$998),0)</f>
        <v>12</v>
      </c>
      <c r="N84" s="28" t="e">
        <f>_InputData!#REF!</f>
        <v>#REF!</v>
      </c>
      <c r="O84" s="28" t="e">
        <f>_InputData!#REF!</f>
        <v>#REF!</v>
      </c>
      <c r="P84" s="28" t="e">
        <f>_InputData!#REF!</f>
        <v>#REF!</v>
      </c>
      <c r="Q84" s="28" t="e">
        <f>_InputData!#REF!</f>
        <v>#REF!</v>
      </c>
      <c r="R84" s="28" t="e">
        <f>_InputData!#REF!</f>
        <v>#REF!</v>
      </c>
      <c r="S84" s="28" t="e">
        <f>_InputData!#REF!</f>
        <v>#REF!</v>
      </c>
      <c r="T84" s="28" t="e">
        <f>_InputData!#REF!</f>
        <v>#REF!</v>
      </c>
      <c r="U84" s="28" t="e">
        <f>_InputData!#REF!</f>
        <v>#REF!</v>
      </c>
      <c r="V84" s="28" t="e">
        <f>_InputData!#REF!</f>
        <v>#REF!</v>
      </c>
    </row>
    <row r="85" spans="1:22" x14ac:dyDescent="0.25">
      <c r="A85" t="s">
        <v>114</v>
      </c>
      <c r="B85" t="s">
        <v>38</v>
      </c>
      <c r="C85" t="s">
        <v>40</v>
      </c>
      <c r="D85" t="s">
        <v>135</v>
      </c>
      <c r="E85" s="28">
        <f>_InputData!F458</f>
        <v>13</v>
      </c>
      <c r="F85" s="28">
        <f>_InputData!G458</f>
        <v>13</v>
      </c>
      <c r="G85" s="28">
        <f>_InputData!H458</f>
        <v>13</v>
      </c>
      <c r="H85">
        <f>ROUNDDOWN(E85*(1+_InputData!$E$996),0)</f>
        <v>15</v>
      </c>
      <c r="I85">
        <f>ROUNDDOWN(F85*(1+_InputData!$E$996),0)</f>
        <v>15</v>
      </c>
      <c r="J85">
        <f>ROUNDDOWN(G85*(1+_InputData!$E$996),0)</f>
        <v>15</v>
      </c>
      <c r="K85">
        <f>ROUNDDOWN(E85*(1-_InputData!$E$998),0)</f>
        <v>10</v>
      </c>
      <c r="L85">
        <f>ROUNDDOWN(F85*(1-_InputData!$E$998),0)</f>
        <v>10</v>
      </c>
      <c r="M85">
        <f>ROUNDDOWN(G85*(1-_InputData!$E$998),0)</f>
        <v>10</v>
      </c>
      <c r="N85" s="28" t="e">
        <f>_InputData!#REF!</f>
        <v>#REF!</v>
      </c>
      <c r="O85" s="28" t="e">
        <f>_InputData!#REF!</f>
        <v>#REF!</v>
      </c>
      <c r="P85" s="28" t="e">
        <f>_InputData!#REF!</f>
        <v>#REF!</v>
      </c>
      <c r="Q85" s="28" t="e">
        <f>_InputData!#REF!</f>
        <v>#REF!</v>
      </c>
      <c r="R85" s="28" t="e">
        <f>_InputData!#REF!</f>
        <v>#REF!</v>
      </c>
      <c r="S85" s="28" t="e">
        <f>_InputData!#REF!</f>
        <v>#REF!</v>
      </c>
      <c r="T85" s="28" t="e">
        <f>_InputData!#REF!</f>
        <v>#REF!</v>
      </c>
      <c r="U85" s="28" t="e">
        <f>_InputData!#REF!</f>
        <v>#REF!</v>
      </c>
      <c r="V85" s="28" t="e">
        <f>_InputData!#REF!</f>
        <v>#REF!</v>
      </c>
    </row>
    <row r="86" spans="1:22" x14ac:dyDescent="0.25">
      <c r="A86" t="s">
        <v>114</v>
      </c>
      <c r="B86" t="s">
        <v>33</v>
      </c>
      <c r="C86" t="s">
        <v>41</v>
      </c>
      <c r="D86" t="s">
        <v>135</v>
      </c>
      <c r="E86" s="28">
        <f>_InputData!F459</f>
        <v>10</v>
      </c>
      <c r="F86" s="28">
        <f>_InputData!G459</f>
        <v>10</v>
      </c>
      <c r="G86" s="28">
        <f>_InputData!H459</f>
        <v>10</v>
      </c>
      <c r="H86">
        <f>ROUNDDOWN(E86*(1+_InputData!$E$996),0)</f>
        <v>12</v>
      </c>
      <c r="I86">
        <f>ROUNDDOWN(F86*(1+_InputData!$E$996),0)</f>
        <v>12</v>
      </c>
      <c r="J86">
        <f>ROUNDDOWN(G86*(1+_InputData!$E$996),0)</f>
        <v>12</v>
      </c>
      <c r="K86">
        <f>ROUNDDOWN(E86*(1-_InputData!$E$998),0)</f>
        <v>8</v>
      </c>
      <c r="L86">
        <f>ROUNDDOWN(F86*(1-_InputData!$E$998),0)</f>
        <v>8</v>
      </c>
      <c r="M86">
        <f>ROUNDDOWN(G86*(1-_InputData!$E$998),0)</f>
        <v>8</v>
      </c>
      <c r="N86" s="28" t="e">
        <f>_InputData!#REF!</f>
        <v>#REF!</v>
      </c>
      <c r="O86" s="28" t="e">
        <f>_InputData!#REF!</f>
        <v>#REF!</v>
      </c>
      <c r="P86" s="28" t="e">
        <f>_InputData!#REF!</f>
        <v>#REF!</v>
      </c>
      <c r="Q86" s="28" t="e">
        <f>_InputData!#REF!</f>
        <v>#REF!</v>
      </c>
      <c r="R86" s="28" t="e">
        <f>_InputData!#REF!</f>
        <v>#REF!</v>
      </c>
      <c r="S86" s="28" t="e">
        <f>_InputData!#REF!</f>
        <v>#REF!</v>
      </c>
      <c r="T86" s="28" t="e">
        <f>_InputData!#REF!</f>
        <v>#REF!</v>
      </c>
      <c r="U86" s="28" t="e">
        <f>_InputData!#REF!</f>
        <v>#REF!</v>
      </c>
      <c r="V86" s="28" t="e">
        <f>_InputData!#REF!</f>
        <v>#REF!</v>
      </c>
    </row>
    <row r="87" spans="1:22" x14ac:dyDescent="0.25">
      <c r="A87" t="s">
        <v>114</v>
      </c>
      <c r="B87" t="s">
        <v>34</v>
      </c>
      <c r="C87" t="s">
        <v>41</v>
      </c>
      <c r="D87" t="s">
        <v>135</v>
      </c>
      <c r="E87" s="28">
        <f>_InputData!F460</f>
        <v>10</v>
      </c>
      <c r="F87" s="28">
        <f>_InputData!G460</f>
        <v>10</v>
      </c>
      <c r="G87" s="28">
        <f>_InputData!H460</f>
        <v>10</v>
      </c>
      <c r="H87">
        <f>ROUNDDOWN(E87*(1+_InputData!$E$996),0)</f>
        <v>12</v>
      </c>
      <c r="I87">
        <f>ROUNDDOWN(F87*(1+_InputData!$E$996),0)</f>
        <v>12</v>
      </c>
      <c r="J87">
        <f>ROUNDDOWN(G87*(1+_InputData!$E$996),0)</f>
        <v>12</v>
      </c>
      <c r="K87">
        <f>ROUNDDOWN(E87*(1-_InputData!$E$998),0)</f>
        <v>8</v>
      </c>
      <c r="L87">
        <f>ROUNDDOWN(F87*(1-_InputData!$E$998),0)</f>
        <v>8</v>
      </c>
      <c r="M87">
        <f>ROUNDDOWN(G87*(1-_InputData!$E$998),0)</f>
        <v>8</v>
      </c>
      <c r="N87" s="28" t="e">
        <f>_InputData!#REF!</f>
        <v>#REF!</v>
      </c>
      <c r="O87" s="28" t="e">
        <f>_InputData!#REF!</f>
        <v>#REF!</v>
      </c>
      <c r="P87" s="28" t="e">
        <f>_InputData!#REF!</f>
        <v>#REF!</v>
      </c>
      <c r="Q87" s="28" t="e">
        <f>_InputData!#REF!</f>
        <v>#REF!</v>
      </c>
      <c r="R87" s="28" t="e">
        <f>_InputData!#REF!</f>
        <v>#REF!</v>
      </c>
      <c r="S87" s="28" t="e">
        <f>_InputData!#REF!</f>
        <v>#REF!</v>
      </c>
      <c r="T87" s="28" t="e">
        <f>_InputData!#REF!</f>
        <v>#REF!</v>
      </c>
      <c r="U87" s="28" t="e">
        <f>_InputData!#REF!</f>
        <v>#REF!</v>
      </c>
      <c r="V87" s="28" t="e">
        <f>_InputData!#REF!</f>
        <v>#REF!</v>
      </c>
    </row>
    <row r="88" spans="1:22" x14ac:dyDescent="0.25">
      <c r="A88" t="s">
        <v>114</v>
      </c>
      <c r="B88" t="s">
        <v>35</v>
      </c>
      <c r="C88" t="s">
        <v>41</v>
      </c>
      <c r="D88" t="s">
        <v>135</v>
      </c>
      <c r="E88" s="28">
        <f>_InputData!F461</f>
        <v>16</v>
      </c>
      <c r="F88" s="28">
        <f>_InputData!G461</f>
        <v>16</v>
      </c>
      <c r="G88" s="28">
        <f>_InputData!H461</f>
        <v>16</v>
      </c>
      <c r="H88">
        <f>ROUNDDOWN(E88*(1+_InputData!$E$996),0)</f>
        <v>19</v>
      </c>
      <c r="I88">
        <f>ROUNDDOWN(F88*(1+_InputData!$E$996),0)</f>
        <v>19</v>
      </c>
      <c r="J88">
        <f>ROUNDDOWN(G88*(1+_InputData!$E$996),0)</f>
        <v>19</v>
      </c>
      <c r="K88">
        <f>ROUNDDOWN(E88*(1-_InputData!$E$998),0)</f>
        <v>12</v>
      </c>
      <c r="L88">
        <f>ROUNDDOWN(F88*(1-_InputData!$E$998),0)</f>
        <v>12</v>
      </c>
      <c r="M88">
        <f>ROUNDDOWN(G88*(1-_InputData!$E$998),0)</f>
        <v>12</v>
      </c>
      <c r="N88" s="28" t="e">
        <f>_InputData!#REF!</f>
        <v>#REF!</v>
      </c>
      <c r="O88" s="28" t="e">
        <f>_InputData!#REF!</f>
        <v>#REF!</v>
      </c>
      <c r="P88" s="28" t="e">
        <f>_InputData!#REF!</f>
        <v>#REF!</v>
      </c>
      <c r="Q88" s="28" t="e">
        <f>_InputData!#REF!</f>
        <v>#REF!</v>
      </c>
      <c r="R88" s="28" t="e">
        <f>_InputData!#REF!</f>
        <v>#REF!</v>
      </c>
      <c r="S88" s="28" t="e">
        <f>_InputData!#REF!</f>
        <v>#REF!</v>
      </c>
      <c r="T88" s="28" t="e">
        <f>_InputData!#REF!</f>
        <v>#REF!</v>
      </c>
      <c r="U88" s="28" t="e">
        <f>_InputData!#REF!</f>
        <v>#REF!</v>
      </c>
      <c r="V88" s="28" t="e">
        <f>_InputData!#REF!</f>
        <v>#REF!</v>
      </c>
    </row>
    <row r="89" spans="1:22" x14ac:dyDescent="0.25">
      <c r="A89" t="s">
        <v>114</v>
      </c>
      <c r="B89" t="s">
        <v>36</v>
      </c>
      <c r="C89" t="s">
        <v>41</v>
      </c>
      <c r="D89" t="s">
        <v>135</v>
      </c>
      <c r="E89" s="28">
        <f>_InputData!F462</f>
        <v>16</v>
      </c>
      <c r="F89" s="28">
        <f>_InputData!G462</f>
        <v>16</v>
      </c>
      <c r="G89" s="28">
        <f>_InputData!H462</f>
        <v>16</v>
      </c>
      <c r="H89">
        <f>ROUNDDOWN(E89*(1+_InputData!$E$996),0)</f>
        <v>19</v>
      </c>
      <c r="I89">
        <f>ROUNDDOWN(F89*(1+_InputData!$E$996),0)</f>
        <v>19</v>
      </c>
      <c r="J89">
        <f>ROUNDDOWN(G89*(1+_InputData!$E$996),0)</f>
        <v>19</v>
      </c>
      <c r="K89">
        <f>ROUNDDOWN(E89*(1-_InputData!$E$998),0)</f>
        <v>12</v>
      </c>
      <c r="L89">
        <f>ROUNDDOWN(F89*(1-_InputData!$E$998),0)</f>
        <v>12</v>
      </c>
      <c r="M89">
        <f>ROUNDDOWN(G89*(1-_InputData!$E$998),0)</f>
        <v>12</v>
      </c>
      <c r="N89" s="28" t="e">
        <f>_InputData!#REF!</f>
        <v>#REF!</v>
      </c>
      <c r="O89" s="28" t="e">
        <f>_InputData!#REF!</f>
        <v>#REF!</v>
      </c>
      <c r="P89" s="28" t="e">
        <f>_InputData!#REF!</f>
        <v>#REF!</v>
      </c>
      <c r="Q89" s="28" t="e">
        <f>_InputData!#REF!</f>
        <v>#REF!</v>
      </c>
      <c r="R89" s="28" t="e">
        <f>_InputData!#REF!</f>
        <v>#REF!</v>
      </c>
      <c r="S89" s="28" t="e">
        <f>_InputData!#REF!</f>
        <v>#REF!</v>
      </c>
      <c r="T89" s="28" t="e">
        <f>_InputData!#REF!</f>
        <v>#REF!</v>
      </c>
      <c r="U89" s="28" t="e">
        <f>_InputData!#REF!</f>
        <v>#REF!</v>
      </c>
      <c r="V89" s="28" t="e">
        <f>_InputData!#REF!</f>
        <v>#REF!</v>
      </c>
    </row>
    <row r="90" spans="1:22" x14ac:dyDescent="0.25">
      <c r="A90" t="s">
        <v>114</v>
      </c>
      <c r="B90" t="s">
        <v>37</v>
      </c>
      <c r="C90" t="s">
        <v>41</v>
      </c>
      <c r="D90" t="s">
        <v>135</v>
      </c>
      <c r="E90" s="28">
        <f>_InputData!F463</f>
        <v>16</v>
      </c>
      <c r="F90" s="28">
        <f>_InputData!G463</f>
        <v>16</v>
      </c>
      <c r="G90" s="28">
        <f>_InputData!H463</f>
        <v>16</v>
      </c>
      <c r="H90">
        <f>ROUNDDOWN(E90*(1+_InputData!$E$996),0)</f>
        <v>19</v>
      </c>
      <c r="I90">
        <f>ROUNDDOWN(F90*(1+_InputData!$E$996),0)</f>
        <v>19</v>
      </c>
      <c r="J90">
        <f>ROUNDDOWN(G90*(1+_InputData!$E$996),0)</f>
        <v>19</v>
      </c>
      <c r="K90">
        <f>ROUNDDOWN(E90*(1-_InputData!$E$998),0)</f>
        <v>12</v>
      </c>
      <c r="L90">
        <f>ROUNDDOWN(F90*(1-_InputData!$E$998),0)</f>
        <v>12</v>
      </c>
      <c r="M90">
        <f>ROUNDDOWN(G90*(1-_InputData!$E$998),0)</f>
        <v>12</v>
      </c>
      <c r="N90" s="28" t="e">
        <f>_InputData!#REF!</f>
        <v>#REF!</v>
      </c>
      <c r="O90" s="28" t="e">
        <f>_InputData!#REF!</f>
        <v>#REF!</v>
      </c>
      <c r="P90" s="28" t="e">
        <f>_InputData!#REF!</f>
        <v>#REF!</v>
      </c>
      <c r="Q90" s="28" t="e">
        <f>_InputData!#REF!</f>
        <v>#REF!</v>
      </c>
      <c r="R90" s="28" t="e">
        <f>_InputData!#REF!</f>
        <v>#REF!</v>
      </c>
      <c r="S90" s="28" t="e">
        <f>_InputData!#REF!</f>
        <v>#REF!</v>
      </c>
      <c r="T90" s="28" t="e">
        <f>_InputData!#REF!</f>
        <v>#REF!</v>
      </c>
      <c r="U90" s="28" t="e">
        <f>_InputData!#REF!</f>
        <v>#REF!</v>
      </c>
      <c r="V90" s="28" t="e">
        <f>_InputData!#REF!</f>
        <v>#REF!</v>
      </c>
    </row>
    <row r="91" spans="1:22" x14ac:dyDescent="0.25">
      <c r="A91" t="s">
        <v>114</v>
      </c>
      <c r="B91" t="s">
        <v>38</v>
      </c>
      <c r="C91" t="s">
        <v>41</v>
      </c>
      <c r="D91" t="s">
        <v>135</v>
      </c>
      <c r="E91" s="28">
        <f>_InputData!F464</f>
        <v>13</v>
      </c>
      <c r="F91" s="28">
        <f>_InputData!G464</f>
        <v>13</v>
      </c>
      <c r="G91" s="28">
        <f>_InputData!H464</f>
        <v>13</v>
      </c>
      <c r="H91">
        <f>ROUNDDOWN(E91*(1+_InputData!$E$996),0)</f>
        <v>15</v>
      </c>
      <c r="I91">
        <f>ROUNDDOWN(F91*(1+_InputData!$E$996),0)</f>
        <v>15</v>
      </c>
      <c r="J91">
        <f>ROUNDDOWN(G91*(1+_InputData!$E$996),0)</f>
        <v>15</v>
      </c>
      <c r="K91">
        <f>ROUNDDOWN(E91*(1-_InputData!$E$998),0)</f>
        <v>10</v>
      </c>
      <c r="L91">
        <f>ROUNDDOWN(F91*(1-_InputData!$E$998),0)</f>
        <v>10</v>
      </c>
      <c r="M91">
        <f>ROUNDDOWN(G91*(1-_InputData!$E$998),0)</f>
        <v>10</v>
      </c>
      <c r="N91" s="28" t="e">
        <f>_InputData!#REF!</f>
        <v>#REF!</v>
      </c>
      <c r="O91" s="28" t="e">
        <f>_InputData!#REF!</f>
        <v>#REF!</v>
      </c>
      <c r="P91" s="28" t="e">
        <f>_InputData!#REF!</f>
        <v>#REF!</v>
      </c>
      <c r="Q91" s="28" t="e">
        <f>_InputData!#REF!</f>
        <v>#REF!</v>
      </c>
      <c r="R91" s="28" t="e">
        <f>_InputData!#REF!</f>
        <v>#REF!</v>
      </c>
      <c r="S91" s="28" t="e">
        <f>_InputData!#REF!</f>
        <v>#REF!</v>
      </c>
      <c r="T91" s="28" t="e">
        <f>_InputData!#REF!</f>
        <v>#REF!</v>
      </c>
      <c r="U91" s="28" t="e">
        <f>_InputData!#REF!</f>
        <v>#REF!</v>
      </c>
      <c r="V91" s="28" t="e">
        <f>_InputData!#REF!</f>
        <v>#REF!</v>
      </c>
    </row>
    <row r="92" spans="1:22" x14ac:dyDescent="0.25">
      <c r="A92" t="s">
        <v>114</v>
      </c>
      <c r="B92" t="s">
        <v>33</v>
      </c>
      <c r="C92" t="s">
        <v>39</v>
      </c>
      <c r="D92" t="s">
        <v>136</v>
      </c>
      <c r="E92" s="28">
        <f>_InputData!F465</f>
        <v>3</v>
      </c>
      <c r="F92" s="28">
        <f>_InputData!G465</f>
        <v>3</v>
      </c>
      <c r="G92" s="28">
        <f>_InputData!H465</f>
        <v>3</v>
      </c>
      <c r="H92">
        <f>ROUNDDOWN(E92*(1+_InputData!$E$996),0)</f>
        <v>3</v>
      </c>
      <c r="I92">
        <f>ROUNDDOWN(F92*(1+_InputData!$E$996),0)</f>
        <v>3</v>
      </c>
      <c r="J92">
        <f>ROUNDDOWN(G92*(1+_InputData!$E$996),0)</f>
        <v>3</v>
      </c>
      <c r="K92">
        <f>ROUNDDOWN(E92*(1-_InputData!$E$998),0)</f>
        <v>2</v>
      </c>
      <c r="L92">
        <f>ROUNDDOWN(F92*(1-_InputData!$E$998),0)</f>
        <v>2</v>
      </c>
      <c r="M92">
        <f>ROUNDDOWN(G92*(1-_InputData!$E$998),0)</f>
        <v>2</v>
      </c>
      <c r="N92" s="28" t="e">
        <f>_InputData!#REF!</f>
        <v>#REF!</v>
      </c>
      <c r="O92" s="28" t="e">
        <f>_InputData!#REF!</f>
        <v>#REF!</v>
      </c>
      <c r="P92" s="28" t="e">
        <f>_InputData!#REF!</f>
        <v>#REF!</v>
      </c>
      <c r="Q92" s="28" t="e">
        <f>_InputData!#REF!</f>
        <v>#REF!</v>
      </c>
      <c r="R92" s="28" t="e">
        <f>_InputData!#REF!</f>
        <v>#REF!</v>
      </c>
      <c r="S92" s="28" t="e">
        <f>_InputData!#REF!</f>
        <v>#REF!</v>
      </c>
      <c r="T92" s="28" t="e">
        <f>_InputData!#REF!</f>
        <v>#REF!</v>
      </c>
      <c r="U92" s="28" t="e">
        <f>_InputData!#REF!</f>
        <v>#REF!</v>
      </c>
      <c r="V92" s="28" t="e">
        <f>_InputData!#REF!</f>
        <v>#REF!</v>
      </c>
    </row>
    <row r="93" spans="1:22" x14ac:dyDescent="0.25">
      <c r="A93" t="s">
        <v>114</v>
      </c>
      <c r="B93" t="s">
        <v>34</v>
      </c>
      <c r="C93" t="s">
        <v>39</v>
      </c>
      <c r="D93" t="s">
        <v>136</v>
      </c>
      <c r="E93" s="28">
        <f>_InputData!F466</f>
        <v>3</v>
      </c>
      <c r="F93" s="28">
        <f>_InputData!G466</f>
        <v>3</v>
      </c>
      <c r="G93" s="28">
        <f>_InputData!H466</f>
        <v>3</v>
      </c>
      <c r="H93">
        <f>ROUNDDOWN(E93*(1+_InputData!$E$996),0)</f>
        <v>3</v>
      </c>
      <c r="I93">
        <f>ROUNDDOWN(F93*(1+_InputData!$E$996),0)</f>
        <v>3</v>
      </c>
      <c r="J93">
        <f>ROUNDDOWN(G93*(1+_InputData!$E$996),0)</f>
        <v>3</v>
      </c>
      <c r="K93">
        <f>ROUNDDOWN(E93*(1-_InputData!$E$998),0)</f>
        <v>2</v>
      </c>
      <c r="L93">
        <f>ROUNDDOWN(F93*(1-_InputData!$E$998),0)</f>
        <v>2</v>
      </c>
      <c r="M93">
        <f>ROUNDDOWN(G93*(1-_InputData!$E$998),0)</f>
        <v>2</v>
      </c>
      <c r="N93" s="28" t="e">
        <f>_InputData!#REF!</f>
        <v>#REF!</v>
      </c>
      <c r="O93" s="28" t="e">
        <f>_InputData!#REF!</f>
        <v>#REF!</v>
      </c>
      <c r="P93" s="28" t="e">
        <f>_InputData!#REF!</f>
        <v>#REF!</v>
      </c>
      <c r="Q93" s="28" t="e">
        <f>_InputData!#REF!</f>
        <v>#REF!</v>
      </c>
      <c r="R93" s="28" t="e">
        <f>_InputData!#REF!</f>
        <v>#REF!</v>
      </c>
      <c r="S93" s="28" t="e">
        <f>_InputData!#REF!</f>
        <v>#REF!</v>
      </c>
      <c r="T93" s="28" t="e">
        <f>_InputData!#REF!</f>
        <v>#REF!</v>
      </c>
      <c r="U93" s="28" t="e">
        <f>_InputData!#REF!</f>
        <v>#REF!</v>
      </c>
      <c r="V93" s="28" t="e">
        <f>_InputData!#REF!</f>
        <v>#REF!</v>
      </c>
    </row>
    <row r="94" spans="1:22" x14ac:dyDescent="0.25">
      <c r="A94" t="s">
        <v>114</v>
      </c>
      <c r="B94" t="s">
        <v>35</v>
      </c>
      <c r="C94" t="s">
        <v>39</v>
      </c>
      <c r="D94" t="s">
        <v>136</v>
      </c>
      <c r="E94" s="28">
        <f>_InputData!F467</f>
        <v>9</v>
      </c>
      <c r="F94" s="28">
        <f>_InputData!G467</f>
        <v>9</v>
      </c>
      <c r="G94" s="28">
        <f>_InputData!H467</f>
        <v>9</v>
      </c>
      <c r="H94">
        <f>ROUNDDOWN(E94*(1+_InputData!$E$996),0)</f>
        <v>10</v>
      </c>
      <c r="I94">
        <f>ROUNDDOWN(F94*(1+_InputData!$E$996),0)</f>
        <v>10</v>
      </c>
      <c r="J94">
        <f>ROUNDDOWN(G94*(1+_InputData!$E$996),0)</f>
        <v>10</v>
      </c>
      <c r="K94">
        <f>ROUNDDOWN(E94*(1-_InputData!$E$998),0)</f>
        <v>7</v>
      </c>
      <c r="L94">
        <f>ROUNDDOWN(F94*(1-_InputData!$E$998),0)</f>
        <v>7</v>
      </c>
      <c r="M94">
        <f>ROUNDDOWN(G94*(1-_InputData!$E$998),0)</f>
        <v>7</v>
      </c>
      <c r="N94" s="28" t="e">
        <f>_InputData!#REF!</f>
        <v>#REF!</v>
      </c>
      <c r="O94" s="28" t="e">
        <f>_InputData!#REF!</f>
        <v>#REF!</v>
      </c>
      <c r="P94" s="28" t="e">
        <f>_InputData!#REF!</f>
        <v>#REF!</v>
      </c>
      <c r="Q94" s="28" t="e">
        <f>_InputData!#REF!</f>
        <v>#REF!</v>
      </c>
      <c r="R94" s="28" t="e">
        <f>_InputData!#REF!</f>
        <v>#REF!</v>
      </c>
      <c r="S94" s="28" t="e">
        <f>_InputData!#REF!</f>
        <v>#REF!</v>
      </c>
      <c r="T94" s="28" t="e">
        <f>_InputData!#REF!</f>
        <v>#REF!</v>
      </c>
      <c r="U94" s="28" t="e">
        <f>_InputData!#REF!</f>
        <v>#REF!</v>
      </c>
      <c r="V94" s="28" t="e">
        <f>_InputData!#REF!</f>
        <v>#REF!</v>
      </c>
    </row>
    <row r="95" spans="1:22" x14ac:dyDescent="0.25">
      <c r="A95" t="s">
        <v>114</v>
      </c>
      <c r="B95" t="s">
        <v>36</v>
      </c>
      <c r="C95" t="s">
        <v>39</v>
      </c>
      <c r="D95" t="s">
        <v>136</v>
      </c>
      <c r="E95" s="28">
        <f>_InputData!F468</f>
        <v>9</v>
      </c>
      <c r="F95" s="28">
        <f>_InputData!G468</f>
        <v>9</v>
      </c>
      <c r="G95" s="28">
        <f>_InputData!H468</f>
        <v>9</v>
      </c>
      <c r="H95">
        <f>ROUNDDOWN(E95*(1+_InputData!$E$996),0)</f>
        <v>10</v>
      </c>
      <c r="I95">
        <f>ROUNDDOWN(F95*(1+_InputData!$E$996),0)</f>
        <v>10</v>
      </c>
      <c r="J95">
        <f>ROUNDDOWN(G95*(1+_InputData!$E$996),0)</f>
        <v>10</v>
      </c>
      <c r="K95">
        <f>ROUNDDOWN(E95*(1-_InputData!$E$998),0)</f>
        <v>7</v>
      </c>
      <c r="L95">
        <f>ROUNDDOWN(F95*(1-_InputData!$E$998),0)</f>
        <v>7</v>
      </c>
      <c r="M95">
        <f>ROUNDDOWN(G95*(1-_InputData!$E$998),0)</f>
        <v>7</v>
      </c>
      <c r="N95" s="28" t="e">
        <f>_InputData!#REF!</f>
        <v>#REF!</v>
      </c>
      <c r="O95" s="28" t="e">
        <f>_InputData!#REF!</f>
        <v>#REF!</v>
      </c>
      <c r="P95" s="28" t="e">
        <f>_InputData!#REF!</f>
        <v>#REF!</v>
      </c>
      <c r="Q95" s="28" t="e">
        <f>_InputData!#REF!</f>
        <v>#REF!</v>
      </c>
      <c r="R95" s="28" t="e">
        <f>_InputData!#REF!</f>
        <v>#REF!</v>
      </c>
      <c r="S95" s="28" t="e">
        <f>_InputData!#REF!</f>
        <v>#REF!</v>
      </c>
      <c r="T95" s="28" t="e">
        <f>_InputData!#REF!</f>
        <v>#REF!</v>
      </c>
      <c r="U95" s="28" t="e">
        <f>_InputData!#REF!</f>
        <v>#REF!</v>
      </c>
      <c r="V95" s="28" t="e">
        <f>_InputData!#REF!</f>
        <v>#REF!</v>
      </c>
    </row>
    <row r="96" spans="1:22" x14ac:dyDescent="0.25">
      <c r="A96" t="s">
        <v>114</v>
      </c>
      <c r="B96" t="s">
        <v>37</v>
      </c>
      <c r="C96" t="s">
        <v>39</v>
      </c>
      <c r="D96" t="s">
        <v>136</v>
      </c>
      <c r="E96" s="28">
        <f>_InputData!F469</f>
        <v>9</v>
      </c>
      <c r="F96" s="28">
        <f>_InputData!G469</f>
        <v>9</v>
      </c>
      <c r="G96" s="28">
        <f>_InputData!H469</f>
        <v>9</v>
      </c>
      <c r="H96">
        <f>ROUNDDOWN(E96*(1+_InputData!$E$996),0)</f>
        <v>10</v>
      </c>
      <c r="I96">
        <f>ROUNDDOWN(F96*(1+_InputData!$E$996),0)</f>
        <v>10</v>
      </c>
      <c r="J96">
        <f>ROUNDDOWN(G96*(1+_InputData!$E$996),0)</f>
        <v>10</v>
      </c>
      <c r="K96">
        <f>ROUNDDOWN(E96*(1-_InputData!$E$998),0)</f>
        <v>7</v>
      </c>
      <c r="L96">
        <f>ROUNDDOWN(F96*(1-_InputData!$E$998),0)</f>
        <v>7</v>
      </c>
      <c r="M96">
        <f>ROUNDDOWN(G96*(1-_InputData!$E$998),0)</f>
        <v>7</v>
      </c>
      <c r="N96" s="28" t="e">
        <f>_InputData!#REF!</f>
        <v>#REF!</v>
      </c>
      <c r="O96" s="28" t="e">
        <f>_InputData!#REF!</f>
        <v>#REF!</v>
      </c>
      <c r="P96" s="28" t="e">
        <f>_InputData!#REF!</f>
        <v>#REF!</v>
      </c>
      <c r="Q96" s="28" t="e">
        <f>_InputData!#REF!</f>
        <v>#REF!</v>
      </c>
      <c r="R96" s="28" t="e">
        <f>_InputData!#REF!</f>
        <v>#REF!</v>
      </c>
      <c r="S96" s="28" t="e">
        <f>_InputData!#REF!</f>
        <v>#REF!</v>
      </c>
      <c r="T96" s="28" t="e">
        <f>_InputData!#REF!</f>
        <v>#REF!</v>
      </c>
      <c r="U96" s="28" t="e">
        <f>_InputData!#REF!</f>
        <v>#REF!</v>
      </c>
      <c r="V96" s="28" t="e">
        <f>_InputData!#REF!</f>
        <v>#REF!</v>
      </c>
    </row>
    <row r="97" spans="1:22" x14ac:dyDescent="0.25">
      <c r="A97" t="s">
        <v>114</v>
      </c>
      <c r="B97" t="s">
        <v>38</v>
      </c>
      <c r="C97" t="s">
        <v>39</v>
      </c>
      <c r="D97" t="s">
        <v>136</v>
      </c>
      <c r="E97" s="28">
        <f>_InputData!F470</f>
        <v>6</v>
      </c>
      <c r="F97" s="28">
        <f>_InputData!G470</f>
        <v>6</v>
      </c>
      <c r="G97" s="28">
        <f>_InputData!H470</f>
        <v>6</v>
      </c>
      <c r="H97">
        <f>ROUNDDOWN(E97*(1+_InputData!$E$996),0)</f>
        <v>7</v>
      </c>
      <c r="I97">
        <f>ROUNDDOWN(F97*(1+_InputData!$E$996),0)</f>
        <v>7</v>
      </c>
      <c r="J97">
        <f>ROUNDDOWN(G97*(1+_InputData!$E$996),0)</f>
        <v>7</v>
      </c>
      <c r="K97">
        <f>ROUNDDOWN(E97*(1-_InputData!$E$998),0)</f>
        <v>4</v>
      </c>
      <c r="L97">
        <f>ROUNDDOWN(F97*(1-_InputData!$E$998),0)</f>
        <v>4</v>
      </c>
      <c r="M97">
        <f>ROUNDDOWN(G97*(1-_InputData!$E$998),0)</f>
        <v>4</v>
      </c>
      <c r="N97" s="28" t="e">
        <f>_InputData!#REF!</f>
        <v>#REF!</v>
      </c>
      <c r="O97" s="28" t="e">
        <f>_InputData!#REF!</f>
        <v>#REF!</v>
      </c>
      <c r="P97" s="28" t="e">
        <f>_InputData!#REF!</f>
        <v>#REF!</v>
      </c>
      <c r="Q97" s="28" t="e">
        <f>_InputData!#REF!</f>
        <v>#REF!</v>
      </c>
      <c r="R97" s="28" t="e">
        <f>_InputData!#REF!</f>
        <v>#REF!</v>
      </c>
      <c r="S97" s="28" t="e">
        <f>_InputData!#REF!</f>
        <v>#REF!</v>
      </c>
      <c r="T97" s="28" t="e">
        <f>_InputData!#REF!</f>
        <v>#REF!</v>
      </c>
      <c r="U97" s="28" t="e">
        <f>_InputData!#REF!</f>
        <v>#REF!</v>
      </c>
      <c r="V97" s="28" t="e">
        <f>_InputData!#REF!</f>
        <v>#REF!</v>
      </c>
    </row>
    <row r="98" spans="1:22" x14ac:dyDescent="0.25">
      <c r="A98" t="s">
        <v>114</v>
      </c>
      <c r="B98" t="s">
        <v>33</v>
      </c>
      <c r="C98" t="s">
        <v>40</v>
      </c>
      <c r="D98" t="s">
        <v>136</v>
      </c>
      <c r="E98" s="28">
        <f>_InputData!F471</f>
        <v>3</v>
      </c>
      <c r="F98" s="28">
        <f>_InputData!G471</f>
        <v>3</v>
      </c>
      <c r="G98" s="28">
        <f>_InputData!H471</f>
        <v>3</v>
      </c>
      <c r="H98">
        <f>ROUNDDOWN(E98*(1+_InputData!$E$996),0)</f>
        <v>3</v>
      </c>
      <c r="I98">
        <f>ROUNDDOWN(F98*(1+_InputData!$E$996),0)</f>
        <v>3</v>
      </c>
      <c r="J98">
        <f>ROUNDDOWN(G98*(1+_InputData!$E$996),0)</f>
        <v>3</v>
      </c>
      <c r="K98">
        <f>ROUNDDOWN(E98*(1-_InputData!$E$998),0)</f>
        <v>2</v>
      </c>
      <c r="L98">
        <f>ROUNDDOWN(F98*(1-_InputData!$E$998),0)</f>
        <v>2</v>
      </c>
      <c r="M98">
        <f>ROUNDDOWN(G98*(1-_InputData!$E$998),0)</f>
        <v>2</v>
      </c>
      <c r="N98" s="28" t="e">
        <f>_InputData!#REF!</f>
        <v>#REF!</v>
      </c>
      <c r="O98" s="28" t="e">
        <f>_InputData!#REF!</f>
        <v>#REF!</v>
      </c>
      <c r="P98" s="28" t="e">
        <f>_InputData!#REF!</f>
        <v>#REF!</v>
      </c>
      <c r="Q98" s="28" t="e">
        <f>_InputData!#REF!</f>
        <v>#REF!</v>
      </c>
      <c r="R98" s="28" t="e">
        <f>_InputData!#REF!</f>
        <v>#REF!</v>
      </c>
      <c r="S98" s="28" t="e">
        <f>_InputData!#REF!</f>
        <v>#REF!</v>
      </c>
      <c r="T98" s="28" t="e">
        <f>_InputData!#REF!</f>
        <v>#REF!</v>
      </c>
      <c r="U98" s="28" t="e">
        <f>_InputData!#REF!</f>
        <v>#REF!</v>
      </c>
      <c r="V98" s="28" t="e">
        <f>_InputData!#REF!</f>
        <v>#REF!</v>
      </c>
    </row>
    <row r="99" spans="1:22" x14ac:dyDescent="0.25">
      <c r="A99" t="s">
        <v>114</v>
      </c>
      <c r="B99" t="s">
        <v>34</v>
      </c>
      <c r="C99" t="s">
        <v>40</v>
      </c>
      <c r="D99" t="s">
        <v>136</v>
      </c>
      <c r="E99" s="28">
        <f>_InputData!F472</f>
        <v>3</v>
      </c>
      <c r="F99" s="28">
        <f>_InputData!G472</f>
        <v>3</v>
      </c>
      <c r="G99" s="28">
        <f>_InputData!H472</f>
        <v>3</v>
      </c>
      <c r="H99">
        <f>ROUNDDOWN(E99*(1+_InputData!$E$996),0)</f>
        <v>3</v>
      </c>
      <c r="I99">
        <f>ROUNDDOWN(F99*(1+_InputData!$E$996),0)</f>
        <v>3</v>
      </c>
      <c r="J99">
        <f>ROUNDDOWN(G99*(1+_InputData!$E$996),0)</f>
        <v>3</v>
      </c>
      <c r="K99">
        <f>ROUNDDOWN(E99*(1-_InputData!$E$998),0)</f>
        <v>2</v>
      </c>
      <c r="L99">
        <f>ROUNDDOWN(F99*(1-_InputData!$E$998),0)</f>
        <v>2</v>
      </c>
      <c r="M99">
        <f>ROUNDDOWN(G99*(1-_InputData!$E$998),0)</f>
        <v>2</v>
      </c>
      <c r="N99" s="28" t="e">
        <f>_InputData!#REF!</f>
        <v>#REF!</v>
      </c>
      <c r="O99" s="28" t="e">
        <f>_InputData!#REF!</f>
        <v>#REF!</v>
      </c>
      <c r="P99" s="28" t="e">
        <f>_InputData!#REF!</f>
        <v>#REF!</v>
      </c>
      <c r="Q99" s="28" t="e">
        <f>_InputData!#REF!</f>
        <v>#REF!</v>
      </c>
      <c r="R99" s="28" t="e">
        <f>_InputData!#REF!</f>
        <v>#REF!</v>
      </c>
      <c r="S99" s="28" t="e">
        <f>_InputData!#REF!</f>
        <v>#REF!</v>
      </c>
      <c r="T99" s="28" t="e">
        <f>_InputData!#REF!</f>
        <v>#REF!</v>
      </c>
      <c r="U99" s="28" t="e">
        <f>_InputData!#REF!</f>
        <v>#REF!</v>
      </c>
      <c r="V99" s="28" t="e">
        <f>_InputData!#REF!</f>
        <v>#REF!</v>
      </c>
    </row>
    <row r="100" spans="1:22" x14ac:dyDescent="0.25">
      <c r="A100" t="s">
        <v>114</v>
      </c>
      <c r="B100" t="s">
        <v>35</v>
      </c>
      <c r="C100" t="s">
        <v>40</v>
      </c>
      <c r="D100" t="s">
        <v>136</v>
      </c>
      <c r="E100" s="28">
        <f>_InputData!F473</f>
        <v>9</v>
      </c>
      <c r="F100" s="28">
        <f>_InputData!G473</f>
        <v>9</v>
      </c>
      <c r="G100" s="28">
        <f>_InputData!H473</f>
        <v>9</v>
      </c>
      <c r="H100">
        <f>ROUNDDOWN(E100*(1+_InputData!$E$996),0)</f>
        <v>10</v>
      </c>
      <c r="I100">
        <f>ROUNDDOWN(F100*(1+_InputData!$E$996),0)</f>
        <v>10</v>
      </c>
      <c r="J100">
        <f>ROUNDDOWN(G100*(1+_InputData!$E$996),0)</f>
        <v>10</v>
      </c>
      <c r="K100">
        <f>ROUNDDOWN(E100*(1-_InputData!$E$998),0)</f>
        <v>7</v>
      </c>
      <c r="L100">
        <f>ROUNDDOWN(F100*(1-_InputData!$E$998),0)</f>
        <v>7</v>
      </c>
      <c r="M100">
        <f>ROUNDDOWN(G100*(1-_InputData!$E$998),0)</f>
        <v>7</v>
      </c>
      <c r="N100" s="28" t="e">
        <f>_InputData!#REF!</f>
        <v>#REF!</v>
      </c>
      <c r="O100" s="28" t="e">
        <f>_InputData!#REF!</f>
        <v>#REF!</v>
      </c>
      <c r="P100" s="28" t="e">
        <f>_InputData!#REF!</f>
        <v>#REF!</v>
      </c>
      <c r="Q100" s="28" t="e">
        <f>_InputData!#REF!</f>
        <v>#REF!</v>
      </c>
      <c r="R100" s="28" t="e">
        <f>_InputData!#REF!</f>
        <v>#REF!</v>
      </c>
      <c r="S100" s="28" t="e">
        <f>_InputData!#REF!</f>
        <v>#REF!</v>
      </c>
      <c r="T100" s="28" t="e">
        <f>_InputData!#REF!</f>
        <v>#REF!</v>
      </c>
      <c r="U100" s="28" t="e">
        <f>_InputData!#REF!</f>
        <v>#REF!</v>
      </c>
      <c r="V100" s="28" t="e">
        <f>_InputData!#REF!</f>
        <v>#REF!</v>
      </c>
    </row>
    <row r="101" spans="1:22" x14ac:dyDescent="0.25">
      <c r="A101" t="s">
        <v>114</v>
      </c>
      <c r="B101" t="s">
        <v>36</v>
      </c>
      <c r="C101" t="s">
        <v>40</v>
      </c>
      <c r="D101" t="s">
        <v>136</v>
      </c>
      <c r="E101" s="28">
        <f>_InputData!F474</f>
        <v>9</v>
      </c>
      <c r="F101" s="28">
        <f>_InputData!G474</f>
        <v>9</v>
      </c>
      <c r="G101" s="28">
        <f>_InputData!H474</f>
        <v>9</v>
      </c>
      <c r="H101">
        <f>ROUNDDOWN(E101*(1+_InputData!$E$996),0)</f>
        <v>10</v>
      </c>
      <c r="I101">
        <f>ROUNDDOWN(F101*(1+_InputData!$E$996),0)</f>
        <v>10</v>
      </c>
      <c r="J101">
        <f>ROUNDDOWN(G101*(1+_InputData!$E$996),0)</f>
        <v>10</v>
      </c>
      <c r="K101">
        <f>ROUNDDOWN(E101*(1-_InputData!$E$998),0)</f>
        <v>7</v>
      </c>
      <c r="L101">
        <f>ROUNDDOWN(F101*(1-_InputData!$E$998),0)</f>
        <v>7</v>
      </c>
      <c r="M101">
        <f>ROUNDDOWN(G101*(1-_InputData!$E$998),0)</f>
        <v>7</v>
      </c>
      <c r="N101" s="28" t="e">
        <f>_InputData!#REF!</f>
        <v>#REF!</v>
      </c>
      <c r="O101" s="28" t="e">
        <f>_InputData!#REF!</f>
        <v>#REF!</v>
      </c>
      <c r="P101" s="28" t="e">
        <f>_InputData!#REF!</f>
        <v>#REF!</v>
      </c>
      <c r="Q101" s="28" t="e">
        <f>_InputData!#REF!</f>
        <v>#REF!</v>
      </c>
      <c r="R101" s="28" t="e">
        <f>_InputData!#REF!</f>
        <v>#REF!</v>
      </c>
      <c r="S101" s="28" t="e">
        <f>_InputData!#REF!</f>
        <v>#REF!</v>
      </c>
      <c r="T101" s="28" t="e">
        <f>_InputData!#REF!</f>
        <v>#REF!</v>
      </c>
      <c r="U101" s="28" t="e">
        <f>_InputData!#REF!</f>
        <v>#REF!</v>
      </c>
      <c r="V101" s="28" t="e">
        <f>_InputData!#REF!</f>
        <v>#REF!</v>
      </c>
    </row>
    <row r="102" spans="1:22" x14ac:dyDescent="0.25">
      <c r="A102" t="s">
        <v>114</v>
      </c>
      <c r="B102" t="s">
        <v>37</v>
      </c>
      <c r="C102" t="s">
        <v>40</v>
      </c>
      <c r="D102" t="s">
        <v>136</v>
      </c>
      <c r="E102" s="28">
        <f>_InputData!F475</f>
        <v>9</v>
      </c>
      <c r="F102" s="28">
        <f>_InputData!G475</f>
        <v>9</v>
      </c>
      <c r="G102" s="28">
        <f>_InputData!H475</f>
        <v>9</v>
      </c>
      <c r="H102">
        <f>ROUNDDOWN(E102*(1+_InputData!$E$996),0)</f>
        <v>10</v>
      </c>
      <c r="I102">
        <f>ROUNDDOWN(F102*(1+_InputData!$E$996),0)</f>
        <v>10</v>
      </c>
      <c r="J102">
        <f>ROUNDDOWN(G102*(1+_InputData!$E$996),0)</f>
        <v>10</v>
      </c>
      <c r="K102">
        <f>ROUNDDOWN(E102*(1-_InputData!$E$998),0)</f>
        <v>7</v>
      </c>
      <c r="L102">
        <f>ROUNDDOWN(F102*(1-_InputData!$E$998),0)</f>
        <v>7</v>
      </c>
      <c r="M102">
        <f>ROUNDDOWN(G102*(1-_InputData!$E$998),0)</f>
        <v>7</v>
      </c>
      <c r="N102" s="28" t="e">
        <f>_InputData!#REF!</f>
        <v>#REF!</v>
      </c>
      <c r="O102" s="28" t="e">
        <f>_InputData!#REF!</f>
        <v>#REF!</v>
      </c>
      <c r="P102" s="28" t="e">
        <f>_InputData!#REF!</f>
        <v>#REF!</v>
      </c>
      <c r="Q102" s="28" t="e">
        <f>_InputData!#REF!</f>
        <v>#REF!</v>
      </c>
      <c r="R102" s="28" t="e">
        <f>_InputData!#REF!</f>
        <v>#REF!</v>
      </c>
      <c r="S102" s="28" t="e">
        <f>_InputData!#REF!</f>
        <v>#REF!</v>
      </c>
      <c r="T102" s="28" t="e">
        <f>_InputData!#REF!</f>
        <v>#REF!</v>
      </c>
      <c r="U102" s="28" t="e">
        <f>_InputData!#REF!</f>
        <v>#REF!</v>
      </c>
      <c r="V102" s="28" t="e">
        <f>_InputData!#REF!</f>
        <v>#REF!</v>
      </c>
    </row>
    <row r="103" spans="1:22" x14ac:dyDescent="0.25">
      <c r="A103" t="s">
        <v>114</v>
      </c>
      <c r="B103" t="s">
        <v>38</v>
      </c>
      <c r="C103" t="s">
        <v>40</v>
      </c>
      <c r="D103" t="s">
        <v>136</v>
      </c>
      <c r="E103" s="28">
        <f>_InputData!F476</f>
        <v>6</v>
      </c>
      <c r="F103" s="28">
        <f>_InputData!G476</f>
        <v>6</v>
      </c>
      <c r="G103" s="28">
        <f>_InputData!H476</f>
        <v>6</v>
      </c>
      <c r="H103">
        <f>ROUNDDOWN(E103*(1+_InputData!$E$996),0)</f>
        <v>7</v>
      </c>
      <c r="I103">
        <f>ROUNDDOWN(F103*(1+_InputData!$E$996),0)</f>
        <v>7</v>
      </c>
      <c r="J103">
        <f>ROUNDDOWN(G103*(1+_InputData!$E$996),0)</f>
        <v>7</v>
      </c>
      <c r="K103">
        <f>ROUNDDOWN(E103*(1-_InputData!$E$998),0)</f>
        <v>4</v>
      </c>
      <c r="L103">
        <f>ROUNDDOWN(F103*(1-_InputData!$E$998),0)</f>
        <v>4</v>
      </c>
      <c r="M103">
        <f>ROUNDDOWN(G103*(1-_InputData!$E$998),0)</f>
        <v>4</v>
      </c>
      <c r="N103" s="28" t="e">
        <f>_InputData!#REF!</f>
        <v>#REF!</v>
      </c>
      <c r="O103" s="28" t="e">
        <f>_InputData!#REF!</f>
        <v>#REF!</v>
      </c>
      <c r="P103" s="28" t="e">
        <f>_InputData!#REF!</f>
        <v>#REF!</v>
      </c>
      <c r="Q103" s="28" t="e">
        <f>_InputData!#REF!</f>
        <v>#REF!</v>
      </c>
      <c r="R103" s="28" t="e">
        <f>_InputData!#REF!</f>
        <v>#REF!</v>
      </c>
      <c r="S103" s="28" t="e">
        <f>_InputData!#REF!</f>
        <v>#REF!</v>
      </c>
      <c r="T103" s="28" t="e">
        <f>_InputData!#REF!</f>
        <v>#REF!</v>
      </c>
      <c r="U103" s="28" t="e">
        <f>_InputData!#REF!</f>
        <v>#REF!</v>
      </c>
      <c r="V103" s="28" t="e">
        <f>_InputData!#REF!</f>
        <v>#REF!</v>
      </c>
    </row>
    <row r="104" spans="1:22" x14ac:dyDescent="0.25">
      <c r="A104" t="s">
        <v>114</v>
      </c>
      <c r="B104" t="s">
        <v>33</v>
      </c>
      <c r="C104" t="s">
        <v>41</v>
      </c>
      <c r="D104" t="s">
        <v>136</v>
      </c>
      <c r="E104" s="28">
        <f>_InputData!F477</f>
        <v>3</v>
      </c>
      <c r="F104" s="28">
        <f>_InputData!G477</f>
        <v>3</v>
      </c>
      <c r="G104" s="28">
        <f>_InputData!H477</f>
        <v>3</v>
      </c>
      <c r="H104">
        <f>ROUNDDOWN(E104*(1+_InputData!$E$996),0)</f>
        <v>3</v>
      </c>
      <c r="I104">
        <f>ROUNDDOWN(F104*(1+_InputData!$E$996),0)</f>
        <v>3</v>
      </c>
      <c r="J104">
        <f>ROUNDDOWN(G104*(1+_InputData!$E$996),0)</f>
        <v>3</v>
      </c>
      <c r="K104">
        <f>ROUNDDOWN(E104*(1-_InputData!$E$998),0)</f>
        <v>2</v>
      </c>
      <c r="L104">
        <f>ROUNDDOWN(F104*(1-_InputData!$E$998),0)</f>
        <v>2</v>
      </c>
      <c r="M104">
        <f>ROUNDDOWN(G104*(1-_InputData!$E$998),0)</f>
        <v>2</v>
      </c>
      <c r="N104" s="28" t="e">
        <f>_InputData!#REF!</f>
        <v>#REF!</v>
      </c>
      <c r="O104" s="28" t="e">
        <f>_InputData!#REF!</f>
        <v>#REF!</v>
      </c>
      <c r="P104" s="28" t="e">
        <f>_InputData!#REF!</f>
        <v>#REF!</v>
      </c>
      <c r="Q104" s="28" t="e">
        <f>_InputData!#REF!</f>
        <v>#REF!</v>
      </c>
      <c r="R104" s="28" t="e">
        <f>_InputData!#REF!</f>
        <v>#REF!</v>
      </c>
      <c r="S104" s="28" t="e">
        <f>_InputData!#REF!</f>
        <v>#REF!</v>
      </c>
      <c r="T104" s="28" t="e">
        <f>_InputData!#REF!</f>
        <v>#REF!</v>
      </c>
      <c r="U104" s="28" t="e">
        <f>_InputData!#REF!</f>
        <v>#REF!</v>
      </c>
      <c r="V104" s="28" t="e">
        <f>_InputData!#REF!</f>
        <v>#REF!</v>
      </c>
    </row>
    <row r="105" spans="1:22" x14ac:dyDescent="0.25">
      <c r="A105" t="s">
        <v>114</v>
      </c>
      <c r="B105" t="s">
        <v>34</v>
      </c>
      <c r="C105" t="s">
        <v>41</v>
      </c>
      <c r="D105" t="s">
        <v>136</v>
      </c>
      <c r="E105" s="28">
        <f>_InputData!F478</f>
        <v>3</v>
      </c>
      <c r="F105" s="28">
        <f>_InputData!G478</f>
        <v>3</v>
      </c>
      <c r="G105" s="28">
        <f>_InputData!H478</f>
        <v>3</v>
      </c>
      <c r="H105">
        <f>ROUNDDOWN(E105*(1+_InputData!$E$996),0)</f>
        <v>3</v>
      </c>
      <c r="I105">
        <f>ROUNDDOWN(F105*(1+_InputData!$E$996),0)</f>
        <v>3</v>
      </c>
      <c r="J105">
        <f>ROUNDDOWN(G105*(1+_InputData!$E$996),0)</f>
        <v>3</v>
      </c>
      <c r="K105">
        <f>ROUNDDOWN(E105*(1-_InputData!$E$998),0)</f>
        <v>2</v>
      </c>
      <c r="L105">
        <f>ROUNDDOWN(F105*(1-_InputData!$E$998),0)</f>
        <v>2</v>
      </c>
      <c r="M105">
        <f>ROUNDDOWN(G105*(1-_InputData!$E$998),0)</f>
        <v>2</v>
      </c>
      <c r="N105" s="28" t="e">
        <f>_InputData!#REF!</f>
        <v>#REF!</v>
      </c>
      <c r="O105" s="28" t="e">
        <f>_InputData!#REF!</f>
        <v>#REF!</v>
      </c>
      <c r="P105" s="28" t="e">
        <f>_InputData!#REF!</f>
        <v>#REF!</v>
      </c>
      <c r="Q105" s="28" t="e">
        <f>_InputData!#REF!</f>
        <v>#REF!</v>
      </c>
      <c r="R105" s="28" t="e">
        <f>_InputData!#REF!</f>
        <v>#REF!</v>
      </c>
      <c r="S105" s="28" t="e">
        <f>_InputData!#REF!</f>
        <v>#REF!</v>
      </c>
      <c r="T105" s="28" t="e">
        <f>_InputData!#REF!</f>
        <v>#REF!</v>
      </c>
      <c r="U105" s="28" t="e">
        <f>_InputData!#REF!</f>
        <v>#REF!</v>
      </c>
      <c r="V105" s="28" t="e">
        <f>_InputData!#REF!</f>
        <v>#REF!</v>
      </c>
    </row>
    <row r="106" spans="1:22" x14ac:dyDescent="0.25">
      <c r="A106" t="s">
        <v>114</v>
      </c>
      <c r="B106" t="s">
        <v>35</v>
      </c>
      <c r="C106" t="s">
        <v>41</v>
      </c>
      <c r="D106" t="s">
        <v>136</v>
      </c>
      <c r="E106" s="28">
        <f>_InputData!F479</f>
        <v>9</v>
      </c>
      <c r="F106" s="28">
        <f>_InputData!G479</f>
        <v>9</v>
      </c>
      <c r="G106" s="28">
        <f>_InputData!H479</f>
        <v>9</v>
      </c>
      <c r="H106">
        <f>ROUNDDOWN(E106*(1+_InputData!$E$996),0)</f>
        <v>10</v>
      </c>
      <c r="I106">
        <f>ROUNDDOWN(F106*(1+_InputData!$E$996),0)</f>
        <v>10</v>
      </c>
      <c r="J106">
        <f>ROUNDDOWN(G106*(1+_InputData!$E$996),0)</f>
        <v>10</v>
      </c>
      <c r="K106">
        <f>ROUNDDOWN(E106*(1-_InputData!$E$998),0)</f>
        <v>7</v>
      </c>
      <c r="L106">
        <f>ROUNDDOWN(F106*(1-_InputData!$E$998),0)</f>
        <v>7</v>
      </c>
      <c r="M106">
        <f>ROUNDDOWN(G106*(1-_InputData!$E$998),0)</f>
        <v>7</v>
      </c>
      <c r="N106" s="28" t="e">
        <f>_InputData!#REF!</f>
        <v>#REF!</v>
      </c>
      <c r="O106" s="28" t="e">
        <f>_InputData!#REF!</f>
        <v>#REF!</v>
      </c>
      <c r="P106" s="28" t="e">
        <f>_InputData!#REF!</f>
        <v>#REF!</v>
      </c>
      <c r="Q106" s="28" t="e">
        <f>_InputData!#REF!</f>
        <v>#REF!</v>
      </c>
      <c r="R106" s="28" t="e">
        <f>_InputData!#REF!</f>
        <v>#REF!</v>
      </c>
      <c r="S106" s="28" t="e">
        <f>_InputData!#REF!</f>
        <v>#REF!</v>
      </c>
      <c r="T106" s="28" t="e">
        <f>_InputData!#REF!</f>
        <v>#REF!</v>
      </c>
      <c r="U106" s="28" t="e">
        <f>_InputData!#REF!</f>
        <v>#REF!</v>
      </c>
      <c r="V106" s="28" t="e">
        <f>_InputData!#REF!</f>
        <v>#REF!</v>
      </c>
    </row>
    <row r="107" spans="1:22" x14ac:dyDescent="0.25">
      <c r="A107" t="s">
        <v>114</v>
      </c>
      <c r="B107" t="s">
        <v>36</v>
      </c>
      <c r="C107" t="s">
        <v>41</v>
      </c>
      <c r="D107" t="s">
        <v>136</v>
      </c>
      <c r="E107" s="28">
        <f>_InputData!F480</f>
        <v>9</v>
      </c>
      <c r="F107" s="28">
        <f>_InputData!G480</f>
        <v>9</v>
      </c>
      <c r="G107" s="28">
        <f>_InputData!H480</f>
        <v>9</v>
      </c>
      <c r="H107">
        <f>ROUNDDOWN(E107*(1+_InputData!$E$996),0)</f>
        <v>10</v>
      </c>
      <c r="I107">
        <f>ROUNDDOWN(F107*(1+_InputData!$E$996),0)</f>
        <v>10</v>
      </c>
      <c r="J107">
        <f>ROUNDDOWN(G107*(1+_InputData!$E$996),0)</f>
        <v>10</v>
      </c>
      <c r="K107">
        <f>ROUNDDOWN(E107*(1-_InputData!$E$998),0)</f>
        <v>7</v>
      </c>
      <c r="L107">
        <f>ROUNDDOWN(F107*(1-_InputData!$E$998),0)</f>
        <v>7</v>
      </c>
      <c r="M107">
        <f>ROUNDDOWN(G107*(1-_InputData!$E$998),0)</f>
        <v>7</v>
      </c>
      <c r="N107" s="28" t="e">
        <f>_InputData!#REF!</f>
        <v>#REF!</v>
      </c>
      <c r="O107" s="28" t="e">
        <f>_InputData!#REF!</f>
        <v>#REF!</v>
      </c>
      <c r="P107" s="28" t="e">
        <f>_InputData!#REF!</f>
        <v>#REF!</v>
      </c>
      <c r="Q107" s="28" t="e">
        <f>_InputData!#REF!</f>
        <v>#REF!</v>
      </c>
      <c r="R107" s="28" t="e">
        <f>_InputData!#REF!</f>
        <v>#REF!</v>
      </c>
      <c r="S107" s="28" t="e">
        <f>_InputData!#REF!</f>
        <v>#REF!</v>
      </c>
      <c r="T107" s="28" t="e">
        <f>_InputData!#REF!</f>
        <v>#REF!</v>
      </c>
      <c r="U107" s="28" t="e">
        <f>_InputData!#REF!</f>
        <v>#REF!</v>
      </c>
      <c r="V107" s="28" t="e">
        <f>_InputData!#REF!</f>
        <v>#REF!</v>
      </c>
    </row>
    <row r="108" spans="1:22" x14ac:dyDescent="0.25">
      <c r="A108" t="s">
        <v>114</v>
      </c>
      <c r="B108" t="s">
        <v>37</v>
      </c>
      <c r="C108" t="s">
        <v>41</v>
      </c>
      <c r="D108" t="s">
        <v>136</v>
      </c>
      <c r="E108" s="28">
        <f>_InputData!F481</f>
        <v>9</v>
      </c>
      <c r="F108" s="28">
        <f>_InputData!G481</f>
        <v>9</v>
      </c>
      <c r="G108" s="28">
        <f>_InputData!H481</f>
        <v>9</v>
      </c>
      <c r="H108">
        <f>ROUNDDOWN(E108*(1+_InputData!$E$996),0)</f>
        <v>10</v>
      </c>
      <c r="I108">
        <f>ROUNDDOWN(F108*(1+_InputData!$E$996),0)</f>
        <v>10</v>
      </c>
      <c r="J108">
        <f>ROUNDDOWN(G108*(1+_InputData!$E$996),0)</f>
        <v>10</v>
      </c>
      <c r="K108">
        <f>ROUNDDOWN(E108*(1-_InputData!$E$998),0)</f>
        <v>7</v>
      </c>
      <c r="L108">
        <f>ROUNDDOWN(F108*(1-_InputData!$E$998),0)</f>
        <v>7</v>
      </c>
      <c r="M108">
        <f>ROUNDDOWN(G108*(1-_InputData!$E$998),0)</f>
        <v>7</v>
      </c>
      <c r="N108" s="28" t="e">
        <f>_InputData!#REF!</f>
        <v>#REF!</v>
      </c>
      <c r="O108" s="28" t="e">
        <f>_InputData!#REF!</f>
        <v>#REF!</v>
      </c>
      <c r="P108" s="28" t="e">
        <f>_InputData!#REF!</f>
        <v>#REF!</v>
      </c>
      <c r="Q108" s="28" t="e">
        <f>_InputData!#REF!</f>
        <v>#REF!</v>
      </c>
      <c r="R108" s="28" t="e">
        <f>_InputData!#REF!</f>
        <v>#REF!</v>
      </c>
      <c r="S108" s="28" t="e">
        <f>_InputData!#REF!</f>
        <v>#REF!</v>
      </c>
      <c r="T108" s="28" t="e">
        <f>_InputData!#REF!</f>
        <v>#REF!</v>
      </c>
      <c r="U108" s="28" t="e">
        <f>_InputData!#REF!</f>
        <v>#REF!</v>
      </c>
      <c r="V108" s="28" t="e">
        <f>_InputData!#REF!</f>
        <v>#REF!</v>
      </c>
    </row>
    <row r="109" spans="1:22" x14ac:dyDescent="0.25">
      <c r="A109" t="s">
        <v>114</v>
      </c>
      <c r="B109" t="s">
        <v>38</v>
      </c>
      <c r="C109" t="s">
        <v>41</v>
      </c>
      <c r="D109" t="s">
        <v>136</v>
      </c>
      <c r="E109" s="28">
        <f>_InputData!F482</f>
        <v>6</v>
      </c>
      <c r="F109" s="28">
        <f>_InputData!G482</f>
        <v>6</v>
      </c>
      <c r="G109" s="28">
        <f>_InputData!H482</f>
        <v>6</v>
      </c>
      <c r="H109">
        <f>ROUNDDOWN(E109*(1+_InputData!$E$996),0)</f>
        <v>7</v>
      </c>
      <c r="I109">
        <f>ROUNDDOWN(F109*(1+_InputData!$E$996),0)</f>
        <v>7</v>
      </c>
      <c r="J109">
        <f>ROUNDDOWN(G109*(1+_InputData!$E$996),0)</f>
        <v>7</v>
      </c>
      <c r="K109">
        <f>ROUNDDOWN(E109*(1-_InputData!$E$998),0)</f>
        <v>4</v>
      </c>
      <c r="L109">
        <f>ROUNDDOWN(F109*(1-_InputData!$E$998),0)</f>
        <v>4</v>
      </c>
      <c r="M109">
        <f>ROUNDDOWN(G109*(1-_InputData!$E$998),0)</f>
        <v>4</v>
      </c>
      <c r="N109" s="28" t="e">
        <f>_InputData!#REF!</f>
        <v>#REF!</v>
      </c>
      <c r="O109" s="28" t="e">
        <f>_InputData!#REF!</f>
        <v>#REF!</v>
      </c>
      <c r="P109" s="28" t="e">
        <f>_InputData!#REF!</f>
        <v>#REF!</v>
      </c>
      <c r="Q109" s="28" t="e">
        <f>_InputData!#REF!</f>
        <v>#REF!</v>
      </c>
      <c r="R109" s="28" t="e">
        <f>_InputData!#REF!</f>
        <v>#REF!</v>
      </c>
      <c r="S109" s="28" t="e">
        <f>_InputData!#REF!</f>
        <v>#REF!</v>
      </c>
      <c r="T109" s="28" t="e">
        <f>_InputData!#REF!</f>
        <v>#REF!</v>
      </c>
      <c r="U109" s="28" t="e">
        <f>_InputData!#REF!</f>
        <v>#REF!</v>
      </c>
      <c r="V109" s="28" t="e">
        <f>_InputData!#REF!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84C-B138-462F-BFC6-BE3656FEB23E}">
  <sheetPr>
    <tabColor theme="5" tint="-0.249977111117893"/>
  </sheetPr>
  <dimension ref="A1:AB6"/>
  <sheetViews>
    <sheetView zoomScaleNormal="100" workbookViewId="0">
      <selection activeCell="A16" sqref="A16"/>
    </sheetView>
  </sheetViews>
  <sheetFormatPr defaultColWidth="11.25" defaultRowHeight="15.75" x14ac:dyDescent="0.25"/>
  <cols>
    <col min="1" max="1" width="33.75" bestFit="1" customWidth="1"/>
    <col min="2" max="2" width="19.125" customWidth="1"/>
    <col min="3" max="3" width="22.875" bestFit="1" customWidth="1"/>
    <col min="4" max="4" width="22.875" customWidth="1"/>
    <col min="5" max="5" width="15.125" bestFit="1" customWidth="1"/>
    <col min="6" max="6" width="17.125" bestFit="1" customWidth="1"/>
    <col min="7" max="7" width="25.375" style="44" bestFit="1" customWidth="1"/>
    <col min="8" max="8" width="15" customWidth="1"/>
    <col min="9" max="9" width="24.5" bestFit="1" customWidth="1"/>
    <col min="10" max="10" width="15" customWidth="1"/>
    <col min="11" max="11" width="20.875" bestFit="1" customWidth="1"/>
    <col min="12" max="12" width="17.5" style="45" customWidth="1"/>
    <col min="13" max="13" width="18.75" customWidth="1"/>
    <col min="14" max="14" width="25.875" bestFit="1" customWidth="1"/>
    <col min="15" max="15" width="17.75" customWidth="1"/>
    <col min="16" max="16" width="19.875" bestFit="1" customWidth="1"/>
    <col min="17" max="17" width="15.875" bestFit="1" customWidth="1"/>
    <col min="18" max="18" width="19.125" bestFit="1" customWidth="1"/>
    <col min="19" max="19" width="14.5" bestFit="1" customWidth="1"/>
    <col min="20" max="20" width="14.75" bestFit="1" customWidth="1"/>
    <col min="21" max="21" width="23.5" bestFit="1" customWidth="1"/>
    <col min="22" max="22" width="17.375" bestFit="1" customWidth="1"/>
    <col min="23" max="23" width="14.875" bestFit="1" customWidth="1"/>
    <col min="24" max="24" width="15.125" bestFit="1" customWidth="1"/>
    <col min="25" max="25" width="23.875" bestFit="1" customWidth="1"/>
    <col min="26" max="26" width="20.25" bestFit="1" customWidth="1"/>
    <col min="27" max="27" width="20.5" bestFit="1" customWidth="1"/>
    <col min="28" max="28" width="23.625" bestFit="1" customWidth="1"/>
  </cols>
  <sheetData>
    <row r="1" spans="1:28" x14ac:dyDescent="0.25">
      <c r="A1" s="1" t="s">
        <v>14</v>
      </c>
      <c r="B1" s="1" t="s">
        <v>50</v>
      </c>
      <c r="C1" s="1" t="s">
        <v>330</v>
      </c>
      <c r="D1" s="1" t="s">
        <v>51</v>
      </c>
      <c r="E1" s="1" t="s">
        <v>111</v>
      </c>
      <c r="F1" s="1" t="s">
        <v>155</v>
      </c>
      <c r="G1" s="43" t="s">
        <v>144</v>
      </c>
      <c r="H1" s="1" t="s">
        <v>44</v>
      </c>
      <c r="I1" s="1" t="s">
        <v>54</v>
      </c>
      <c r="J1" s="1" t="s">
        <v>45</v>
      </c>
      <c r="K1" s="1" t="s">
        <v>331</v>
      </c>
      <c r="L1" s="39" t="s">
        <v>247</v>
      </c>
      <c r="M1" s="39" t="s">
        <v>248</v>
      </c>
      <c r="N1" s="39" t="s">
        <v>254</v>
      </c>
      <c r="O1" s="39" t="s">
        <v>359</v>
      </c>
      <c r="P1" s="39" t="s">
        <v>363</v>
      </c>
      <c r="Q1" s="39" t="s">
        <v>249</v>
      </c>
      <c r="R1" s="39" t="s">
        <v>255</v>
      </c>
      <c r="S1" s="39" t="s">
        <v>250</v>
      </c>
      <c r="T1" s="39" t="s">
        <v>251</v>
      </c>
      <c r="U1" s="39" t="s">
        <v>256</v>
      </c>
      <c r="V1" s="39" t="s">
        <v>252</v>
      </c>
      <c r="W1" s="39" t="s">
        <v>310</v>
      </c>
      <c r="X1" s="39" t="s">
        <v>311</v>
      </c>
      <c r="Y1" s="39" t="s">
        <v>312</v>
      </c>
      <c r="Z1" s="39" t="s">
        <v>322</v>
      </c>
      <c r="AA1" s="39" t="s">
        <v>323</v>
      </c>
      <c r="AB1" s="39" t="s">
        <v>324</v>
      </c>
    </row>
    <row r="2" spans="1:28" x14ac:dyDescent="0.25">
      <c r="A2" t="s">
        <v>15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s="44" t="s">
        <v>16</v>
      </c>
      <c r="H2" t="s">
        <v>16</v>
      </c>
      <c r="I2" t="s">
        <v>16</v>
      </c>
      <c r="J2" t="s">
        <v>16</v>
      </c>
      <c r="K2" t="s">
        <v>16</v>
      </c>
      <c r="L2" s="44" t="s">
        <v>16</v>
      </c>
      <c r="M2" s="44" t="s">
        <v>16</v>
      </c>
      <c r="N2" s="44" t="s">
        <v>16</v>
      </c>
      <c r="O2" s="44" t="s">
        <v>16</v>
      </c>
      <c r="P2" s="44" t="s">
        <v>16</v>
      </c>
      <c r="Q2" s="44" t="s">
        <v>16</v>
      </c>
      <c r="R2" s="44" t="s">
        <v>16</v>
      </c>
      <c r="S2" s="44" t="s">
        <v>16</v>
      </c>
      <c r="T2" s="44" t="s">
        <v>16</v>
      </c>
      <c r="U2" s="44" t="s">
        <v>16</v>
      </c>
      <c r="V2" s="44" t="s">
        <v>16</v>
      </c>
      <c r="W2" s="44" t="s">
        <v>16</v>
      </c>
      <c r="X2" s="44" t="s">
        <v>16</v>
      </c>
      <c r="Y2" s="44" t="s">
        <v>16</v>
      </c>
      <c r="Z2" s="44" t="s">
        <v>16</v>
      </c>
      <c r="AA2" s="44" t="s">
        <v>16</v>
      </c>
      <c r="AB2" s="44" t="s">
        <v>16</v>
      </c>
    </row>
    <row r="3" spans="1:28" x14ac:dyDescent="0.25">
      <c r="F3" s="44"/>
      <c r="G3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x14ac:dyDescent="0.25">
      <c r="F4" s="44"/>
      <c r="G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x14ac:dyDescent="0.25">
      <c r="B5" s="1"/>
      <c r="C5" s="1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 spans="1:28" x14ac:dyDescent="0.25">
      <c r="B6" s="1"/>
      <c r="C6" s="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</sheetData>
  <phoneticPr fontId="13" type="noConversion"/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C7D9-F7C3-40BC-958D-4FD22F063680}">
  <sheetPr>
    <tabColor theme="9"/>
  </sheetPr>
  <dimension ref="A1:T19"/>
  <sheetViews>
    <sheetView workbookViewId="0"/>
  </sheetViews>
  <sheetFormatPr defaultRowHeight="15.75" x14ac:dyDescent="0.25"/>
  <cols>
    <col min="1" max="1" width="15.875" customWidth="1"/>
    <col min="2" max="2" width="18.75" bestFit="1" customWidth="1"/>
    <col min="3" max="5" width="14.5" bestFit="1" customWidth="1"/>
    <col min="6" max="8" width="16.75" bestFit="1" customWidth="1"/>
    <col min="9" max="11" width="19.375" bestFit="1" customWidth="1"/>
    <col min="12" max="20" width="14" bestFit="1" customWidth="1"/>
  </cols>
  <sheetData>
    <row r="1" spans="1:20" s="1" customFormat="1" x14ac:dyDescent="0.25">
      <c r="A1" s="1" t="s">
        <v>31</v>
      </c>
      <c r="B1" s="1" t="s">
        <v>49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</row>
    <row r="2" spans="1:20" ht="15" customHeight="1" x14ac:dyDescent="0.25">
      <c r="A2" t="s">
        <v>33</v>
      </c>
      <c r="B2" t="s">
        <v>134</v>
      </c>
      <c r="C2" s="28">
        <f>_InputData!F490</f>
        <v>10000</v>
      </c>
      <c r="D2" s="28">
        <f>_InputData!G490</f>
        <v>10000</v>
      </c>
      <c r="E2" s="28">
        <f>_InputData!H490</f>
        <v>10000</v>
      </c>
      <c r="F2">
        <f>C2*(1+_InputData!$E$996)</f>
        <v>12000</v>
      </c>
      <c r="G2">
        <f>D2*(1+_InputData!$E$996)</f>
        <v>12000</v>
      </c>
      <c r="H2">
        <f>E2*(1+_InputData!$E$996)</f>
        <v>12000</v>
      </c>
      <c r="I2">
        <f>C2*(1-_InputData!$E$998)</f>
        <v>8000</v>
      </c>
      <c r="J2">
        <f>D2*(1-_InputData!$E$998)</f>
        <v>8000</v>
      </c>
      <c r="K2">
        <f>E2*(1-_InputData!$E$998)</f>
        <v>8000</v>
      </c>
      <c r="L2" s="28" t="e">
        <f>_InputData!#REF!</f>
        <v>#REF!</v>
      </c>
      <c r="M2" s="28" t="e">
        <f>_InputData!#REF!</f>
        <v>#REF!</v>
      </c>
      <c r="N2" s="28" t="e">
        <f>_InputData!#REF!</f>
        <v>#REF!</v>
      </c>
      <c r="O2" s="28" t="e">
        <f>_InputData!#REF!</f>
        <v>#REF!</v>
      </c>
      <c r="P2" s="28" t="e">
        <f>_InputData!#REF!</f>
        <v>#REF!</v>
      </c>
      <c r="Q2" s="28" t="e">
        <f>_InputData!#REF!</f>
        <v>#REF!</v>
      </c>
      <c r="R2" s="28" t="e">
        <f>_InputData!#REF!</f>
        <v>#REF!</v>
      </c>
      <c r="S2" s="28" t="e">
        <f>_InputData!#REF!</f>
        <v>#REF!</v>
      </c>
      <c r="T2" s="28" t="e">
        <f>_InputData!#REF!</f>
        <v>#REF!</v>
      </c>
    </row>
    <row r="3" spans="1:20" x14ac:dyDescent="0.25">
      <c r="A3" t="s">
        <v>34</v>
      </c>
      <c r="B3" t="s">
        <v>134</v>
      </c>
      <c r="C3" s="28">
        <f>_InputData!F491</f>
        <v>10000</v>
      </c>
      <c r="D3" s="28">
        <f>_InputData!G491</f>
        <v>10000</v>
      </c>
      <c r="E3" s="28">
        <f>_InputData!H491</f>
        <v>10000</v>
      </c>
      <c r="F3">
        <f>C3*(1+_InputData!$E$996)</f>
        <v>12000</v>
      </c>
      <c r="G3">
        <f>D3*(1+_InputData!$E$996)</f>
        <v>12000</v>
      </c>
      <c r="H3">
        <f>E3*(1+_InputData!$E$996)</f>
        <v>12000</v>
      </c>
      <c r="I3">
        <f>C3*(1-_InputData!$E$998)</f>
        <v>8000</v>
      </c>
      <c r="J3">
        <f>D3*(1-_InputData!$E$998)</f>
        <v>8000</v>
      </c>
      <c r="K3">
        <f>E3*(1-_InputData!$E$998)</f>
        <v>8000</v>
      </c>
      <c r="L3" s="28" t="e">
        <f>_InputData!#REF!</f>
        <v>#REF!</v>
      </c>
      <c r="M3" s="28" t="e">
        <f>_InputData!#REF!</f>
        <v>#REF!</v>
      </c>
      <c r="N3" s="28" t="e">
        <f>_InputData!#REF!</f>
        <v>#REF!</v>
      </c>
      <c r="O3" s="28" t="e">
        <f>_InputData!#REF!</f>
        <v>#REF!</v>
      </c>
      <c r="P3" s="28" t="e">
        <f>_InputData!#REF!</f>
        <v>#REF!</v>
      </c>
      <c r="Q3" s="28" t="e">
        <f>_InputData!#REF!</f>
        <v>#REF!</v>
      </c>
      <c r="R3" s="28" t="e">
        <f>_InputData!#REF!</f>
        <v>#REF!</v>
      </c>
      <c r="S3" s="28" t="e">
        <f>_InputData!#REF!</f>
        <v>#REF!</v>
      </c>
      <c r="T3" s="28" t="e">
        <f>_InputData!#REF!</f>
        <v>#REF!</v>
      </c>
    </row>
    <row r="4" spans="1:20" x14ac:dyDescent="0.25">
      <c r="A4" t="s">
        <v>35</v>
      </c>
      <c r="B4" t="s">
        <v>134</v>
      </c>
      <c r="C4" s="28">
        <f>_InputData!F492</f>
        <v>15000</v>
      </c>
      <c r="D4" s="28">
        <f>_InputData!G492</f>
        <v>15000</v>
      </c>
      <c r="E4" s="28">
        <f>_InputData!H492</f>
        <v>15000</v>
      </c>
      <c r="F4">
        <f>C4*(1+_InputData!$E$996)</f>
        <v>18000</v>
      </c>
      <c r="G4">
        <f>D4*(1+_InputData!$E$996)</f>
        <v>18000</v>
      </c>
      <c r="H4">
        <f>E4*(1+_InputData!$E$996)</f>
        <v>18000</v>
      </c>
      <c r="I4">
        <f>C4*(1-_InputData!$E$998)</f>
        <v>12000</v>
      </c>
      <c r="J4">
        <f>D4*(1-_InputData!$E$998)</f>
        <v>12000</v>
      </c>
      <c r="K4">
        <f>E4*(1-_InputData!$E$998)</f>
        <v>12000</v>
      </c>
      <c r="L4" s="28" t="e">
        <f>_InputData!#REF!</f>
        <v>#REF!</v>
      </c>
      <c r="M4" s="28" t="e">
        <f>_InputData!#REF!</f>
        <v>#REF!</v>
      </c>
      <c r="N4" s="28" t="e">
        <f>_InputData!#REF!</f>
        <v>#REF!</v>
      </c>
      <c r="O4" s="28" t="e">
        <f>_InputData!#REF!</f>
        <v>#REF!</v>
      </c>
      <c r="P4" s="28" t="e">
        <f>_InputData!#REF!</f>
        <v>#REF!</v>
      </c>
      <c r="Q4" s="28" t="e">
        <f>_InputData!#REF!</f>
        <v>#REF!</v>
      </c>
      <c r="R4" s="28" t="e">
        <f>_InputData!#REF!</f>
        <v>#REF!</v>
      </c>
      <c r="S4" s="28" t="e">
        <f>_InputData!#REF!</f>
        <v>#REF!</v>
      </c>
      <c r="T4" s="28" t="e">
        <f>_InputData!#REF!</f>
        <v>#REF!</v>
      </c>
    </row>
    <row r="5" spans="1:20" x14ac:dyDescent="0.25">
      <c r="A5" t="s">
        <v>36</v>
      </c>
      <c r="B5" t="s">
        <v>134</v>
      </c>
      <c r="C5" s="28">
        <f>_InputData!F493</f>
        <v>15000</v>
      </c>
      <c r="D5" s="28">
        <f>_InputData!G493</f>
        <v>15000</v>
      </c>
      <c r="E5" s="28">
        <f>_InputData!H493</f>
        <v>15000</v>
      </c>
      <c r="F5">
        <f>C5*(1+_InputData!$E$996)</f>
        <v>18000</v>
      </c>
      <c r="G5">
        <f>D5*(1+_InputData!$E$996)</f>
        <v>18000</v>
      </c>
      <c r="H5">
        <f>E5*(1+_InputData!$E$996)</f>
        <v>18000</v>
      </c>
      <c r="I5">
        <f>C5*(1-_InputData!$E$998)</f>
        <v>12000</v>
      </c>
      <c r="J5">
        <f>D5*(1-_InputData!$E$998)</f>
        <v>12000</v>
      </c>
      <c r="K5">
        <f>E5*(1-_InputData!$E$998)</f>
        <v>12000</v>
      </c>
      <c r="L5" s="28" t="e">
        <f>_InputData!#REF!</f>
        <v>#REF!</v>
      </c>
      <c r="M5" s="28" t="e">
        <f>_InputData!#REF!</f>
        <v>#REF!</v>
      </c>
      <c r="N5" s="28" t="e">
        <f>_InputData!#REF!</f>
        <v>#REF!</v>
      </c>
      <c r="O5" s="28" t="e">
        <f>_InputData!#REF!</f>
        <v>#REF!</v>
      </c>
      <c r="P5" s="28" t="e">
        <f>_InputData!#REF!</f>
        <v>#REF!</v>
      </c>
      <c r="Q5" s="28" t="e">
        <f>_InputData!#REF!</f>
        <v>#REF!</v>
      </c>
      <c r="R5" s="28" t="e">
        <f>_InputData!#REF!</f>
        <v>#REF!</v>
      </c>
      <c r="S5" s="28" t="e">
        <f>_InputData!#REF!</f>
        <v>#REF!</v>
      </c>
      <c r="T5" s="28" t="e">
        <f>_InputData!#REF!</f>
        <v>#REF!</v>
      </c>
    </row>
    <row r="6" spans="1:20" x14ac:dyDescent="0.25">
      <c r="A6" t="s">
        <v>37</v>
      </c>
      <c r="B6" t="s">
        <v>134</v>
      </c>
      <c r="C6" s="28">
        <f>_InputData!F494</f>
        <v>15000</v>
      </c>
      <c r="D6" s="28">
        <f>_InputData!G494</f>
        <v>15000</v>
      </c>
      <c r="E6" s="28">
        <f>_InputData!H494</f>
        <v>15000</v>
      </c>
      <c r="F6">
        <f>C6*(1+_InputData!$E$996)</f>
        <v>18000</v>
      </c>
      <c r="G6">
        <f>D6*(1+_InputData!$E$996)</f>
        <v>18000</v>
      </c>
      <c r="H6">
        <f>E6*(1+_InputData!$E$996)</f>
        <v>18000</v>
      </c>
      <c r="I6">
        <f>C6*(1-_InputData!$E$998)</f>
        <v>12000</v>
      </c>
      <c r="J6">
        <f>D6*(1-_InputData!$E$998)</f>
        <v>12000</v>
      </c>
      <c r="K6">
        <f>E6*(1-_InputData!$E$998)</f>
        <v>12000</v>
      </c>
      <c r="L6" s="28" t="e">
        <f>_InputData!#REF!</f>
        <v>#REF!</v>
      </c>
      <c r="M6" s="28" t="e">
        <f>_InputData!#REF!</f>
        <v>#REF!</v>
      </c>
      <c r="N6" s="28" t="e">
        <f>_InputData!#REF!</f>
        <v>#REF!</v>
      </c>
      <c r="O6" s="28" t="e">
        <f>_InputData!#REF!</f>
        <v>#REF!</v>
      </c>
      <c r="P6" s="28" t="e">
        <f>_InputData!#REF!</f>
        <v>#REF!</v>
      </c>
      <c r="Q6" s="28" t="e">
        <f>_InputData!#REF!</f>
        <v>#REF!</v>
      </c>
      <c r="R6" s="28" t="e">
        <f>_InputData!#REF!</f>
        <v>#REF!</v>
      </c>
      <c r="S6" s="28" t="e">
        <f>_InputData!#REF!</f>
        <v>#REF!</v>
      </c>
      <c r="T6" s="28" t="e">
        <f>_InputData!#REF!</f>
        <v>#REF!</v>
      </c>
    </row>
    <row r="7" spans="1:20" x14ac:dyDescent="0.25">
      <c r="A7" t="s">
        <v>38</v>
      </c>
      <c r="B7" t="s">
        <v>134</v>
      </c>
      <c r="C7" s="28">
        <f>_InputData!F495</f>
        <v>30000</v>
      </c>
      <c r="D7" s="28">
        <f>_InputData!G495</f>
        <v>30000</v>
      </c>
      <c r="E7" s="28">
        <f>_InputData!H495</f>
        <v>30000</v>
      </c>
      <c r="F7">
        <f>C7*(1+_InputData!$E$996)</f>
        <v>36000</v>
      </c>
      <c r="G7">
        <f>D7*(1+_InputData!$E$996)</f>
        <v>36000</v>
      </c>
      <c r="H7">
        <f>E7*(1+_InputData!$E$996)</f>
        <v>36000</v>
      </c>
      <c r="I7">
        <f>C7*(1-_InputData!$E$998)</f>
        <v>24000</v>
      </c>
      <c r="J7">
        <f>D7*(1-_InputData!$E$998)</f>
        <v>24000</v>
      </c>
      <c r="K7">
        <f>E7*(1-_InputData!$E$998)</f>
        <v>24000</v>
      </c>
      <c r="L7" s="28" t="e">
        <f>_InputData!#REF!</f>
        <v>#REF!</v>
      </c>
      <c r="M7" s="28" t="e">
        <f>_InputData!#REF!</f>
        <v>#REF!</v>
      </c>
      <c r="N7" s="28" t="e">
        <f>_InputData!#REF!</f>
        <v>#REF!</v>
      </c>
      <c r="O7" s="28" t="e">
        <f>_InputData!#REF!</f>
        <v>#REF!</v>
      </c>
      <c r="P7" s="28" t="e">
        <f>_InputData!#REF!</f>
        <v>#REF!</v>
      </c>
      <c r="Q7" s="28" t="e">
        <f>_InputData!#REF!</f>
        <v>#REF!</v>
      </c>
      <c r="R7" s="28" t="e">
        <f>_InputData!#REF!</f>
        <v>#REF!</v>
      </c>
      <c r="S7" s="28" t="e">
        <f>_InputData!#REF!</f>
        <v>#REF!</v>
      </c>
      <c r="T7" s="28" t="e">
        <f>_InputData!#REF!</f>
        <v>#REF!</v>
      </c>
    </row>
    <row r="8" spans="1:20" x14ac:dyDescent="0.25">
      <c r="A8" t="s">
        <v>33</v>
      </c>
      <c r="B8" t="s">
        <v>135</v>
      </c>
      <c r="C8" s="28">
        <f>_InputData!F496</f>
        <v>15000</v>
      </c>
      <c r="D8" s="28">
        <f>_InputData!G496</f>
        <v>15000</v>
      </c>
      <c r="E8" s="28">
        <f>_InputData!H496</f>
        <v>15000</v>
      </c>
      <c r="F8">
        <f>C8*(1+_InputData!$E$996)</f>
        <v>18000</v>
      </c>
      <c r="G8">
        <f>D8*(1+_InputData!$E$996)</f>
        <v>18000</v>
      </c>
      <c r="H8">
        <f>E8*(1+_InputData!$E$996)</f>
        <v>18000</v>
      </c>
      <c r="I8">
        <f>C8*(1-_InputData!$E$998)</f>
        <v>12000</v>
      </c>
      <c r="J8">
        <f>D8*(1-_InputData!$E$998)</f>
        <v>12000</v>
      </c>
      <c r="K8">
        <f>E8*(1-_InputData!$E$998)</f>
        <v>12000</v>
      </c>
      <c r="L8" s="28" t="e">
        <f>_InputData!#REF!</f>
        <v>#REF!</v>
      </c>
      <c r="M8" s="28" t="e">
        <f>_InputData!#REF!</f>
        <v>#REF!</v>
      </c>
      <c r="N8" s="28" t="e">
        <f>_InputData!#REF!</f>
        <v>#REF!</v>
      </c>
      <c r="O8" s="28" t="e">
        <f>_InputData!#REF!</f>
        <v>#REF!</v>
      </c>
      <c r="P8" s="28" t="e">
        <f>_InputData!#REF!</f>
        <v>#REF!</v>
      </c>
      <c r="Q8" s="28" t="e">
        <f>_InputData!#REF!</f>
        <v>#REF!</v>
      </c>
      <c r="R8" s="28" t="e">
        <f>_InputData!#REF!</f>
        <v>#REF!</v>
      </c>
      <c r="S8" s="28" t="e">
        <f>_InputData!#REF!</f>
        <v>#REF!</v>
      </c>
      <c r="T8" s="28" t="e">
        <f>_InputData!#REF!</f>
        <v>#REF!</v>
      </c>
    </row>
    <row r="9" spans="1:20" x14ac:dyDescent="0.25">
      <c r="A9" t="s">
        <v>34</v>
      </c>
      <c r="B9" t="s">
        <v>135</v>
      </c>
      <c r="C9" s="28">
        <f>_InputData!F497</f>
        <v>15000</v>
      </c>
      <c r="D9" s="28">
        <f>_InputData!G497</f>
        <v>15000</v>
      </c>
      <c r="E9" s="28">
        <f>_InputData!H497</f>
        <v>15000</v>
      </c>
      <c r="F9">
        <f>C9*(1+_InputData!$E$996)</f>
        <v>18000</v>
      </c>
      <c r="G9">
        <f>D9*(1+_InputData!$E$996)</f>
        <v>18000</v>
      </c>
      <c r="H9">
        <f>E9*(1+_InputData!$E$996)</f>
        <v>18000</v>
      </c>
      <c r="I9">
        <f>C9*(1-_InputData!$E$998)</f>
        <v>12000</v>
      </c>
      <c r="J9">
        <f>D9*(1-_InputData!$E$998)</f>
        <v>12000</v>
      </c>
      <c r="K9">
        <f>E9*(1-_InputData!$E$998)</f>
        <v>12000</v>
      </c>
      <c r="L9" s="28" t="e">
        <f>_InputData!#REF!</f>
        <v>#REF!</v>
      </c>
      <c r="M9" s="28" t="e">
        <f>_InputData!#REF!</f>
        <v>#REF!</v>
      </c>
      <c r="N9" s="28" t="e">
        <f>_InputData!#REF!</f>
        <v>#REF!</v>
      </c>
      <c r="O9" s="28" t="e">
        <f>_InputData!#REF!</f>
        <v>#REF!</v>
      </c>
      <c r="P9" s="28" t="e">
        <f>_InputData!#REF!</f>
        <v>#REF!</v>
      </c>
      <c r="Q9" s="28" t="e">
        <f>_InputData!#REF!</f>
        <v>#REF!</v>
      </c>
      <c r="R9" s="28" t="e">
        <f>_InputData!#REF!</f>
        <v>#REF!</v>
      </c>
      <c r="S9" s="28" t="e">
        <f>_InputData!#REF!</f>
        <v>#REF!</v>
      </c>
      <c r="T9" s="28" t="e">
        <f>_InputData!#REF!</f>
        <v>#REF!</v>
      </c>
    </row>
    <row r="10" spans="1:20" x14ac:dyDescent="0.25">
      <c r="A10" t="s">
        <v>35</v>
      </c>
      <c r="B10" t="s">
        <v>135</v>
      </c>
      <c r="C10" s="28">
        <f>_InputData!F498</f>
        <v>20000</v>
      </c>
      <c r="D10" s="28">
        <f>_InputData!G498</f>
        <v>20000</v>
      </c>
      <c r="E10" s="28">
        <f>_InputData!H498</f>
        <v>20000</v>
      </c>
      <c r="F10">
        <f>C10*(1+_InputData!$E$996)</f>
        <v>24000</v>
      </c>
      <c r="G10">
        <f>D10*(1+_InputData!$E$996)</f>
        <v>24000</v>
      </c>
      <c r="H10">
        <f>E10*(1+_InputData!$E$996)</f>
        <v>24000</v>
      </c>
      <c r="I10">
        <f>C10*(1-_InputData!$E$998)</f>
        <v>16000</v>
      </c>
      <c r="J10">
        <f>D10*(1-_InputData!$E$998)</f>
        <v>16000</v>
      </c>
      <c r="K10">
        <f>E10*(1-_InputData!$E$998)</f>
        <v>16000</v>
      </c>
      <c r="L10" s="28" t="e">
        <f>_InputData!#REF!</f>
        <v>#REF!</v>
      </c>
      <c r="M10" s="28" t="e">
        <f>_InputData!#REF!</f>
        <v>#REF!</v>
      </c>
      <c r="N10" s="28" t="e">
        <f>_InputData!#REF!</f>
        <v>#REF!</v>
      </c>
      <c r="O10" s="28" t="e">
        <f>_InputData!#REF!</f>
        <v>#REF!</v>
      </c>
      <c r="P10" s="28" t="e">
        <f>_InputData!#REF!</f>
        <v>#REF!</v>
      </c>
      <c r="Q10" s="28" t="e">
        <f>_InputData!#REF!</f>
        <v>#REF!</v>
      </c>
      <c r="R10" s="28" t="e">
        <f>_InputData!#REF!</f>
        <v>#REF!</v>
      </c>
      <c r="S10" s="28" t="e">
        <f>_InputData!#REF!</f>
        <v>#REF!</v>
      </c>
      <c r="T10" s="28" t="e">
        <f>_InputData!#REF!</f>
        <v>#REF!</v>
      </c>
    </row>
    <row r="11" spans="1:20" x14ac:dyDescent="0.25">
      <c r="A11" t="s">
        <v>36</v>
      </c>
      <c r="B11" t="s">
        <v>135</v>
      </c>
      <c r="C11" s="28">
        <f>_InputData!F499</f>
        <v>20000</v>
      </c>
      <c r="D11" s="28">
        <f>_InputData!G499</f>
        <v>20000</v>
      </c>
      <c r="E11" s="28">
        <f>_InputData!H499</f>
        <v>20000</v>
      </c>
      <c r="F11">
        <f>C11*(1+_InputData!$E$996)</f>
        <v>24000</v>
      </c>
      <c r="G11">
        <f>D11*(1+_InputData!$E$996)</f>
        <v>24000</v>
      </c>
      <c r="H11">
        <f>E11*(1+_InputData!$E$996)</f>
        <v>24000</v>
      </c>
      <c r="I11">
        <f>C11*(1-_InputData!$E$998)</f>
        <v>16000</v>
      </c>
      <c r="J11">
        <f>D11*(1-_InputData!$E$998)</f>
        <v>16000</v>
      </c>
      <c r="K11">
        <f>E11*(1-_InputData!$E$998)</f>
        <v>16000</v>
      </c>
      <c r="L11" s="28" t="e">
        <f>_InputData!#REF!</f>
        <v>#REF!</v>
      </c>
      <c r="M11" s="28" t="e">
        <f>_InputData!#REF!</f>
        <v>#REF!</v>
      </c>
      <c r="N11" s="28" t="e">
        <f>_InputData!#REF!</f>
        <v>#REF!</v>
      </c>
      <c r="O11" s="28" t="e">
        <f>_InputData!#REF!</f>
        <v>#REF!</v>
      </c>
      <c r="P11" s="28" t="e">
        <f>_InputData!#REF!</f>
        <v>#REF!</v>
      </c>
      <c r="Q11" s="28" t="e">
        <f>_InputData!#REF!</f>
        <v>#REF!</v>
      </c>
      <c r="R11" s="28" t="e">
        <f>_InputData!#REF!</f>
        <v>#REF!</v>
      </c>
      <c r="S11" s="28" t="e">
        <f>_InputData!#REF!</f>
        <v>#REF!</v>
      </c>
      <c r="T11" s="28" t="e">
        <f>_InputData!#REF!</f>
        <v>#REF!</v>
      </c>
    </row>
    <row r="12" spans="1:20" x14ac:dyDescent="0.25">
      <c r="A12" t="s">
        <v>37</v>
      </c>
      <c r="B12" t="s">
        <v>135</v>
      </c>
      <c r="C12" s="28">
        <f>_InputData!F500</f>
        <v>20000</v>
      </c>
      <c r="D12" s="28">
        <f>_InputData!G500</f>
        <v>20000</v>
      </c>
      <c r="E12" s="28">
        <f>_InputData!H500</f>
        <v>20000</v>
      </c>
      <c r="F12">
        <f>C12*(1+_InputData!$E$996)</f>
        <v>24000</v>
      </c>
      <c r="G12">
        <f>D12*(1+_InputData!$E$996)</f>
        <v>24000</v>
      </c>
      <c r="H12">
        <f>E12*(1+_InputData!$E$996)</f>
        <v>24000</v>
      </c>
      <c r="I12">
        <f>C12*(1-_InputData!$E$998)</f>
        <v>16000</v>
      </c>
      <c r="J12">
        <f>D12*(1-_InputData!$E$998)</f>
        <v>16000</v>
      </c>
      <c r="K12">
        <f>E12*(1-_InputData!$E$998)</f>
        <v>16000</v>
      </c>
      <c r="L12" s="28" t="e">
        <f>_InputData!#REF!</f>
        <v>#REF!</v>
      </c>
      <c r="M12" s="28" t="e">
        <f>_InputData!#REF!</f>
        <v>#REF!</v>
      </c>
      <c r="N12" s="28" t="e">
        <f>_InputData!#REF!</f>
        <v>#REF!</v>
      </c>
      <c r="O12" s="28" t="e">
        <f>_InputData!#REF!</f>
        <v>#REF!</v>
      </c>
      <c r="P12" s="28" t="e">
        <f>_InputData!#REF!</f>
        <v>#REF!</v>
      </c>
      <c r="Q12" s="28" t="e">
        <f>_InputData!#REF!</f>
        <v>#REF!</v>
      </c>
      <c r="R12" s="28" t="e">
        <f>_InputData!#REF!</f>
        <v>#REF!</v>
      </c>
      <c r="S12" s="28" t="e">
        <f>_InputData!#REF!</f>
        <v>#REF!</v>
      </c>
      <c r="T12" s="28" t="e">
        <f>_InputData!#REF!</f>
        <v>#REF!</v>
      </c>
    </row>
    <row r="13" spans="1:20" x14ac:dyDescent="0.25">
      <c r="A13" t="s">
        <v>38</v>
      </c>
      <c r="B13" t="s">
        <v>135</v>
      </c>
      <c r="C13" s="28">
        <f>_InputData!F501</f>
        <v>35000</v>
      </c>
      <c r="D13" s="28">
        <f>_InputData!G501</f>
        <v>35000</v>
      </c>
      <c r="E13" s="28">
        <f>_InputData!H501</f>
        <v>35000</v>
      </c>
      <c r="F13">
        <f>C13*(1+_InputData!$E$996)</f>
        <v>42000</v>
      </c>
      <c r="G13">
        <f>D13*(1+_InputData!$E$996)</f>
        <v>42000</v>
      </c>
      <c r="H13">
        <f>E13*(1+_InputData!$E$996)</f>
        <v>42000</v>
      </c>
      <c r="I13">
        <f>C13*(1-_InputData!$E$998)</f>
        <v>28000</v>
      </c>
      <c r="J13">
        <f>D13*(1-_InputData!$E$998)</f>
        <v>28000</v>
      </c>
      <c r="K13">
        <f>E13*(1-_InputData!$E$998)</f>
        <v>28000</v>
      </c>
      <c r="L13" s="28" t="e">
        <f>_InputData!#REF!</f>
        <v>#REF!</v>
      </c>
      <c r="M13" s="28" t="e">
        <f>_InputData!#REF!</f>
        <v>#REF!</v>
      </c>
      <c r="N13" s="28" t="e">
        <f>_InputData!#REF!</f>
        <v>#REF!</v>
      </c>
      <c r="O13" s="28" t="e">
        <f>_InputData!#REF!</f>
        <v>#REF!</v>
      </c>
      <c r="P13" s="28" t="e">
        <f>_InputData!#REF!</f>
        <v>#REF!</v>
      </c>
      <c r="Q13" s="28" t="e">
        <f>_InputData!#REF!</f>
        <v>#REF!</v>
      </c>
      <c r="R13" s="28" t="e">
        <f>_InputData!#REF!</f>
        <v>#REF!</v>
      </c>
      <c r="S13" s="28" t="e">
        <f>_InputData!#REF!</f>
        <v>#REF!</v>
      </c>
      <c r="T13" s="28" t="e">
        <f>_InputData!#REF!</f>
        <v>#REF!</v>
      </c>
    </row>
    <row r="14" spans="1:20" x14ac:dyDescent="0.25">
      <c r="A14" t="s">
        <v>33</v>
      </c>
      <c r="B14" t="s">
        <v>136</v>
      </c>
      <c r="C14" s="28">
        <f>_InputData!F502</f>
        <v>5000</v>
      </c>
      <c r="D14" s="28">
        <f>_InputData!G502</f>
        <v>5000</v>
      </c>
      <c r="E14" s="28">
        <f>_InputData!H502</f>
        <v>5000</v>
      </c>
      <c r="F14">
        <f>C14*(1+_InputData!$E$996)</f>
        <v>6000</v>
      </c>
      <c r="G14">
        <f>D14*(1+_InputData!$E$996)</f>
        <v>6000</v>
      </c>
      <c r="H14">
        <f>E14*(1+_InputData!$E$996)</f>
        <v>6000</v>
      </c>
      <c r="I14">
        <f>C14*(1-_InputData!$E$998)</f>
        <v>4000</v>
      </c>
      <c r="J14">
        <f>D14*(1-_InputData!$E$998)</f>
        <v>4000</v>
      </c>
      <c r="K14">
        <f>E14*(1-_InputData!$E$998)</f>
        <v>4000</v>
      </c>
      <c r="L14" s="28" t="e">
        <f>_InputData!#REF!</f>
        <v>#REF!</v>
      </c>
      <c r="M14" s="28" t="e">
        <f>_InputData!#REF!</f>
        <v>#REF!</v>
      </c>
      <c r="N14" s="28" t="e">
        <f>_InputData!#REF!</f>
        <v>#REF!</v>
      </c>
      <c r="O14" s="28" t="e">
        <f>_InputData!#REF!</f>
        <v>#REF!</v>
      </c>
      <c r="P14" s="28" t="e">
        <f>_InputData!#REF!</f>
        <v>#REF!</v>
      </c>
      <c r="Q14" s="28" t="e">
        <f>_InputData!#REF!</f>
        <v>#REF!</v>
      </c>
      <c r="R14" s="28" t="e">
        <f>_InputData!#REF!</f>
        <v>#REF!</v>
      </c>
      <c r="S14" s="28" t="e">
        <f>_InputData!#REF!</f>
        <v>#REF!</v>
      </c>
      <c r="T14" s="28" t="e">
        <f>_InputData!#REF!</f>
        <v>#REF!</v>
      </c>
    </row>
    <row r="15" spans="1:20" x14ac:dyDescent="0.25">
      <c r="A15" t="s">
        <v>34</v>
      </c>
      <c r="B15" t="s">
        <v>136</v>
      </c>
      <c r="C15" s="28">
        <f>_InputData!F503</f>
        <v>5000</v>
      </c>
      <c r="D15" s="28">
        <f>_InputData!G503</f>
        <v>5000</v>
      </c>
      <c r="E15" s="28">
        <f>_InputData!H503</f>
        <v>5000</v>
      </c>
      <c r="F15">
        <f>C15*(1+_InputData!$E$996)</f>
        <v>6000</v>
      </c>
      <c r="G15">
        <f>D15*(1+_InputData!$E$996)</f>
        <v>6000</v>
      </c>
      <c r="H15">
        <f>E15*(1+_InputData!$E$996)</f>
        <v>6000</v>
      </c>
      <c r="I15">
        <f>C15*(1-_InputData!$E$998)</f>
        <v>4000</v>
      </c>
      <c r="J15">
        <f>D15*(1-_InputData!$E$998)</f>
        <v>4000</v>
      </c>
      <c r="K15">
        <f>E15*(1-_InputData!$E$998)</f>
        <v>4000</v>
      </c>
      <c r="L15" s="28" t="e">
        <f>_InputData!#REF!</f>
        <v>#REF!</v>
      </c>
      <c r="M15" s="28" t="e">
        <f>_InputData!#REF!</f>
        <v>#REF!</v>
      </c>
      <c r="N15" s="28" t="e">
        <f>_InputData!#REF!</f>
        <v>#REF!</v>
      </c>
      <c r="O15" s="28" t="e">
        <f>_InputData!#REF!</f>
        <v>#REF!</v>
      </c>
      <c r="P15" s="28" t="e">
        <f>_InputData!#REF!</f>
        <v>#REF!</v>
      </c>
      <c r="Q15" s="28" t="e">
        <f>_InputData!#REF!</f>
        <v>#REF!</v>
      </c>
      <c r="R15" s="28" t="e">
        <f>_InputData!#REF!</f>
        <v>#REF!</v>
      </c>
      <c r="S15" s="28" t="e">
        <f>_InputData!#REF!</f>
        <v>#REF!</v>
      </c>
      <c r="T15" s="28" t="e">
        <f>_InputData!#REF!</f>
        <v>#REF!</v>
      </c>
    </row>
    <row r="16" spans="1:20" x14ac:dyDescent="0.25">
      <c r="A16" t="s">
        <v>35</v>
      </c>
      <c r="B16" t="s">
        <v>136</v>
      </c>
      <c r="C16" s="28">
        <f>_InputData!F504</f>
        <v>10000</v>
      </c>
      <c r="D16" s="28">
        <f>_InputData!G504</f>
        <v>10000</v>
      </c>
      <c r="E16" s="28">
        <f>_InputData!H504</f>
        <v>10000</v>
      </c>
      <c r="F16">
        <f>C16*(1+_InputData!$E$996)</f>
        <v>12000</v>
      </c>
      <c r="G16">
        <f>D16*(1+_InputData!$E$996)</f>
        <v>12000</v>
      </c>
      <c r="H16">
        <f>E16*(1+_InputData!$E$996)</f>
        <v>12000</v>
      </c>
      <c r="I16">
        <f>C16*(1-_InputData!$E$998)</f>
        <v>8000</v>
      </c>
      <c r="J16">
        <f>D16*(1-_InputData!$E$998)</f>
        <v>8000</v>
      </c>
      <c r="K16">
        <f>E16*(1-_InputData!$E$998)</f>
        <v>8000</v>
      </c>
      <c r="L16" s="28" t="e">
        <f>_InputData!#REF!</f>
        <v>#REF!</v>
      </c>
      <c r="M16" s="28" t="e">
        <f>_InputData!#REF!</f>
        <v>#REF!</v>
      </c>
      <c r="N16" s="28" t="e">
        <f>_InputData!#REF!</f>
        <v>#REF!</v>
      </c>
      <c r="O16" s="28" t="e">
        <f>_InputData!#REF!</f>
        <v>#REF!</v>
      </c>
      <c r="P16" s="28" t="e">
        <f>_InputData!#REF!</f>
        <v>#REF!</v>
      </c>
      <c r="Q16" s="28" t="e">
        <f>_InputData!#REF!</f>
        <v>#REF!</v>
      </c>
      <c r="R16" s="28" t="e">
        <f>_InputData!#REF!</f>
        <v>#REF!</v>
      </c>
      <c r="S16" s="28" t="e">
        <f>_InputData!#REF!</f>
        <v>#REF!</v>
      </c>
      <c r="T16" s="28" t="e">
        <f>_InputData!#REF!</f>
        <v>#REF!</v>
      </c>
    </row>
    <row r="17" spans="1:20" x14ac:dyDescent="0.25">
      <c r="A17" t="s">
        <v>36</v>
      </c>
      <c r="B17" t="s">
        <v>136</v>
      </c>
      <c r="C17" s="28">
        <f>_InputData!F505</f>
        <v>10000</v>
      </c>
      <c r="D17" s="28">
        <f>_InputData!G505</f>
        <v>10000</v>
      </c>
      <c r="E17" s="28">
        <f>_InputData!H505</f>
        <v>10000</v>
      </c>
      <c r="F17">
        <f>C17*(1+_InputData!$E$996)</f>
        <v>12000</v>
      </c>
      <c r="G17">
        <f>D17*(1+_InputData!$E$996)</f>
        <v>12000</v>
      </c>
      <c r="H17">
        <f>E17*(1+_InputData!$E$996)</f>
        <v>12000</v>
      </c>
      <c r="I17">
        <f>C17*(1-_InputData!$E$998)</f>
        <v>8000</v>
      </c>
      <c r="J17">
        <f>D17*(1-_InputData!$E$998)</f>
        <v>8000</v>
      </c>
      <c r="K17">
        <f>E17*(1-_InputData!$E$998)</f>
        <v>8000</v>
      </c>
      <c r="L17" s="28" t="e">
        <f>_InputData!#REF!</f>
        <v>#REF!</v>
      </c>
      <c r="M17" s="28" t="e">
        <f>_InputData!#REF!</f>
        <v>#REF!</v>
      </c>
      <c r="N17" s="28" t="e">
        <f>_InputData!#REF!</f>
        <v>#REF!</v>
      </c>
      <c r="O17" s="28" t="e">
        <f>_InputData!#REF!</f>
        <v>#REF!</v>
      </c>
      <c r="P17" s="28" t="e">
        <f>_InputData!#REF!</f>
        <v>#REF!</v>
      </c>
      <c r="Q17" s="28" t="e">
        <f>_InputData!#REF!</f>
        <v>#REF!</v>
      </c>
      <c r="R17" s="28" t="e">
        <f>_InputData!#REF!</f>
        <v>#REF!</v>
      </c>
      <c r="S17" s="28" t="e">
        <f>_InputData!#REF!</f>
        <v>#REF!</v>
      </c>
      <c r="T17" s="28" t="e">
        <f>_InputData!#REF!</f>
        <v>#REF!</v>
      </c>
    </row>
    <row r="18" spans="1:20" x14ac:dyDescent="0.25">
      <c r="A18" t="s">
        <v>37</v>
      </c>
      <c r="B18" t="s">
        <v>136</v>
      </c>
      <c r="C18" s="28">
        <f>_InputData!F506</f>
        <v>10000</v>
      </c>
      <c r="D18" s="28">
        <f>_InputData!G506</f>
        <v>10000</v>
      </c>
      <c r="E18" s="28">
        <f>_InputData!H506</f>
        <v>10000</v>
      </c>
      <c r="F18">
        <f>C18*(1+_InputData!$E$996)</f>
        <v>12000</v>
      </c>
      <c r="G18">
        <f>D18*(1+_InputData!$E$996)</f>
        <v>12000</v>
      </c>
      <c r="H18">
        <f>E18*(1+_InputData!$E$996)</f>
        <v>12000</v>
      </c>
      <c r="I18">
        <f>C18*(1-_InputData!$E$998)</f>
        <v>8000</v>
      </c>
      <c r="J18">
        <f>D18*(1-_InputData!$E$998)</f>
        <v>8000</v>
      </c>
      <c r="K18">
        <f>E18*(1-_InputData!$E$998)</f>
        <v>8000</v>
      </c>
      <c r="L18" s="28" t="e">
        <f>_InputData!#REF!</f>
        <v>#REF!</v>
      </c>
      <c r="M18" s="28" t="e">
        <f>_InputData!#REF!</f>
        <v>#REF!</v>
      </c>
      <c r="N18" s="28" t="e">
        <f>_InputData!#REF!</f>
        <v>#REF!</v>
      </c>
      <c r="O18" s="28" t="e">
        <f>_InputData!#REF!</f>
        <v>#REF!</v>
      </c>
      <c r="P18" s="28" t="e">
        <f>_InputData!#REF!</f>
        <v>#REF!</v>
      </c>
      <c r="Q18" s="28" t="e">
        <f>_InputData!#REF!</f>
        <v>#REF!</v>
      </c>
      <c r="R18" s="28" t="e">
        <f>_InputData!#REF!</f>
        <v>#REF!</v>
      </c>
      <c r="S18" s="28" t="e">
        <f>_InputData!#REF!</f>
        <v>#REF!</v>
      </c>
      <c r="T18" s="28" t="e">
        <f>_InputData!#REF!</f>
        <v>#REF!</v>
      </c>
    </row>
    <row r="19" spans="1:20" x14ac:dyDescent="0.25">
      <c r="A19" t="s">
        <v>38</v>
      </c>
      <c r="B19" t="s">
        <v>136</v>
      </c>
      <c r="C19" s="28">
        <f>_InputData!F507</f>
        <v>25000</v>
      </c>
      <c r="D19" s="28">
        <f>_InputData!G507</f>
        <v>25000</v>
      </c>
      <c r="E19" s="28">
        <f>_InputData!H507</f>
        <v>25000</v>
      </c>
      <c r="F19">
        <f>C19*(1+_InputData!$E$996)</f>
        <v>30000</v>
      </c>
      <c r="G19">
        <f>D19*(1+_InputData!$E$996)</f>
        <v>30000</v>
      </c>
      <c r="H19">
        <f>E19*(1+_InputData!$E$996)</f>
        <v>30000</v>
      </c>
      <c r="I19">
        <f>C19*(1-_InputData!$E$998)</f>
        <v>20000</v>
      </c>
      <c r="J19">
        <f>D19*(1-_InputData!$E$998)</f>
        <v>20000</v>
      </c>
      <c r="K19">
        <f>E19*(1-_InputData!$E$998)</f>
        <v>20000</v>
      </c>
      <c r="L19" s="28" t="e">
        <f>_InputData!#REF!</f>
        <v>#REF!</v>
      </c>
      <c r="M19" s="28" t="e">
        <f>_InputData!#REF!</f>
        <v>#REF!</v>
      </c>
      <c r="N19" s="28" t="e">
        <f>_InputData!#REF!</f>
        <v>#REF!</v>
      </c>
      <c r="O19" s="28" t="e">
        <f>_InputData!#REF!</f>
        <v>#REF!</v>
      </c>
      <c r="P19" s="28" t="e">
        <f>_InputData!#REF!</f>
        <v>#REF!</v>
      </c>
      <c r="Q19" s="28" t="e">
        <f>_InputData!#REF!</f>
        <v>#REF!</v>
      </c>
      <c r="R19" s="28" t="e">
        <f>_InputData!#REF!</f>
        <v>#REF!</v>
      </c>
      <c r="S19" s="28" t="e">
        <f>_InputData!#REF!</f>
        <v>#REF!</v>
      </c>
      <c r="T19" s="28" t="e">
        <f>_InputData!#REF!</f>
        <v>#REF!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C20B-5E7E-4244-8A97-A2ACB9053783}">
  <sheetPr>
    <tabColor theme="9"/>
  </sheetPr>
  <dimension ref="A1:AG325"/>
  <sheetViews>
    <sheetView topLeftCell="A254" workbookViewId="0">
      <selection activeCell="D285" sqref="D285"/>
    </sheetView>
  </sheetViews>
  <sheetFormatPr defaultRowHeight="15.75" x14ac:dyDescent="0.25"/>
  <cols>
    <col min="1" max="1" width="27.125" bestFit="1" customWidth="1"/>
    <col min="2" max="2" width="14.75" bestFit="1" customWidth="1"/>
    <col min="3" max="3" width="18.5" bestFit="1" customWidth="1"/>
    <col min="4" max="27" width="19.375" customWidth="1"/>
    <col min="28" max="33" width="20.375" bestFit="1" customWidth="1"/>
  </cols>
  <sheetData>
    <row r="1" spans="1:33" ht="15" customHeight="1" x14ac:dyDescent="0.25">
      <c r="A1" s="1" t="s">
        <v>25</v>
      </c>
      <c r="B1" s="1" t="s">
        <v>32</v>
      </c>
      <c r="C1" s="1" t="s">
        <v>49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185</v>
      </c>
      <c r="W1" s="1" t="s">
        <v>186</v>
      </c>
      <c r="X1" s="1" t="s">
        <v>187</v>
      </c>
      <c r="Y1" s="1" t="s">
        <v>189</v>
      </c>
      <c r="Z1" s="1" t="s">
        <v>190</v>
      </c>
      <c r="AA1" s="1" t="s">
        <v>191</v>
      </c>
      <c r="AB1" s="1" t="s">
        <v>193</v>
      </c>
      <c r="AC1" s="1" t="s">
        <v>194</v>
      </c>
      <c r="AD1" s="1" t="s">
        <v>195</v>
      </c>
      <c r="AE1" s="1" t="s">
        <v>231</v>
      </c>
      <c r="AF1" s="1" t="s">
        <v>232</v>
      </c>
      <c r="AG1" s="1" t="s">
        <v>233</v>
      </c>
    </row>
    <row r="2" spans="1:33" x14ac:dyDescent="0.25">
      <c r="A2" t="s">
        <v>101</v>
      </c>
      <c r="B2" t="s">
        <v>39</v>
      </c>
      <c r="C2" t="s">
        <v>46</v>
      </c>
      <c r="D2" s="27">
        <f>_InputData!E525</f>
        <v>0.14150850569610435</v>
      </c>
      <c r="E2" s="27">
        <f>_InputData!F525</f>
        <v>0.14150850569610435</v>
      </c>
      <c r="F2" s="27">
        <f>_InputData!G525</f>
        <v>0.14150850569610435</v>
      </c>
      <c r="G2" s="27">
        <f>D2*(1+_InputData!$E$996)</f>
        <v>0.16981020683532522</v>
      </c>
      <c r="H2" s="27">
        <f>E2*(1+_InputData!$E$996)</f>
        <v>0.16981020683532522</v>
      </c>
      <c r="I2" s="27">
        <f>F2*(1+_InputData!$E$996)</f>
        <v>0.16981020683532522</v>
      </c>
      <c r="J2" s="27">
        <f>D2*(1-_InputData!$E$998)</f>
        <v>0.11320680455688348</v>
      </c>
      <c r="K2" s="27">
        <f>E2*(1-_InputData!$E$998)</f>
        <v>0.11320680455688348</v>
      </c>
      <c r="L2" s="27">
        <f>F2*(1-_InputData!$E$998)</f>
        <v>0.11320680455688348</v>
      </c>
      <c r="M2" s="27" t="e">
        <f>_InputData!#REF!</f>
        <v>#REF!</v>
      </c>
      <c r="N2" s="27" t="e">
        <f>_InputData!#REF!</f>
        <v>#REF!</v>
      </c>
      <c r="O2" s="27" t="e">
        <f>_InputData!#REF!</f>
        <v>#REF!</v>
      </c>
      <c r="P2" s="27" t="e">
        <f>_InputData!#REF!</f>
        <v>#REF!</v>
      </c>
      <c r="Q2" s="27" t="e">
        <f>_InputData!#REF!</f>
        <v>#REF!</v>
      </c>
      <c r="R2" s="27" t="e">
        <f>_InputData!#REF!</f>
        <v>#REF!</v>
      </c>
      <c r="S2" s="27" t="e">
        <f>_InputData!#REF!</f>
        <v>#REF!</v>
      </c>
      <c r="T2" s="27" t="e">
        <f>_InputData!#REF!</f>
        <v>#REF!</v>
      </c>
      <c r="U2" s="27" t="e">
        <f>_InputData!#REF!</f>
        <v>#REF!</v>
      </c>
      <c r="V2" s="27" t="e">
        <f>_InputData!#REF!</f>
        <v>#REF!</v>
      </c>
      <c r="W2" s="27" t="e">
        <f>_InputData!#REF!</f>
        <v>#REF!</v>
      </c>
      <c r="X2" s="27" t="e">
        <f>_InputData!#REF!</f>
        <v>#REF!</v>
      </c>
      <c r="Y2" s="27" t="e">
        <f>_InputData!#REF!</f>
        <v>#REF!</v>
      </c>
      <c r="Z2" s="27" t="e">
        <f>_InputData!#REF!</f>
        <v>#REF!</v>
      </c>
      <c r="AA2" s="27" t="e">
        <f>_InputData!#REF!</f>
        <v>#REF!</v>
      </c>
      <c r="AB2" t="e">
        <f>_InputData!#REF!</f>
        <v>#REF!</v>
      </c>
      <c r="AC2" t="e">
        <f>_InputData!#REF!</f>
        <v>#REF!</v>
      </c>
      <c r="AD2" t="e">
        <f>_InputData!#REF!</f>
        <v>#REF!</v>
      </c>
      <c r="AE2" t="e">
        <f>_InputData!#REF!</f>
        <v>#REF!</v>
      </c>
      <c r="AF2" t="e">
        <f>_InputData!#REF!</f>
        <v>#REF!</v>
      </c>
      <c r="AG2" t="e">
        <f>_InputData!#REF!</f>
        <v>#REF!</v>
      </c>
    </row>
    <row r="3" spans="1:33" x14ac:dyDescent="0.25">
      <c r="A3" t="s">
        <v>55</v>
      </c>
      <c r="B3" t="s">
        <v>39</v>
      </c>
      <c r="C3" t="s">
        <v>46</v>
      </c>
      <c r="D3" s="27">
        <f>_InputData!E526</f>
        <v>0.13350000000000001</v>
      </c>
      <c r="E3" s="27">
        <f>_InputData!F526</f>
        <v>0.13350000000000001</v>
      </c>
      <c r="F3" s="27">
        <f>_InputData!G526</f>
        <v>0.13350000000000001</v>
      </c>
      <c r="G3" s="27">
        <f>D3*(1+_InputData!$E$996)</f>
        <v>0.16020000000000001</v>
      </c>
      <c r="H3" s="27">
        <f>E3*(1+_InputData!$E$996)</f>
        <v>0.16020000000000001</v>
      </c>
      <c r="I3" s="27">
        <f>F3*(1+_InputData!$E$996)</f>
        <v>0.16020000000000001</v>
      </c>
      <c r="J3" s="27">
        <f>D3*(1-_InputData!$E$998)</f>
        <v>0.10680000000000001</v>
      </c>
      <c r="K3" s="27">
        <f>E3*(1-_InputData!$E$998)</f>
        <v>0.10680000000000001</v>
      </c>
      <c r="L3" s="27">
        <f>F3*(1-_InputData!$E$998)</f>
        <v>0.10680000000000001</v>
      </c>
      <c r="M3" s="27" t="e">
        <f>_InputData!#REF!</f>
        <v>#REF!</v>
      </c>
      <c r="N3" s="27" t="e">
        <f>_InputData!#REF!</f>
        <v>#REF!</v>
      </c>
      <c r="O3" s="27" t="e">
        <f>_InputData!#REF!</f>
        <v>#REF!</v>
      </c>
      <c r="P3" s="27" t="e">
        <f>_InputData!#REF!</f>
        <v>#REF!</v>
      </c>
      <c r="Q3" s="27" t="e">
        <f>_InputData!#REF!</f>
        <v>#REF!</v>
      </c>
      <c r="R3" s="27" t="e">
        <f>_InputData!#REF!</f>
        <v>#REF!</v>
      </c>
      <c r="S3" s="27" t="e">
        <f>_InputData!#REF!</f>
        <v>#REF!</v>
      </c>
      <c r="T3" s="27" t="e">
        <f>_InputData!#REF!</f>
        <v>#REF!</v>
      </c>
      <c r="U3" s="27" t="e">
        <f>_InputData!#REF!</f>
        <v>#REF!</v>
      </c>
      <c r="V3" s="27" t="e">
        <f>_InputData!#REF!</f>
        <v>#REF!</v>
      </c>
      <c r="W3" s="27" t="e">
        <f>_InputData!#REF!</f>
        <v>#REF!</v>
      </c>
      <c r="X3" s="27" t="e">
        <f>_InputData!#REF!</f>
        <v>#REF!</v>
      </c>
      <c r="Y3" s="27" t="e">
        <f>_InputData!#REF!</f>
        <v>#REF!</v>
      </c>
      <c r="Z3" s="27" t="e">
        <f>_InputData!#REF!</f>
        <v>#REF!</v>
      </c>
      <c r="AA3" s="27" t="e">
        <f>_InputData!#REF!</f>
        <v>#REF!</v>
      </c>
      <c r="AB3" t="e">
        <f>_InputData!#REF!</f>
        <v>#REF!</v>
      </c>
      <c r="AC3" t="e">
        <f>_InputData!#REF!</f>
        <v>#REF!</v>
      </c>
      <c r="AD3" t="e">
        <f>_InputData!#REF!</f>
        <v>#REF!</v>
      </c>
      <c r="AE3" t="e">
        <f>_InputData!#REF!</f>
        <v>#REF!</v>
      </c>
      <c r="AF3" t="e">
        <f>_InputData!#REF!</f>
        <v>#REF!</v>
      </c>
      <c r="AG3" t="e">
        <f>_InputData!#REF!</f>
        <v>#REF!</v>
      </c>
    </row>
    <row r="4" spans="1:33" x14ac:dyDescent="0.25">
      <c r="A4" t="s">
        <v>56</v>
      </c>
      <c r="B4" t="s">
        <v>39</v>
      </c>
      <c r="C4" t="s">
        <v>46</v>
      </c>
      <c r="D4" s="27">
        <f>_InputData!E527</f>
        <v>0.13</v>
      </c>
      <c r="E4" s="27">
        <f>_InputData!F527</f>
        <v>0.13</v>
      </c>
      <c r="F4" s="27">
        <f>_InputData!G527</f>
        <v>0.13</v>
      </c>
      <c r="G4" s="27">
        <f>D4*(1+_InputData!$E$996)</f>
        <v>0.156</v>
      </c>
      <c r="H4" s="27">
        <f>E4*(1+_InputData!$E$996)</f>
        <v>0.156</v>
      </c>
      <c r="I4" s="27">
        <f>F4*(1+_InputData!$E$996)</f>
        <v>0.156</v>
      </c>
      <c r="J4" s="27">
        <f>D4*(1-_InputData!$E$998)</f>
        <v>0.10400000000000001</v>
      </c>
      <c r="K4" s="27">
        <f>E4*(1-_InputData!$E$998)</f>
        <v>0.10400000000000001</v>
      </c>
      <c r="L4" s="27">
        <f>F4*(1-_InputData!$E$998)</f>
        <v>0.10400000000000001</v>
      </c>
      <c r="M4" s="27" t="e">
        <f>_InputData!#REF!</f>
        <v>#REF!</v>
      </c>
      <c r="N4" s="27" t="e">
        <f>_InputData!#REF!</f>
        <v>#REF!</v>
      </c>
      <c r="O4" s="27" t="e">
        <f>_InputData!#REF!</f>
        <v>#REF!</v>
      </c>
      <c r="P4" s="27" t="e">
        <f>_InputData!#REF!</f>
        <v>#REF!</v>
      </c>
      <c r="Q4" s="27" t="e">
        <f>_InputData!#REF!</f>
        <v>#REF!</v>
      </c>
      <c r="R4" s="27" t="e">
        <f>_InputData!#REF!</f>
        <v>#REF!</v>
      </c>
      <c r="S4" s="27" t="e">
        <f>_InputData!#REF!</f>
        <v>#REF!</v>
      </c>
      <c r="T4" s="27" t="e">
        <f>_InputData!#REF!</f>
        <v>#REF!</v>
      </c>
      <c r="U4" s="27" t="e">
        <f>_InputData!#REF!</f>
        <v>#REF!</v>
      </c>
      <c r="V4" s="27" t="e">
        <f>_InputData!#REF!</f>
        <v>#REF!</v>
      </c>
      <c r="W4" s="27" t="e">
        <f>_InputData!#REF!</f>
        <v>#REF!</v>
      </c>
      <c r="X4" s="27" t="e">
        <f>_InputData!#REF!</f>
        <v>#REF!</v>
      </c>
      <c r="Y4" s="27" t="e">
        <f>_InputData!#REF!</f>
        <v>#REF!</v>
      </c>
      <c r="Z4" s="27" t="e">
        <f>_InputData!#REF!</f>
        <v>#REF!</v>
      </c>
      <c r="AA4" s="27" t="e">
        <f>_InputData!#REF!</f>
        <v>#REF!</v>
      </c>
      <c r="AB4" t="e">
        <f>_InputData!#REF!</f>
        <v>#REF!</v>
      </c>
      <c r="AC4" t="e">
        <f>_InputData!#REF!</f>
        <v>#REF!</v>
      </c>
      <c r="AD4" t="e">
        <f>_InputData!#REF!</f>
        <v>#REF!</v>
      </c>
      <c r="AE4" t="e">
        <f>_InputData!#REF!</f>
        <v>#REF!</v>
      </c>
      <c r="AF4" t="e">
        <f>_InputData!#REF!</f>
        <v>#REF!</v>
      </c>
      <c r="AG4" t="e">
        <f>_InputData!#REF!</f>
        <v>#REF!</v>
      </c>
    </row>
    <row r="5" spans="1:33" x14ac:dyDescent="0.25">
      <c r="A5" t="s">
        <v>57</v>
      </c>
      <c r="B5" t="s">
        <v>39</v>
      </c>
      <c r="C5" t="s">
        <v>46</v>
      </c>
      <c r="D5" s="27">
        <f>_InputData!E528</f>
        <v>7.85E-2</v>
      </c>
      <c r="E5" s="27">
        <f>_InputData!F528</f>
        <v>7.85E-2</v>
      </c>
      <c r="F5" s="27">
        <f>_InputData!G528</f>
        <v>7.85E-2</v>
      </c>
      <c r="G5" s="27">
        <f>D5*(1+_InputData!$E$996)</f>
        <v>9.4199999999999992E-2</v>
      </c>
      <c r="H5" s="27">
        <f>E5*(1+_InputData!$E$996)</f>
        <v>9.4199999999999992E-2</v>
      </c>
      <c r="I5" s="27">
        <f>F5*(1+_InputData!$E$996)</f>
        <v>9.4199999999999992E-2</v>
      </c>
      <c r="J5" s="27">
        <f>D5*(1-_InputData!$E$998)</f>
        <v>6.2800000000000009E-2</v>
      </c>
      <c r="K5" s="27">
        <f>E5*(1-_InputData!$E$998)</f>
        <v>6.2800000000000009E-2</v>
      </c>
      <c r="L5" s="27">
        <f>F5*(1-_InputData!$E$998)</f>
        <v>6.2800000000000009E-2</v>
      </c>
      <c r="M5" s="27" t="e">
        <f>_InputData!#REF!</f>
        <v>#REF!</v>
      </c>
      <c r="N5" s="27" t="e">
        <f>_InputData!#REF!</f>
        <v>#REF!</v>
      </c>
      <c r="O5" s="27" t="e">
        <f>_InputData!#REF!</f>
        <v>#REF!</v>
      </c>
      <c r="P5" s="27" t="e">
        <f>_InputData!#REF!</f>
        <v>#REF!</v>
      </c>
      <c r="Q5" s="27" t="e">
        <f>_InputData!#REF!</f>
        <v>#REF!</v>
      </c>
      <c r="R5" s="27" t="e">
        <f>_InputData!#REF!</f>
        <v>#REF!</v>
      </c>
      <c r="S5" s="27" t="e">
        <f>_InputData!#REF!</f>
        <v>#REF!</v>
      </c>
      <c r="T5" s="27" t="e">
        <f>_InputData!#REF!</f>
        <v>#REF!</v>
      </c>
      <c r="U5" s="27" t="e">
        <f>_InputData!#REF!</f>
        <v>#REF!</v>
      </c>
      <c r="V5" s="27" t="e">
        <f>_InputData!#REF!</f>
        <v>#REF!</v>
      </c>
      <c r="W5" s="27" t="e">
        <f>_InputData!#REF!</f>
        <v>#REF!</v>
      </c>
      <c r="X5" s="27" t="e">
        <f>_InputData!#REF!</f>
        <v>#REF!</v>
      </c>
      <c r="Y5" s="27" t="e">
        <f>_InputData!#REF!</f>
        <v>#REF!</v>
      </c>
      <c r="Z5" s="27" t="e">
        <f>_InputData!#REF!</f>
        <v>#REF!</v>
      </c>
      <c r="AA5" s="27" t="e">
        <f>_InputData!#REF!</f>
        <v>#REF!</v>
      </c>
      <c r="AB5" t="e">
        <f>_InputData!#REF!</f>
        <v>#REF!</v>
      </c>
      <c r="AC5" t="e">
        <f>_InputData!#REF!</f>
        <v>#REF!</v>
      </c>
      <c r="AD5" t="e">
        <f>_InputData!#REF!</f>
        <v>#REF!</v>
      </c>
      <c r="AE5" t="e">
        <f>_InputData!#REF!</f>
        <v>#REF!</v>
      </c>
      <c r="AF5" t="e">
        <f>_InputData!#REF!</f>
        <v>#REF!</v>
      </c>
      <c r="AG5" t="e">
        <f>_InputData!#REF!</f>
        <v>#REF!</v>
      </c>
    </row>
    <row r="6" spans="1:33" x14ac:dyDescent="0.25">
      <c r="A6" t="s">
        <v>58</v>
      </c>
      <c r="B6" t="s">
        <v>39</v>
      </c>
      <c r="C6" t="s">
        <v>46</v>
      </c>
      <c r="D6" s="27">
        <f>_InputData!E529</f>
        <v>0.153</v>
      </c>
      <c r="E6" s="27">
        <f>_InputData!F529</f>
        <v>0.153</v>
      </c>
      <c r="F6" s="27">
        <f>_InputData!G529</f>
        <v>0.153</v>
      </c>
      <c r="G6" s="27">
        <f>D6*(1+_InputData!$E$996)</f>
        <v>0.18359999999999999</v>
      </c>
      <c r="H6" s="27">
        <f>E6*(1+_InputData!$E$996)</f>
        <v>0.18359999999999999</v>
      </c>
      <c r="I6" s="27">
        <f>F6*(1+_InputData!$E$996)</f>
        <v>0.18359999999999999</v>
      </c>
      <c r="J6" s="27">
        <f>D6*(1-_InputData!$E$998)</f>
        <v>0.12240000000000001</v>
      </c>
      <c r="K6" s="27">
        <f>E6*(1-_InputData!$E$998)</f>
        <v>0.12240000000000001</v>
      </c>
      <c r="L6" s="27">
        <f>F6*(1-_InputData!$E$998)</f>
        <v>0.12240000000000001</v>
      </c>
      <c r="M6" s="27" t="e">
        <f>_InputData!#REF!</f>
        <v>#REF!</v>
      </c>
      <c r="N6" s="27" t="e">
        <f>_InputData!#REF!</f>
        <v>#REF!</v>
      </c>
      <c r="O6" s="27" t="e">
        <f>_InputData!#REF!</f>
        <v>#REF!</v>
      </c>
      <c r="P6" s="27" t="e">
        <f>_InputData!#REF!</f>
        <v>#REF!</v>
      </c>
      <c r="Q6" s="27" t="e">
        <f>_InputData!#REF!</f>
        <v>#REF!</v>
      </c>
      <c r="R6" s="27" t="e">
        <f>_InputData!#REF!</f>
        <v>#REF!</v>
      </c>
      <c r="S6" s="27" t="e">
        <f>_InputData!#REF!</f>
        <v>#REF!</v>
      </c>
      <c r="T6" s="27" t="e">
        <f>_InputData!#REF!</f>
        <v>#REF!</v>
      </c>
      <c r="U6" s="27" t="e">
        <f>_InputData!#REF!</f>
        <v>#REF!</v>
      </c>
      <c r="V6" s="27" t="e">
        <f>_InputData!#REF!</f>
        <v>#REF!</v>
      </c>
      <c r="W6" s="27" t="e">
        <f>_InputData!#REF!</f>
        <v>#REF!</v>
      </c>
      <c r="X6" s="27" t="e">
        <f>_InputData!#REF!</f>
        <v>#REF!</v>
      </c>
      <c r="Y6" s="27" t="e">
        <f>_InputData!#REF!</f>
        <v>#REF!</v>
      </c>
      <c r="Z6" s="27" t="e">
        <f>_InputData!#REF!</f>
        <v>#REF!</v>
      </c>
      <c r="AA6" s="27" t="e">
        <f>_InputData!#REF!</f>
        <v>#REF!</v>
      </c>
      <c r="AB6" t="e">
        <f>_InputData!#REF!</f>
        <v>#REF!</v>
      </c>
      <c r="AC6" t="e">
        <f>_InputData!#REF!</f>
        <v>#REF!</v>
      </c>
      <c r="AD6" t="e">
        <f>_InputData!#REF!</f>
        <v>#REF!</v>
      </c>
      <c r="AE6" t="e">
        <f>_InputData!#REF!</f>
        <v>#REF!</v>
      </c>
      <c r="AF6" t="e">
        <f>_InputData!#REF!</f>
        <v>#REF!</v>
      </c>
      <c r="AG6" t="e">
        <f>_InputData!#REF!</f>
        <v>#REF!</v>
      </c>
    </row>
    <row r="7" spans="1:33" x14ac:dyDescent="0.25">
      <c r="A7" t="s">
        <v>59</v>
      </c>
      <c r="B7" t="s">
        <v>39</v>
      </c>
      <c r="C7" t="s">
        <v>46</v>
      </c>
      <c r="D7" s="27">
        <f>_InputData!E530</f>
        <v>0.185</v>
      </c>
      <c r="E7" s="27">
        <f>_InputData!F530</f>
        <v>0.185</v>
      </c>
      <c r="F7" s="27">
        <f>_InputData!G530</f>
        <v>0.185</v>
      </c>
      <c r="G7" s="27">
        <f>D7*(1+_InputData!$E$996)</f>
        <v>0.222</v>
      </c>
      <c r="H7" s="27">
        <f>E7*(1+_InputData!$E$996)</f>
        <v>0.222</v>
      </c>
      <c r="I7" s="27">
        <f>F7*(1+_InputData!$E$996)</f>
        <v>0.222</v>
      </c>
      <c r="J7" s="27">
        <f>D7*(1-_InputData!$E$998)</f>
        <v>0.14799999999999999</v>
      </c>
      <c r="K7" s="27">
        <f>E7*(1-_InputData!$E$998)</f>
        <v>0.14799999999999999</v>
      </c>
      <c r="L7" s="27">
        <f>F7*(1-_InputData!$E$998)</f>
        <v>0.14799999999999999</v>
      </c>
      <c r="M7" s="27" t="e">
        <f>_InputData!#REF!</f>
        <v>#REF!</v>
      </c>
      <c r="N7" s="27" t="e">
        <f>_InputData!#REF!</f>
        <v>#REF!</v>
      </c>
      <c r="O7" s="27" t="e">
        <f>_InputData!#REF!</f>
        <v>#REF!</v>
      </c>
      <c r="P7" s="27" t="e">
        <f>_InputData!#REF!</f>
        <v>#REF!</v>
      </c>
      <c r="Q7" s="27" t="e">
        <f>_InputData!#REF!</f>
        <v>#REF!</v>
      </c>
      <c r="R7" s="27" t="e">
        <f>_InputData!#REF!</f>
        <v>#REF!</v>
      </c>
      <c r="S7" s="27" t="e">
        <f>_InputData!#REF!</f>
        <v>#REF!</v>
      </c>
      <c r="T7" s="27" t="e">
        <f>_InputData!#REF!</f>
        <v>#REF!</v>
      </c>
      <c r="U7" s="27" t="e">
        <f>_InputData!#REF!</f>
        <v>#REF!</v>
      </c>
      <c r="V7" s="27" t="e">
        <f>_InputData!#REF!</f>
        <v>#REF!</v>
      </c>
      <c r="W7" s="27" t="e">
        <f>_InputData!#REF!</f>
        <v>#REF!</v>
      </c>
      <c r="X7" s="27" t="e">
        <f>_InputData!#REF!</f>
        <v>#REF!</v>
      </c>
      <c r="Y7" s="27" t="e">
        <f>_InputData!#REF!</f>
        <v>#REF!</v>
      </c>
      <c r="Z7" s="27" t="e">
        <f>_InputData!#REF!</f>
        <v>#REF!</v>
      </c>
      <c r="AA7" s="27" t="e">
        <f>_InputData!#REF!</f>
        <v>#REF!</v>
      </c>
      <c r="AB7" t="e">
        <f>_InputData!#REF!</f>
        <v>#REF!</v>
      </c>
      <c r="AC7" t="e">
        <f>_InputData!#REF!</f>
        <v>#REF!</v>
      </c>
      <c r="AD7" t="e">
        <f>_InputData!#REF!</f>
        <v>#REF!</v>
      </c>
      <c r="AE7" t="e">
        <f>_InputData!#REF!</f>
        <v>#REF!</v>
      </c>
      <c r="AF7" t="e">
        <f>_InputData!#REF!</f>
        <v>#REF!</v>
      </c>
      <c r="AG7" t="e">
        <f>_InputData!#REF!</f>
        <v>#REF!</v>
      </c>
    </row>
    <row r="8" spans="1:33" x14ac:dyDescent="0.25">
      <c r="A8" t="s">
        <v>102</v>
      </c>
      <c r="B8" t="s">
        <v>39</v>
      </c>
      <c r="C8" t="s">
        <v>46</v>
      </c>
      <c r="D8" s="27">
        <f>_InputData!E531</f>
        <v>0.14411575213355879</v>
      </c>
      <c r="E8" s="27">
        <f>_InputData!F531</f>
        <v>0.14411575213355879</v>
      </c>
      <c r="F8" s="27">
        <f>_InputData!G531</f>
        <v>0.14411575213355879</v>
      </c>
      <c r="G8" s="27">
        <f>D8*(1+_InputData!$E$996)</f>
        <v>0.17293890256027053</v>
      </c>
      <c r="H8" s="27">
        <f>E8*(1+_InputData!$E$996)</f>
        <v>0.17293890256027053</v>
      </c>
      <c r="I8" s="27">
        <f>F8*(1+_InputData!$E$996)</f>
        <v>0.17293890256027053</v>
      </c>
      <c r="J8" s="27">
        <f>D8*(1-_InputData!$E$998)</f>
        <v>0.11529260170684703</v>
      </c>
      <c r="K8" s="27">
        <f>E8*(1-_InputData!$E$998)</f>
        <v>0.11529260170684703</v>
      </c>
      <c r="L8" s="27">
        <f>F8*(1-_InputData!$E$998)</f>
        <v>0.11529260170684703</v>
      </c>
      <c r="M8" s="27" t="e">
        <f>_InputData!#REF!</f>
        <v>#REF!</v>
      </c>
      <c r="N8" s="27" t="e">
        <f>_InputData!#REF!</f>
        <v>#REF!</v>
      </c>
      <c r="O8" s="27" t="e">
        <f>_InputData!#REF!</f>
        <v>#REF!</v>
      </c>
      <c r="P8" s="27" t="e">
        <f>_InputData!#REF!</f>
        <v>#REF!</v>
      </c>
      <c r="Q8" s="27" t="e">
        <f>_InputData!#REF!</f>
        <v>#REF!</v>
      </c>
      <c r="R8" s="27" t="e">
        <f>_InputData!#REF!</f>
        <v>#REF!</v>
      </c>
      <c r="S8" s="27" t="e">
        <f>_InputData!#REF!</f>
        <v>#REF!</v>
      </c>
      <c r="T8" s="27" t="e">
        <f>_InputData!#REF!</f>
        <v>#REF!</v>
      </c>
      <c r="U8" s="27" t="e">
        <f>_InputData!#REF!</f>
        <v>#REF!</v>
      </c>
      <c r="V8" s="27" t="e">
        <f>_InputData!#REF!</f>
        <v>#REF!</v>
      </c>
      <c r="W8" s="27" t="e">
        <f>_InputData!#REF!</f>
        <v>#REF!</v>
      </c>
      <c r="X8" s="27" t="e">
        <f>_InputData!#REF!</f>
        <v>#REF!</v>
      </c>
      <c r="Y8" s="27" t="e">
        <f>_InputData!#REF!</f>
        <v>#REF!</v>
      </c>
      <c r="Z8" s="27" t="e">
        <f>_InputData!#REF!</f>
        <v>#REF!</v>
      </c>
      <c r="AA8" s="27" t="e">
        <f>_InputData!#REF!</f>
        <v>#REF!</v>
      </c>
      <c r="AB8" t="e">
        <f>_InputData!#REF!</f>
        <v>#REF!</v>
      </c>
      <c r="AC8" t="e">
        <f>_InputData!#REF!</f>
        <v>#REF!</v>
      </c>
      <c r="AD8" t="e">
        <f>_InputData!#REF!</f>
        <v>#REF!</v>
      </c>
      <c r="AE8" t="e">
        <f>_InputData!#REF!</f>
        <v>#REF!</v>
      </c>
      <c r="AF8" t="e">
        <f>_InputData!#REF!</f>
        <v>#REF!</v>
      </c>
      <c r="AG8" t="e">
        <f>_InputData!#REF!</f>
        <v>#REF!</v>
      </c>
    </row>
    <row r="9" spans="1:33" x14ac:dyDescent="0.25">
      <c r="A9" t="s">
        <v>60</v>
      </c>
      <c r="B9" t="s">
        <v>39</v>
      </c>
      <c r="C9" t="s">
        <v>46</v>
      </c>
      <c r="D9" s="27">
        <f>_InputData!E532</f>
        <v>0.14400000000000002</v>
      </c>
      <c r="E9" s="27">
        <f>_InputData!F532</f>
        <v>0.14400000000000002</v>
      </c>
      <c r="F9" s="27">
        <f>_InputData!G532</f>
        <v>0.14400000000000002</v>
      </c>
      <c r="G9" s="27">
        <f>D9*(1+_InputData!$E$996)</f>
        <v>0.17280000000000001</v>
      </c>
      <c r="H9" s="27">
        <f>E9*(1+_InputData!$E$996)</f>
        <v>0.17280000000000001</v>
      </c>
      <c r="I9" s="27">
        <f>F9*(1+_InputData!$E$996)</f>
        <v>0.17280000000000001</v>
      </c>
      <c r="J9" s="27">
        <f>D9*(1-_InputData!$E$998)</f>
        <v>0.11520000000000002</v>
      </c>
      <c r="K9" s="27">
        <f>E9*(1-_InputData!$E$998)</f>
        <v>0.11520000000000002</v>
      </c>
      <c r="L9" s="27">
        <f>F9*(1-_InputData!$E$998)</f>
        <v>0.11520000000000002</v>
      </c>
      <c r="M9" s="27" t="e">
        <f>_InputData!#REF!</f>
        <v>#REF!</v>
      </c>
      <c r="N9" s="27" t="e">
        <f>_InputData!#REF!</f>
        <v>#REF!</v>
      </c>
      <c r="O9" s="27" t="e">
        <f>_InputData!#REF!</f>
        <v>#REF!</v>
      </c>
      <c r="P9" s="27" t="e">
        <f>_InputData!#REF!</f>
        <v>#REF!</v>
      </c>
      <c r="Q9" s="27" t="e">
        <f>_InputData!#REF!</f>
        <v>#REF!</v>
      </c>
      <c r="R9" s="27" t="e">
        <f>_InputData!#REF!</f>
        <v>#REF!</v>
      </c>
      <c r="S9" s="27" t="e">
        <f>_InputData!#REF!</f>
        <v>#REF!</v>
      </c>
      <c r="T9" s="27" t="e">
        <f>_InputData!#REF!</f>
        <v>#REF!</v>
      </c>
      <c r="U9" s="27" t="e">
        <f>_InputData!#REF!</f>
        <v>#REF!</v>
      </c>
      <c r="V9" s="27" t="e">
        <f>_InputData!#REF!</f>
        <v>#REF!</v>
      </c>
      <c r="W9" s="27" t="e">
        <f>_InputData!#REF!</f>
        <v>#REF!</v>
      </c>
      <c r="X9" s="27" t="e">
        <f>_InputData!#REF!</f>
        <v>#REF!</v>
      </c>
      <c r="Y9" s="27" t="e">
        <f>_InputData!#REF!</f>
        <v>#REF!</v>
      </c>
      <c r="Z9" s="27" t="e">
        <f>_InputData!#REF!</f>
        <v>#REF!</v>
      </c>
      <c r="AA9" s="27" t="e">
        <f>_InputData!#REF!</f>
        <v>#REF!</v>
      </c>
      <c r="AB9" t="e">
        <f>_InputData!#REF!</f>
        <v>#REF!</v>
      </c>
      <c r="AC9" t="e">
        <f>_InputData!#REF!</f>
        <v>#REF!</v>
      </c>
      <c r="AD9" t="e">
        <f>_InputData!#REF!</f>
        <v>#REF!</v>
      </c>
      <c r="AE9" t="e">
        <f>_InputData!#REF!</f>
        <v>#REF!</v>
      </c>
      <c r="AF9" t="e">
        <f>_InputData!#REF!</f>
        <v>#REF!</v>
      </c>
      <c r="AG9" t="e">
        <f>_InputData!#REF!</f>
        <v>#REF!</v>
      </c>
    </row>
    <row r="10" spans="1:33" x14ac:dyDescent="0.25">
      <c r="A10" t="s">
        <v>347</v>
      </c>
      <c r="B10" t="s">
        <v>39</v>
      </c>
      <c r="C10" t="s">
        <v>46</v>
      </c>
      <c r="D10" s="27">
        <f>_InputData!E533</f>
        <v>0.17150000000000001</v>
      </c>
      <c r="E10" s="27">
        <f>_InputData!F533</f>
        <v>0.17150000000000001</v>
      </c>
      <c r="F10" s="27">
        <f>_InputData!G533</f>
        <v>0.17150000000000001</v>
      </c>
      <c r="G10" s="27">
        <f>D10*(1+_InputData!$E$996)</f>
        <v>0.20580000000000001</v>
      </c>
      <c r="H10" s="27">
        <f>E10*(1+_InputData!$E$996)</f>
        <v>0.20580000000000001</v>
      </c>
      <c r="I10" s="27">
        <f>F10*(1+_InputData!$E$996)</f>
        <v>0.20580000000000001</v>
      </c>
      <c r="J10" s="27">
        <f>D10*(1-_InputData!$E$998)</f>
        <v>0.13720000000000002</v>
      </c>
      <c r="K10" s="27">
        <f>E10*(1-_InputData!$E$998)</f>
        <v>0.13720000000000002</v>
      </c>
      <c r="L10" s="27">
        <f>F10*(1-_InputData!$E$998)</f>
        <v>0.13720000000000002</v>
      </c>
      <c r="M10" s="27" t="e">
        <f>_InputData!#REF!</f>
        <v>#REF!</v>
      </c>
      <c r="N10" s="27" t="e">
        <f>_InputData!#REF!</f>
        <v>#REF!</v>
      </c>
      <c r="O10" s="27" t="e">
        <f>_InputData!#REF!</f>
        <v>#REF!</v>
      </c>
      <c r="P10" s="27" t="e">
        <f>_InputData!#REF!</f>
        <v>#REF!</v>
      </c>
      <c r="Q10" s="27" t="e">
        <f>_InputData!#REF!</f>
        <v>#REF!</v>
      </c>
      <c r="R10" s="27" t="e">
        <f>_InputData!#REF!</f>
        <v>#REF!</v>
      </c>
      <c r="S10" s="27" t="e">
        <f>_InputData!#REF!</f>
        <v>#REF!</v>
      </c>
      <c r="T10" s="27" t="e">
        <f>_InputData!#REF!</f>
        <v>#REF!</v>
      </c>
      <c r="U10" s="27" t="e">
        <f>_InputData!#REF!</f>
        <v>#REF!</v>
      </c>
      <c r="V10" s="27" t="e">
        <f>_InputData!#REF!</f>
        <v>#REF!</v>
      </c>
      <c r="W10" s="27" t="e">
        <f>_InputData!#REF!</f>
        <v>#REF!</v>
      </c>
      <c r="X10" s="27" t="e">
        <f>_InputData!#REF!</f>
        <v>#REF!</v>
      </c>
      <c r="Y10" s="27" t="e">
        <f>_InputData!#REF!</f>
        <v>#REF!</v>
      </c>
      <c r="Z10" s="27" t="e">
        <f>_InputData!#REF!</f>
        <v>#REF!</v>
      </c>
      <c r="AA10" s="27" t="e">
        <f>_InputData!#REF!</f>
        <v>#REF!</v>
      </c>
      <c r="AB10" t="e">
        <f>_InputData!#REF!</f>
        <v>#REF!</v>
      </c>
      <c r="AC10" t="e">
        <f>_InputData!#REF!</f>
        <v>#REF!</v>
      </c>
      <c r="AD10" t="e">
        <f>_InputData!#REF!</f>
        <v>#REF!</v>
      </c>
      <c r="AE10" t="e">
        <f>_InputData!#REF!</f>
        <v>#REF!</v>
      </c>
      <c r="AF10" t="e">
        <f>_InputData!#REF!</f>
        <v>#REF!</v>
      </c>
      <c r="AG10" t="e">
        <f>_InputData!#REF!</f>
        <v>#REF!</v>
      </c>
    </row>
    <row r="11" spans="1:33" x14ac:dyDescent="0.25">
      <c r="A11" t="s">
        <v>62</v>
      </c>
      <c r="B11" t="s">
        <v>39</v>
      </c>
      <c r="C11" t="s">
        <v>46</v>
      </c>
      <c r="D11" s="27">
        <f>_InputData!E534</f>
        <v>0.16450000000000001</v>
      </c>
      <c r="E11" s="27">
        <f>_InputData!F534</f>
        <v>0.16450000000000001</v>
      </c>
      <c r="F11" s="27">
        <f>_InputData!G534</f>
        <v>0.16450000000000001</v>
      </c>
      <c r="G11" s="27">
        <f>D11*(1+_InputData!$E$996)</f>
        <v>0.19739999999999999</v>
      </c>
      <c r="H11" s="27">
        <f>E11*(1+_InputData!$E$996)</f>
        <v>0.19739999999999999</v>
      </c>
      <c r="I11" s="27">
        <f>F11*(1+_InputData!$E$996)</f>
        <v>0.19739999999999999</v>
      </c>
      <c r="J11" s="27">
        <f>D11*(1-_InputData!$E$998)</f>
        <v>0.13160000000000002</v>
      </c>
      <c r="K11" s="27">
        <f>E11*(1-_InputData!$E$998)</f>
        <v>0.13160000000000002</v>
      </c>
      <c r="L11" s="27">
        <f>F11*(1-_InputData!$E$998)</f>
        <v>0.13160000000000002</v>
      </c>
      <c r="M11" s="27" t="e">
        <f>_InputData!#REF!</f>
        <v>#REF!</v>
      </c>
      <c r="N11" s="27" t="e">
        <f>_InputData!#REF!</f>
        <v>#REF!</v>
      </c>
      <c r="O11" s="27" t="e">
        <f>_InputData!#REF!</f>
        <v>#REF!</v>
      </c>
      <c r="P11" s="27" t="e">
        <f>_InputData!#REF!</f>
        <v>#REF!</v>
      </c>
      <c r="Q11" s="27" t="e">
        <f>_InputData!#REF!</f>
        <v>#REF!</v>
      </c>
      <c r="R11" s="27" t="e">
        <f>_InputData!#REF!</f>
        <v>#REF!</v>
      </c>
      <c r="S11" s="27" t="e">
        <f>_InputData!#REF!</f>
        <v>#REF!</v>
      </c>
      <c r="T11" s="27" t="e">
        <f>_InputData!#REF!</f>
        <v>#REF!</v>
      </c>
      <c r="U11" s="27" t="e">
        <f>_InputData!#REF!</f>
        <v>#REF!</v>
      </c>
      <c r="V11" s="27" t="e">
        <f>_InputData!#REF!</f>
        <v>#REF!</v>
      </c>
      <c r="W11" s="27" t="e">
        <f>_InputData!#REF!</f>
        <v>#REF!</v>
      </c>
      <c r="X11" s="27" t="e">
        <f>_InputData!#REF!</f>
        <v>#REF!</v>
      </c>
      <c r="Y11" s="27" t="e">
        <f>_InputData!#REF!</f>
        <v>#REF!</v>
      </c>
      <c r="Z11" s="27" t="e">
        <f>_InputData!#REF!</f>
        <v>#REF!</v>
      </c>
      <c r="AA11" s="27" t="e">
        <f>_InputData!#REF!</f>
        <v>#REF!</v>
      </c>
      <c r="AB11" t="e">
        <f>_InputData!#REF!</f>
        <v>#REF!</v>
      </c>
      <c r="AC11" t="e">
        <f>_InputData!#REF!</f>
        <v>#REF!</v>
      </c>
      <c r="AD11" t="e">
        <f>_InputData!#REF!</f>
        <v>#REF!</v>
      </c>
      <c r="AE11" t="e">
        <f>_InputData!#REF!</f>
        <v>#REF!</v>
      </c>
      <c r="AF11" t="e">
        <f>_InputData!#REF!</f>
        <v>#REF!</v>
      </c>
      <c r="AG11" t="e">
        <f>_InputData!#REF!</f>
        <v>#REF!</v>
      </c>
    </row>
    <row r="12" spans="1:33" x14ac:dyDescent="0.25">
      <c r="A12" t="s">
        <v>63</v>
      </c>
      <c r="B12" t="s">
        <v>39</v>
      </c>
      <c r="C12" t="s">
        <v>46</v>
      </c>
      <c r="D12" s="27">
        <f>_InputData!E535</f>
        <v>0.13400000000000001</v>
      </c>
      <c r="E12" s="27">
        <f>_InputData!F535</f>
        <v>0.13400000000000001</v>
      </c>
      <c r="F12" s="27">
        <f>_InputData!G535</f>
        <v>0.13400000000000001</v>
      </c>
      <c r="G12" s="27">
        <f>D12*(1+_InputData!$E$996)</f>
        <v>0.1608</v>
      </c>
      <c r="H12" s="27">
        <f>E12*(1+_InputData!$E$996)</f>
        <v>0.1608</v>
      </c>
      <c r="I12" s="27">
        <f>F12*(1+_InputData!$E$996)</f>
        <v>0.1608</v>
      </c>
      <c r="J12" s="27">
        <f>D12*(1-_InputData!$E$998)</f>
        <v>0.10720000000000002</v>
      </c>
      <c r="K12" s="27">
        <f>E12*(1-_InputData!$E$998)</f>
        <v>0.10720000000000002</v>
      </c>
      <c r="L12" s="27">
        <f>F12*(1-_InputData!$E$998)</f>
        <v>0.10720000000000002</v>
      </c>
      <c r="M12" s="27" t="e">
        <f>_InputData!#REF!</f>
        <v>#REF!</v>
      </c>
      <c r="N12" s="27" t="e">
        <f>_InputData!#REF!</f>
        <v>#REF!</v>
      </c>
      <c r="O12" s="27" t="e">
        <f>_InputData!#REF!</f>
        <v>#REF!</v>
      </c>
      <c r="P12" s="27" t="e">
        <f>_InputData!#REF!</f>
        <v>#REF!</v>
      </c>
      <c r="Q12" s="27" t="e">
        <f>_InputData!#REF!</f>
        <v>#REF!</v>
      </c>
      <c r="R12" s="27" t="e">
        <f>_InputData!#REF!</f>
        <v>#REF!</v>
      </c>
      <c r="S12" s="27" t="e">
        <f>_InputData!#REF!</f>
        <v>#REF!</v>
      </c>
      <c r="T12" s="27" t="e">
        <f>_InputData!#REF!</f>
        <v>#REF!</v>
      </c>
      <c r="U12" s="27" t="e">
        <f>_InputData!#REF!</f>
        <v>#REF!</v>
      </c>
      <c r="V12" s="27" t="e">
        <f>_InputData!#REF!</f>
        <v>#REF!</v>
      </c>
      <c r="W12" s="27" t="e">
        <f>_InputData!#REF!</f>
        <v>#REF!</v>
      </c>
      <c r="X12" s="27" t="e">
        <f>_InputData!#REF!</f>
        <v>#REF!</v>
      </c>
      <c r="Y12" s="27" t="e">
        <f>_InputData!#REF!</f>
        <v>#REF!</v>
      </c>
      <c r="Z12" s="27" t="e">
        <f>_InputData!#REF!</f>
        <v>#REF!</v>
      </c>
      <c r="AA12" s="27" t="e">
        <f>_InputData!#REF!</f>
        <v>#REF!</v>
      </c>
      <c r="AB12" t="e">
        <f>_InputData!#REF!</f>
        <v>#REF!</v>
      </c>
      <c r="AC12" t="e">
        <f>_InputData!#REF!</f>
        <v>#REF!</v>
      </c>
      <c r="AD12" t="e">
        <f>_InputData!#REF!</f>
        <v>#REF!</v>
      </c>
      <c r="AE12" t="e">
        <f>_InputData!#REF!</f>
        <v>#REF!</v>
      </c>
      <c r="AF12" t="e">
        <f>_InputData!#REF!</f>
        <v>#REF!</v>
      </c>
      <c r="AG12" t="e">
        <f>_InputData!#REF!</f>
        <v>#REF!</v>
      </c>
    </row>
    <row r="13" spans="1:33" x14ac:dyDescent="0.25">
      <c r="A13" t="s">
        <v>64</v>
      </c>
      <c r="B13" t="s">
        <v>39</v>
      </c>
      <c r="C13" t="s">
        <v>46</v>
      </c>
      <c r="D13" s="27">
        <f>_InputData!E536</f>
        <v>0.158</v>
      </c>
      <c r="E13" s="27">
        <f>_InputData!F536</f>
        <v>0.158</v>
      </c>
      <c r="F13" s="27">
        <f>_InputData!G536</f>
        <v>0.158</v>
      </c>
      <c r="G13" s="27">
        <f>D13*(1+_InputData!$E$996)</f>
        <v>0.18959999999999999</v>
      </c>
      <c r="H13" s="27">
        <f>E13*(1+_InputData!$E$996)</f>
        <v>0.18959999999999999</v>
      </c>
      <c r="I13" s="27">
        <f>F13*(1+_InputData!$E$996)</f>
        <v>0.18959999999999999</v>
      </c>
      <c r="J13" s="27">
        <f>D13*(1-_InputData!$E$998)</f>
        <v>0.12640000000000001</v>
      </c>
      <c r="K13" s="27">
        <f>E13*(1-_InputData!$E$998)</f>
        <v>0.12640000000000001</v>
      </c>
      <c r="L13" s="27">
        <f>F13*(1-_InputData!$E$998)</f>
        <v>0.12640000000000001</v>
      </c>
      <c r="M13" s="27" t="e">
        <f>_InputData!#REF!</f>
        <v>#REF!</v>
      </c>
      <c r="N13" s="27" t="e">
        <f>_InputData!#REF!</f>
        <v>#REF!</v>
      </c>
      <c r="O13" s="27" t="e">
        <f>_InputData!#REF!</f>
        <v>#REF!</v>
      </c>
      <c r="P13" s="27" t="e">
        <f>_InputData!#REF!</f>
        <v>#REF!</v>
      </c>
      <c r="Q13" s="27" t="e">
        <f>_InputData!#REF!</f>
        <v>#REF!</v>
      </c>
      <c r="R13" s="27" t="e">
        <f>_InputData!#REF!</f>
        <v>#REF!</v>
      </c>
      <c r="S13" s="27" t="e">
        <f>_InputData!#REF!</f>
        <v>#REF!</v>
      </c>
      <c r="T13" s="27" t="e">
        <f>_InputData!#REF!</f>
        <v>#REF!</v>
      </c>
      <c r="U13" s="27" t="e">
        <f>_InputData!#REF!</f>
        <v>#REF!</v>
      </c>
      <c r="V13" s="27" t="e">
        <f>_InputData!#REF!</f>
        <v>#REF!</v>
      </c>
      <c r="W13" s="27" t="e">
        <f>_InputData!#REF!</f>
        <v>#REF!</v>
      </c>
      <c r="X13" s="27" t="e">
        <f>_InputData!#REF!</f>
        <v>#REF!</v>
      </c>
      <c r="Y13" s="27" t="e">
        <f>_InputData!#REF!</f>
        <v>#REF!</v>
      </c>
      <c r="Z13" s="27" t="e">
        <f>_InputData!#REF!</f>
        <v>#REF!</v>
      </c>
      <c r="AA13" s="27" t="e">
        <f>_InputData!#REF!</f>
        <v>#REF!</v>
      </c>
      <c r="AB13" t="e">
        <f>_InputData!#REF!</f>
        <v>#REF!</v>
      </c>
      <c r="AC13" t="e">
        <f>_InputData!#REF!</f>
        <v>#REF!</v>
      </c>
      <c r="AD13" t="e">
        <f>_InputData!#REF!</f>
        <v>#REF!</v>
      </c>
      <c r="AE13" t="e">
        <f>_InputData!#REF!</f>
        <v>#REF!</v>
      </c>
      <c r="AF13" t="e">
        <f>_InputData!#REF!</f>
        <v>#REF!</v>
      </c>
      <c r="AG13" t="e">
        <f>_InputData!#REF!</f>
        <v>#REF!</v>
      </c>
    </row>
    <row r="14" spans="1:33" x14ac:dyDescent="0.25">
      <c r="A14" t="s">
        <v>65</v>
      </c>
      <c r="B14" t="s">
        <v>39</v>
      </c>
      <c r="C14" t="s">
        <v>46</v>
      </c>
      <c r="D14" s="27">
        <f>_InputData!E537</f>
        <v>0.159</v>
      </c>
      <c r="E14" s="27">
        <f>_InputData!F537</f>
        <v>0.159</v>
      </c>
      <c r="F14" s="27">
        <f>_InputData!G537</f>
        <v>0.159</v>
      </c>
      <c r="G14" s="27">
        <f>D14*(1+_InputData!$E$996)</f>
        <v>0.1908</v>
      </c>
      <c r="H14" s="27">
        <f>E14*(1+_InputData!$E$996)</f>
        <v>0.1908</v>
      </c>
      <c r="I14" s="27">
        <f>F14*(1+_InputData!$E$996)</f>
        <v>0.1908</v>
      </c>
      <c r="J14" s="27">
        <f>D14*(1-_InputData!$E$998)</f>
        <v>0.12720000000000001</v>
      </c>
      <c r="K14" s="27">
        <f>E14*(1-_InputData!$E$998)</f>
        <v>0.12720000000000001</v>
      </c>
      <c r="L14" s="27">
        <f>F14*(1-_InputData!$E$998)</f>
        <v>0.12720000000000001</v>
      </c>
      <c r="M14" s="27" t="e">
        <f>_InputData!#REF!</f>
        <v>#REF!</v>
      </c>
      <c r="N14" s="27" t="e">
        <f>_InputData!#REF!</f>
        <v>#REF!</v>
      </c>
      <c r="O14" s="27" t="e">
        <f>_InputData!#REF!</f>
        <v>#REF!</v>
      </c>
      <c r="P14" s="27" t="e">
        <f>_InputData!#REF!</f>
        <v>#REF!</v>
      </c>
      <c r="Q14" s="27" t="e">
        <f>_InputData!#REF!</f>
        <v>#REF!</v>
      </c>
      <c r="R14" s="27" t="e">
        <f>_InputData!#REF!</f>
        <v>#REF!</v>
      </c>
      <c r="S14" s="27" t="e">
        <f>_InputData!#REF!</f>
        <v>#REF!</v>
      </c>
      <c r="T14" s="27" t="e">
        <f>_InputData!#REF!</f>
        <v>#REF!</v>
      </c>
      <c r="U14" s="27" t="e">
        <f>_InputData!#REF!</f>
        <v>#REF!</v>
      </c>
      <c r="V14" s="27" t="e">
        <f>_InputData!#REF!</f>
        <v>#REF!</v>
      </c>
      <c r="W14" s="27" t="e">
        <f>_InputData!#REF!</f>
        <v>#REF!</v>
      </c>
      <c r="X14" s="27" t="e">
        <f>_InputData!#REF!</f>
        <v>#REF!</v>
      </c>
      <c r="Y14" s="27" t="e">
        <f>_InputData!#REF!</f>
        <v>#REF!</v>
      </c>
      <c r="Z14" s="27" t="e">
        <f>_InputData!#REF!</f>
        <v>#REF!</v>
      </c>
      <c r="AA14" s="27" t="e">
        <f>_InputData!#REF!</f>
        <v>#REF!</v>
      </c>
      <c r="AB14" t="e">
        <f>_InputData!#REF!</f>
        <v>#REF!</v>
      </c>
      <c r="AC14" t="e">
        <f>_InputData!#REF!</f>
        <v>#REF!</v>
      </c>
      <c r="AD14" t="e">
        <f>_InputData!#REF!</f>
        <v>#REF!</v>
      </c>
      <c r="AE14" t="e">
        <f>_InputData!#REF!</f>
        <v>#REF!</v>
      </c>
      <c r="AF14" t="e">
        <f>_InputData!#REF!</f>
        <v>#REF!</v>
      </c>
      <c r="AG14" t="e">
        <f>_InputData!#REF!</f>
        <v>#REF!</v>
      </c>
    </row>
    <row r="15" spans="1:33" x14ac:dyDescent="0.25">
      <c r="A15" t="s">
        <v>66</v>
      </c>
      <c r="B15" t="s">
        <v>39</v>
      </c>
      <c r="C15" t="s">
        <v>46</v>
      </c>
      <c r="D15" s="27">
        <f>_InputData!E538</f>
        <v>0.12</v>
      </c>
      <c r="E15" s="27">
        <f>_InputData!F538</f>
        <v>0.12</v>
      </c>
      <c r="F15" s="27">
        <f>_InputData!G538</f>
        <v>0.12</v>
      </c>
      <c r="G15" s="27">
        <f>D15*(1+_InputData!$E$996)</f>
        <v>0.14399999999999999</v>
      </c>
      <c r="H15" s="27">
        <f>E15*(1+_InputData!$E$996)</f>
        <v>0.14399999999999999</v>
      </c>
      <c r="I15" s="27">
        <f>F15*(1+_InputData!$E$996)</f>
        <v>0.14399999999999999</v>
      </c>
      <c r="J15" s="27">
        <f>D15*(1-_InputData!$E$998)</f>
        <v>9.6000000000000002E-2</v>
      </c>
      <c r="K15" s="27">
        <f>E15*(1-_InputData!$E$998)</f>
        <v>9.6000000000000002E-2</v>
      </c>
      <c r="L15" s="27">
        <f>F15*(1-_InputData!$E$998)</f>
        <v>9.6000000000000002E-2</v>
      </c>
      <c r="M15" s="27" t="e">
        <f>_InputData!#REF!</f>
        <v>#REF!</v>
      </c>
      <c r="N15" s="27" t="e">
        <f>_InputData!#REF!</f>
        <v>#REF!</v>
      </c>
      <c r="O15" s="27" t="e">
        <f>_InputData!#REF!</f>
        <v>#REF!</v>
      </c>
      <c r="P15" s="27" t="e">
        <f>_InputData!#REF!</f>
        <v>#REF!</v>
      </c>
      <c r="Q15" s="27" t="e">
        <f>_InputData!#REF!</f>
        <v>#REF!</v>
      </c>
      <c r="R15" s="27" t="e">
        <f>_InputData!#REF!</f>
        <v>#REF!</v>
      </c>
      <c r="S15" s="27" t="e">
        <f>_InputData!#REF!</f>
        <v>#REF!</v>
      </c>
      <c r="T15" s="27" t="e">
        <f>_InputData!#REF!</f>
        <v>#REF!</v>
      </c>
      <c r="U15" s="27" t="e">
        <f>_InputData!#REF!</f>
        <v>#REF!</v>
      </c>
      <c r="V15" s="27" t="e">
        <f>_InputData!#REF!</f>
        <v>#REF!</v>
      </c>
      <c r="W15" s="27" t="e">
        <f>_InputData!#REF!</f>
        <v>#REF!</v>
      </c>
      <c r="X15" s="27" t="e">
        <f>_InputData!#REF!</f>
        <v>#REF!</v>
      </c>
      <c r="Y15" s="27" t="e">
        <f>_InputData!#REF!</f>
        <v>#REF!</v>
      </c>
      <c r="Z15" s="27" t="e">
        <f>_InputData!#REF!</f>
        <v>#REF!</v>
      </c>
      <c r="AA15" s="27" t="e">
        <f>_InputData!#REF!</f>
        <v>#REF!</v>
      </c>
      <c r="AB15" t="e">
        <f>_InputData!#REF!</f>
        <v>#REF!</v>
      </c>
      <c r="AC15" t="e">
        <f>_InputData!#REF!</f>
        <v>#REF!</v>
      </c>
      <c r="AD15" t="e">
        <f>_InputData!#REF!</f>
        <v>#REF!</v>
      </c>
      <c r="AE15" t="e">
        <f>_InputData!#REF!</f>
        <v>#REF!</v>
      </c>
      <c r="AF15" t="e">
        <f>_InputData!#REF!</f>
        <v>#REF!</v>
      </c>
      <c r="AG15" t="e">
        <f>_InputData!#REF!</f>
        <v>#REF!</v>
      </c>
    </row>
    <row r="16" spans="1:33" x14ac:dyDescent="0.25">
      <c r="A16" t="s">
        <v>103</v>
      </c>
      <c r="B16" t="s">
        <v>39</v>
      </c>
      <c r="C16" t="s">
        <v>46</v>
      </c>
      <c r="D16" s="27">
        <f>_InputData!E539</f>
        <v>0.21050000000000002</v>
      </c>
      <c r="E16" s="27">
        <f>_InputData!F539</f>
        <v>0.21050000000000002</v>
      </c>
      <c r="F16" s="27">
        <f>_InputData!G539</f>
        <v>0.21050000000000002</v>
      </c>
      <c r="G16" s="27">
        <f>D16*(1+_InputData!$E$996)</f>
        <v>0.25259999999999999</v>
      </c>
      <c r="H16" s="27">
        <f>E16*(1+_InputData!$E$996)</f>
        <v>0.25259999999999999</v>
      </c>
      <c r="I16" s="27">
        <f>F16*(1+_InputData!$E$996)</f>
        <v>0.25259999999999999</v>
      </c>
      <c r="J16" s="27">
        <f>D16*(1-_InputData!$E$998)</f>
        <v>0.16840000000000002</v>
      </c>
      <c r="K16" s="27">
        <f>E16*(1-_InputData!$E$998)</f>
        <v>0.16840000000000002</v>
      </c>
      <c r="L16" s="27">
        <f>F16*(1-_InputData!$E$998)</f>
        <v>0.16840000000000002</v>
      </c>
      <c r="M16" s="27" t="e">
        <f>_InputData!#REF!</f>
        <v>#REF!</v>
      </c>
      <c r="N16" s="27" t="e">
        <f>_InputData!#REF!</f>
        <v>#REF!</v>
      </c>
      <c r="O16" s="27" t="e">
        <f>_InputData!#REF!</f>
        <v>#REF!</v>
      </c>
      <c r="P16" s="27" t="e">
        <f>_InputData!#REF!</f>
        <v>#REF!</v>
      </c>
      <c r="Q16" s="27" t="e">
        <f>_InputData!#REF!</f>
        <v>#REF!</v>
      </c>
      <c r="R16" s="27" t="e">
        <f>_InputData!#REF!</f>
        <v>#REF!</v>
      </c>
      <c r="S16" s="27" t="e">
        <f>_InputData!#REF!</f>
        <v>#REF!</v>
      </c>
      <c r="T16" s="27" t="e">
        <f>_InputData!#REF!</f>
        <v>#REF!</v>
      </c>
      <c r="U16" s="27" t="e">
        <f>_InputData!#REF!</f>
        <v>#REF!</v>
      </c>
      <c r="V16" s="27" t="e">
        <f>_InputData!#REF!</f>
        <v>#REF!</v>
      </c>
      <c r="W16" s="27" t="e">
        <f>_InputData!#REF!</f>
        <v>#REF!</v>
      </c>
      <c r="X16" s="27" t="e">
        <f>_InputData!#REF!</f>
        <v>#REF!</v>
      </c>
      <c r="Y16" s="27" t="e">
        <f>_InputData!#REF!</f>
        <v>#REF!</v>
      </c>
      <c r="Z16" s="27" t="e">
        <f>_InputData!#REF!</f>
        <v>#REF!</v>
      </c>
      <c r="AA16" s="27" t="e">
        <f>_InputData!#REF!</f>
        <v>#REF!</v>
      </c>
      <c r="AB16" t="e">
        <f>_InputData!#REF!</f>
        <v>#REF!</v>
      </c>
      <c r="AC16" t="e">
        <f>_InputData!#REF!</f>
        <v>#REF!</v>
      </c>
      <c r="AD16" t="e">
        <f>_InputData!#REF!</f>
        <v>#REF!</v>
      </c>
      <c r="AE16" t="e">
        <f>_InputData!#REF!</f>
        <v>#REF!</v>
      </c>
      <c r="AF16" t="e">
        <f>_InputData!#REF!</f>
        <v>#REF!</v>
      </c>
      <c r="AG16" t="e">
        <f>_InputData!#REF!</f>
        <v>#REF!</v>
      </c>
    </row>
    <row r="17" spans="1:33" x14ac:dyDescent="0.25">
      <c r="A17" t="s">
        <v>104</v>
      </c>
      <c r="B17" t="s">
        <v>39</v>
      </c>
      <c r="C17" t="s">
        <v>46</v>
      </c>
      <c r="D17" s="27">
        <f>_InputData!E540</f>
        <v>0.16118729719392766</v>
      </c>
      <c r="E17" s="27">
        <f>_InputData!F540</f>
        <v>0.16118729719392766</v>
      </c>
      <c r="F17" s="27">
        <f>_InputData!G540</f>
        <v>0.16118729719392766</v>
      </c>
      <c r="G17" s="27">
        <f>D17*(1+_InputData!$E$996)</f>
        <v>0.19342475663271319</v>
      </c>
      <c r="H17" s="27">
        <f>E17*(1+_InputData!$E$996)</f>
        <v>0.19342475663271319</v>
      </c>
      <c r="I17" s="27">
        <f>F17*(1+_InputData!$E$996)</f>
        <v>0.19342475663271319</v>
      </c>
      <c r="J17" s="27">
        <f>D17*(1-_InputData!$E$998)</f>
        <v>0.12894983775514213</v>
      </c>
      <c r="K17" s="27">
        <f>E17*(1-_InputData!$E$998)</f>
        <v>0.12894983775514213</v>
      </c>
      <c r="L17" s="27">
        <f>F17*(1-_InputData!$E$998)</f>
        <v>0.12894983775514213</v>
      </c>
      <c r="M17" s="27" t="e">
        <f>_InputData!#REF!</f>
        <v>#REF!</v>
      </c>
      <c r="N17" s="27" t="e">
        <f>_InputData!#REF!</f>
        <v>#REF!</v>
      </c>
      <c r="O17" s="27" t="e">
        <f>_InputData!#REF!</f>
        <v>#REF!</v>
      </c>
      <c r="P17" s="27" t="e">
        <f>_InputData!#REF!</f>
        <v>#REF!</v>
      </c>
      <c r="Q17" s="27" t="e">
        <f>_InputData!#REF!</f>
        <v>#REF!</v>
      </c>
      <c r="R17" s="27" t="e">
        <f>_InputData!#REF!</f>
        <v>#REF!</v>
      </c>
      <c r="S17" s="27" t="e">
        <f>_InputData!#REF!</f>
        <v>#REF!</v>
      </c>
      <c r="T17" s="27" t="e">
        <f>_InputData!#REF!</f>
        <v>#REF!</v>
      </c>
      <c r="U17" s="27" t="e">
        <f>_InputData!#REF!</f>
        <v>#REF!</v>
      </c>
      <c r="V17" s="27" t="e">
        <f>_InputData!#REF!</f>
        <v>#REF!</v>
      </c>
      <c r="W17" s="27" t="e">
        <f>_InputData!#REF!</f>
        <v>#REF!</v>
      </c>
      <c r="X17" s="27" t="e">
        <f>_InputData!#REF!</f>
        <v>#REF!</v>
      </c>
      <c r="Y17" s="27" t="e">
        <f>_InputData!#REF!</f>
        <v>#REF!</v>
      </c>
      <c r="Z17" s="27" t="e">
        <f>_InputData!#REF!</f>
        <v>#REF!</v>
      </c>
      <c r="AA17" s="27" t="e">
        <f>_InputData!#REF!</f>
        <v>#REF!</v>
      </c>
      <c r="AB17" t="e">
        <f>_InputData!#REF!</f>
        <v>#REF!</v>
      </c>
      <c r="AC17" t="e">
        <f>_InputData!#REF!</f>
        <v>#REF!</v>
      </c>
      <c r="AD17" t="e">
        <f>_InputData!#REF!</f>
        <v>#REF!</v>
      </c>
      <c r="AE17" t="e">
        <f>_InputData!#REF!</f>
        <v>#REF!</v>
      </c>
      <c r="AF17" t="e">
        <f>_InputData!#REF!</f>
        <v>#REF!</v>
      </c>
      <c r="AG17" t="e">
        <f>_InputData!#REF!</f>
        <v>#REF!</v>
      </c>
    </row>
    <row r="18" spans="1:33" x14ac:dyDescent="0.25">
      <c r="A18" t="s">
        <v>67</v>
      </c>
      <c r="B18" t="s">
        <v>39</v>
      </c>
      <c r="C18" t="s">
        <v>46</v>
      </c>
      <c r="D18" s="27">
        <f>_InputData!E541</f>
        <v>0.152</v>
      </c>
      <c r="E18" s="27">
        <f>_InputData!F541</f>
        <v>0.152</v>
      </c>
      <c r="F18" s="27">
        <f>_InputData!G541</f>
        <v>0.152</v>
      </c>
      <c r="G18" s="27">
        <f>D18*(1+_InputData!$E$996)</f>
        <v>0.18239999999999998</v>
      </c>
      <c r="H18" s="27">
        <f>E18*(1+_InputData!$E$996)</f>
        <v>0.18239999999999998</v>
      </c>
      <c r="I18" s="27">
        <f>F18*(1+_InputData!$E$996)</f>
        <v>0.18239999999999998</v>
      </c>
      <c r="J18" s="27">
        <f>D18*(1-_InputData!$E$998)</f>
        <v>0.1216</v>
      </c>
      <c r="K18" s="27">
        <f>E18*(1-_InputData!$E$998)</f>
        <v>0.1216</v>
      </c>
      <c r="L18" s="27">
        <f>F18*(1-_InputData!$E$998)</f>
        <v>0.1216</v>
      </c>
      <c r="M18" s="27" t="e">
        <f>_InputData!#REF!</f>
        <v>#REF!</v>
      </c>
      <c r="N18" s="27" t="e">
        <f>_InputData!#REF!</f>
        <v>#REF!</v>
      </c>
      <c r="O18" s="27" t="e">
        <f>_InputData!#REF!</f>
        <v>#REF!</v>
      </c>
      <c r="P18" s="27" t="e">
        <f>_InputData!#REF!</f>
        <v>#REF!</v>
      </c>
      <c r="Q18" s="27" t="e">
        <f>_InputData!#REF!</f>
        <v>#REF!</v>
      </c>
      <c r="R18" s="27" t="e">
        <f>_InputData!#REF!</f>
        <v>#REF!</v>
      </c>
      <c r="S18" s="27" t="e">
        <f>_InputData!#REF!</f>
        <v>#REF!</v>
      </c>
      <c r="T18" s="27" t="e">
        <f>_InputData!#REF!</f>
        <v>#REF!</v>
      </c>
      <c r="U18" s="27" t="e">
        <f>_InputData!#REF!</f>
        <v>#REF!</v>
      </c>
      <c r="V18" s="27" t="e">
        <f>_InputData!#REF!</f>
        <v>#REF!</v>
      </c>
      <c r="W18" s="27" t="e">
        <f>_InputData!#REF!</f>
        <v>#REF!</v>
      </c>
      <c r="X18" s="27" t="e">
        <f>_InputData!#REF!</f>
        <v>#REF!</v>
      </c>
      <c r="Y18" s="27" t="e">
        <f>_InputData!#REF!</f>
        <v>#REF!</v>
      </c>
      <c r="Z18" s="27" t="e">
        <f>_InputData!#REF!</f>
        <v>#REF!</v>
      </c>
      <c r="AA18" s="27" t="e">
        <f>_InputData!#REF!</f>
        <v>#REF!</v>
      </c>
      <c r="AB18" t="e">
        <f>_InputData!#REF!</f>
        <v>#REF!</v>
      </c>
      <c r="AC18" t="e">
        <f>_InputData!#REF!</f>
        <v>#REF!</v>
      </c>
      <c r="AD18" t="e">
        <f>_InputData!#REF!</f>
        <v>#REF!</v>
      </c>
      <c r="AE18" t="e">
        <f>_InputData!#REF!</f>
        <v>#REF!</v>
      </c>
      <c r="AF18" t="e">
        <f>_InputData!#REF!</f>
        <v>#REF!</v>
      </c>
      <c r="AG18" t="e">
        <f>_InputData!#REF!</f>
        <v>#REF!</v>
      </c>
    </row>
    <row r="19" spans="1:33" x14ac:dyDescent="0.25">
      <c r="A19" t="s">
        <v>68</v>
      </c>
      <c r="B19" t="s">
        <v>39</v>
      </c>
      <c r="C19" t="s">
        <v>46</v>
      </c>
      <c r="D19" s="27">
        <f>_InputData!E542</f>
        <v>0.2</v>
      </c>
      <c r="E19" s="27">
        <f>_InputData!F542</f>
        <v>0.2</v>
      </c>
      <c r="F19" s="27">
        <f>_InputData!G542</f>
        <v>0.2</v>
      </c>
      <c r="G19" s="27">
        <f>D19*(1+_InputData!$E$996)</f>
        <v>0.24</v>
      </c>
      <c r="H19" s="27">
        <f>E19*(1+_InputData!$E$996)</f>
        <v>0.24</v>
      </c>
      <c r="I19" s="27">
        <f>F19*(1+_InputData!$E$996)</f>
        <v>0.24</v>
      </c>
      <c r="J19" s="27">
        <f>D19*(1-_InputData!$E$998)</f>
        <v>0.16000000000000003</v>
      </c>
      <c r="K19" s="27">
        <f>E19*(1-_InputData!$E$998)</f>
        <v>0.16000000000000003</v>
      </c>
      <c r="L19" s="27">
        <f>F19*(1-_InputData!$E$998)</f>
        <v>0.16000000000000003</v>
      </c>
      <c r="M19" s="27" t="e">
        <f>_InputData!#REF!</f>
        <v>#REF!</v>
      </c>
      <c r="N19" s="27" t="e">
        <f>_InputData!#REF!</f>
        <v>#REF!</v>
      </c>
      <c r="O19" s="27" t="e">
        <f>_InputData!#REF!</f>
        <v>#REF!</v>
      </c>
      <c r="P19" s="27" t="e">
        <f>_InputData!#REF!</f>
        <v>#REF!</v>
      </c>
      <c r="Q19" s="27" t="e">
        <f>_InputData!#REF!</f>
        <v>#REF!</v>
      </c>
      <c r="R19" s="27" t="e">
        <f>_InputData!#REF!</f>
        <v>#REF!</v>
      </c>
      <c r="S19" s="27" t="e">
        <f>_InputData!#REF!</f>
        <v>#REF!</v>
      </c>
      <c r="T19" s="27" t="e">
        <f>_InputData!#REF!</f>
        <v>#REF!</v>
      </c>
      <c r="U19" s="27" t="e">
        <f>_InputData!#REF!</f>
        <v>#REF!</v>
      </c>
      <c r="V19" s="27" t="e">
        <f>_InputData!#REF!</f>
        <v>#REF!</v>
      </c>
      <c r="W19" s="27" t="e">
        <f>_InputData!#REF!</f>
        <v>#REF!</v>
      </c>
      <c r="X19" s="27" t="e">
        <f>_InputData!#REF!</f>
        <v>#REF!</v>
      </c>
      <c r="Y19" s="27" t="e">
        <f>_InputData!#REF!</f>
        <v>#REF!</v>
      </c>
      <c r="Z19" s="27" t="e">
        <f>_InputData!#REF!</f>
        <v>#REF!</v>
      </c>
      <c r="AA19" s="27" t="e">
        <f>_InputData!#REF!</f>
        <v>#REF!</v>
      </c>
      <c r="AB19" t="e">
        <f>_InputData!#REF!</f>
        <v>#REF!</v>
      </c>
      <c r="AC19" t="e">
        <f>_InputData!#REF!</f>
        <v>#REF!</v>
      </c>
      <c r="AD19" t="e">
        <f>_InputData!#REF!</f>
        <v>#REF!</v>
      </c>
      <c r="AE19" t="e">
        <f>_InputData!#REF!</f>
        <v>#REF!</v>
      </c>
      <c r="AF19" t="e">
        <f>_InputData!#REF!</f>
        <v>#REF!</v>
      </c>
      <c r="AG19" t="e">
        <f>_InputData!#REF!</f>
        <v>#REF!</v>
      </c>
    </row>
    <row r="20" spans="1:33" x14ac:dyDescent="0.25">
      <c r="A20" t="s">
        <v>69</v>
      </c>
      <c r="B20" t="s">
        <v>39</v>
      </c>
      <c r="C20" t="s">
        <v>46</v>
      </c>
      <c r="D20" s="27">
        <f>_InputData!E543</f>
        <v>0.13550000000000001</v>
      </c>
      <c r="E20" s="27">
        <f>_InputData!F543</f>
        <v>0.13550000000000001</v>
      </c>
      <c r="F20" s="27">
        <f>_InputData!G543</f>
        <v>0.13550000000000001</v>
      </c>
      <c r="G20" s="27">
        <f>D20*(1+_InputData!$E$996)</f>
        <v>0.16259999999999999</v>
      </c>
      <c r="H20" s="27">
        <f>E20*(1+_InputData!$E$996)</f>
        <v>0.16259999999999999</v>
      </c>
      <c r="I20" s="27">
        <f>F20*(1+_InputData!$E$996)</f>
        <v>0.16259999999999999</v>
      </c>
      <c r="J20" s="27">
        <f>D20*(1-_InputData!$E$998)</f>
        <v>0.10840000000000001</v>
      </c>
      <c r="K20" s="27">
        <f>E20*(1-_InputData!$E$998)</f>
        <v>0.10840000000000001</v>
      </c>
      <c r="L20" s="27">
        <f>F20*(1-_InputData!$E$998)</f>
        <v>0.10840000000000001</v>
      </c>
      <c r="M20" s="27" t="e">
        <f>_InputData!#REF!</f>
        <v>#REF!</v>
      </c>
      <c r="N20" s="27" t="e">
        <f>_InputData!#REF!</f>
        <v>#REF!</v>
      </c>
      <c r="O20" s="27" t="e">
        <f>_InputData!#REF!</f>
        <v>#REF!</v>
      </c>
      <c r="P20" s="27" t="e">
        <f>_InputData!#REF!</f>
        <v>#REF!</v>
      </c>
      <c r="Q20" s="27" t="e">
        <f>_InputData!#REF!</f>
        <v>#REF!</v>
      </c>
      <c r="R20" s="27" t="e">
        <f>_InputData!#REF!</f>
        <v>#REF!</v>
      </c>
      <c r="S20" s="27" t="e">
        <f>_InputData!#REF!</f>
        <v>#REF!</v>
      </c>
      <c r="T20" s="27" t="e">
        <f>_InputData!#REF!</f>
        <v>#REF!</v>
      </c>
      <c r="U20" s="27" t="e">
        <f>_InputData!#REF!</f>
        <v>#REF!</v>
      </c>
      <c r="V20" s="27" t="e">
        <f>_InputData!#REF!</f>
        <v>#REF!</v>
      </c>
      <c r="W20" s="27" t="e">
        <f>_InputData!#REF!</f>
        <v>#REF!</v>
      </c>
      <c r="X20" s="27" t="e">
        <f>_InputData!#REF!</f>
        <v>#REF!</v>
      </c>
      <c r="Y20" s="27" t="e">
        <f>_InputData!#REF!</f>
        <v>#REF!</v>
      </c>
      <c r="Z20" s="27" t="e">
        <f>_InputData!#REF!</f>
        <v>#REF!</v>
      </c>
      <c r="AA20" s="27" t="e">
        <f>_InputData!#REF!</f>
        <v>#REF!</v>
      </c>
      <c r="AB20" t="e">
        <f>_InputData!#REF!</f>
        <v>#REF!</v>
      </c>
      <c r="AC20" t="e">
        <f>_InputData!#REF!</f>
        <v>#REF!</v>
      </c>
      <c r="AD20" t="e">
        <f>_InputData!#REF!</f>
        <v>#REF!</v>
      </c>
      <c r="AE20" t="e">
        <f>_InputData!#REF!</f>
        <v>#REF!</v>
      </c>
      <c r="AF20" t="e">
        <f>_InputData!#REF!</f>
        <v>#REF!</v>
      </c>
      <c r="AG20" t="e">
        <f>_InputData!#REF!</f>
        <v>#REF!</v>
      </c>
    </row>
    <row r="21" spans="1:33" x14ac:dyDescent="0.25">
      <c r="A21" t="s">
        <v>70</v>
      </c>
      <c r="B21" t="s">
        <v>39</v>
      </c>
      <c r="C21" t="s">
        <v>46</v>
      </c>
      <c r="D21" s="27">
        <f>_InputData!E544</f>
        <v>0.13</v>
      </c>
      <c r="E21" s="27">
        <f>_InputData!F544</f>
        <v>0.13</v>
      </c>
      <c r="F21" s="27">
        <f>_InputData!G544</f>
        <v>0.13</v>
      </c>
      <c r="G21" s="27">
        <f>D21*(1+_InputData!$E$996)</f>
        <v>0.156</v>
      </c>
      <c r="H21" s="27">
        <f>E21*(1+_InputData!$E$996)</f>
        <v>0.156</v>
      </c>
      <c r="I21" s="27">
        <f>F21*(1+_InputData!$E$996)</f>
        <v>0.156</v>
      </c>
      <c r="J21" s="27">
        <f>D21*(1-_InputData!$E$998)</f>
        <v>0.10400000000000001</v>
      </c>
      <c r="K21" s="27">
        <f>E21*(1-_InputData!$E$998)</f>
        <v>0.10400000000000001</v>
      </c>
      <c r="L21" s="27">
        <f>F21*(1-_InputData!$E$998)</f>
        <v>0.10400000000000001</v>
      </c>
      <c r="M21" s="27" t="e">
        <f>_InputData!#REF!</f>
        <v>#REF!</v>
      </c>
      <c r="N21" s="27" t="e">
        <f>_InputData!#REF!</f>
        <v>#REF!</v>
      </c>
      <c r="O21" s="27" t="e">
        <f>_InputData!#REF!</f>
        <v>#REF!</v>
      </c>
      <c r="P21" s="27" t="e">
        <f>_InputData!#REF!</f>
        <v>#REF!</v>
      </c>
      <c r="Q21" s="27" t="e">
        <f>_InputData!#REF!</f>
        <v>#REF!</v>
      </c>
      <c r="R21" s="27" t="e">
        <f>_InputData!#REF!</f>
        <v>#REF!</v>
      </c>
      <c r="S21" s="27" t="e">
        <f>_InputData!#REF!</f>
        <v>#REF!</v>
      </c>
      <c r="T21" s="27" t="e">
        <f>_InputData!#REF!</f>
        <v>#REF!</v>
      </c>
      <c r="U21" s="27" t="e">
        <f>_InputData!#REF!</f>
        <v>#REF!</v>
      </c>
      <c r="V21" s="27" t="e">
        <f>_InputData!#REF!</f>
        <v>#REF!</v>
      </c>
      <c r="W21" s="27" t="e">
        <f>_InputData!#REF!</f>
        <v>#REF!</v>
      </c>
      <c r="X21" s="27" t="e">
        <f>_InputData!#REF!</f>
        <v>#REF!</v>
      </c>
      <c r="Y21" s="27" t="e">
        <f>_InputData!#REF!</f>
        <v>#REF!</v>
      </c>
      <c r="Z21" s="27" t="e">
        <f>_InputData!#REF!</f>
        <v>#REF!</v>
      </c>
      <c r="AA21" s="27" t="e">
        <f>_InputData!#REF!</f>
        <v>#REF!</v>
      </c>
      <c r="AB21" t="e">
        <f>_InputData!#REF!</f>
        <v>#REF!</v>
      </c>
      <c r="AC21" t="e">
        <f>_InputData!#REF!</f>
        <v>#REF!</v>
      </c>
      <c r="AD21" t="e">
        <f>_InputData!#REF!</f>
        <v>#REF!</v>
      </c>
      <c r="AE21" t="e">
        <f>_InputData!#REF!</f>
        <v>#REF!</v>
      </c>
      <c r="AF21" t="e">
        <f>_InputData!#REF!</f>
        <v>#REF!</v>
      </c>
      <c r="AG21" t="e">
        <f>_InputData!#REF!</f>
        <v>#REF!</v>
      </c>
    </row>
    <row r="22" spans="1:33" x14ac:dyDescent="0.25">
      <c r="A22" t="s">
        <v>71</v>
      </c>
      <c r="B22" t="s">
        <v>39</v>
      </c>
      <c r="C22" t="s">
        <v>46</v>
      </c>
      <c r="D22" s="27">
        <f>_InputData!E545</f>
        <v>0.14050000000000001</v>
      </c>
      <c r="E22" s="27">
        <f>_InputData!F545</f>
        <v>0.14050000000000001</v>
      </c>
      <c r="F22" s="27">
        <f>_InputData!G545</f>
        <v>0.14050000000000001</v>
      </c>
      <c r="G22" s="27">
        <f>D22*(1+_InputData!$E$996)</f>
        <v>0.1686</v>
      </c>
      <c r="H22" s="27">
        <f>E22*(1+_InputData!$E$996)</f>
        <v>0.1686</v>
      </c>
      <c r="I22" s="27">
        <f>F22*(1+_InputData!$E$996)</f>
        <v>0.1686</v>
      </c>
      <c r="J22" s="27">
        <f>D22*(1-_InputData!$E$998)</f>
        <v>0.11240000000000001</v>
      </c>
      <c r="K22" s="27">
        <f>E22*(1-_InputData!$E$998)</f>
        <v>0.11240000000000001</v>
      </c>
      <c r="L22" s="27">
        <f>F22*(1-_InputData!$E$998)</f>
        <v>0.11240000000000001</v>
      </c>
      <c r="M22" s="27" t="e">
        <f>_InputData!#REF!</f>
        <v>#REF!</v>
      </c>
      <c r="N22" s="27" t="e">
        <f>_InputData!#REF!</f>
        <v>#REF!</v>
      </c>
      <c r="O22" s="27" t="e">
        <f>_InputData!#REF!</f>
        <v>#REF!</v>
      </c>
      <c r="P22" s="27" t="e">
        <f>_InputData!#REF!</f>
        <v>#REF!</v>
      </c>
      <c r="Q22" s="27" t="e">
        <f>_InputData!#REF!</f>
        <v>#REF!</v>
      </c>
      <c r="R22" s="27" t="e">
        <f>_InputData!#REF!</f>
        <v>#REF!</v>
      </c>
      <c r="S22" s="27" t="e">
        <f>_InputData!#REF!</f>
        <v>#REF!</v>
      </c>
      <c r="T22" s="27" t="e">
        <f>_InputData!#REF!</f>
        <v>#REF!</v>
      </c>
      <c r="U22" s="27" t="e">
        <f>_InputData!#REF!</f>
        <v>#REF!</v>
      </c>
      <c r="V22" s="27" t="e">
        <f>_InputData!#REF!</f>
        <v>#REF!</v>
      </c>
      <c r="W22" s="27" t="e">
        <f>_InputData!#REF!</f>
        <v>#REF!</v>
      </c>
      <c r="X22" s="27" t="e">
        <f>_InputData!#REF!</f>
        <v>#REF!</v>
      </c>
      <c r="Y22" s="27" t="e">
        <f>_InputData!#REF!</f>
        <v>#REF!</v>
      </c>
      <c r="Z22" s="27" t="e">
        <f>_InputData!#REF!</f>
        <v>#REF!</v>
      </c>
      <c r="AA22" s="27" t="e">
        <f>_InputData!#REF!</f>
        <v>#REF!</v>
      </c>
      <c r="AB22" t="e">
        <f>_InputData!#REF!</f>
        <v>#REF!</v>
      </c>
      <c r="AC22" t="e">
        <f>_InputData!#REF!</f>
        <v>#REF!</v>
      </c>
      <c r="AD22" t="e">
        <f>_InputData!#REF!</f>
        <v>#REF!</v>
      </c>
      <c r="AE22" t="e">
        <f>_InputData!#REF!</f>
        <v>#REF!</v>
      </c>
      <c r="AF22" t="e">
        <f>_InputData!#REF!</f>
        <v>#REF!</v>
      </c>
      <c r="AG22" t="e">
        <f>_InputData!#REF!</f>
        <v>#REF!</v>
      </c>
    </row>
    <row r="23" spans="1:33" x14ac:dyDescent="0.25">
      <c r="A23" t="s">
        <v>72</v>
      </c>
      <c r="B23" t="s">
        <v>39</v>
      </c>
      <c r="C23" t="s">
        <v>46</v>
      </c>
      <c r="D23" s="27">
        <f>_InputData!E546</f>
        <v>0.1525</v>
      </c>
      <c r="E23" s="27">
        <f>_InputData!F546</f>
        <v>0.1525</v>
      </c>
      <c r="F23" s="27">
        <f>_InputData!G546</f>
        <v>0.1525</v>
      </c>
      <c r="G23" s="27">
        <f>D23*(1+_InputData!$E$996)</f>
        <v>0.183</v>
      </c>
      <c r="H23" s="27">
        <f>E23*(1+_InputData!$E$996)</f>
        <v>0.183</v>
      </c>
      <c r="I23" s="27">
        <f>F23*(1+_InputData!$E$996)</f>
        <v>0.183</v>
      </c>
      <c r="J23" s="27">
        <f>D23*(1-_InputData!$E$998)</f>
        <v>0.122</v>
      </c>
      <c r="K23" s="27">
        <f>E23*(1-_InputData!$E$998)</f>
        <v>0.122</v>
      </c>
      <c r="L23" s="27">
        <f>F23*(1-_InputData!$E$998)</f>
        <v>0.122</v>
      </c>
      <c r="M23" s="27" t="e">
        <f>_InputData!#REF!</f>
        <v>#REF!</v>
      </c>
      <c r="N23" s="27" t="e">
        <f>_InputData!#REF!</f>
        <v>#REF!</v>
      </c>
      <c r="O23" s="27" t="e">
        <f>_InputData!#REF!</f>
        <v>#REF!</v>
      </c>
      <c r="P23" s="27" t="e">
        <f>_InputData!#REF!</f>
        <v>#REF!</v>
      </c>
      <c r="Q23" s="27" t="e">
        <f>_InputData!#REF!</f>
        <v>#REF!</v>
      </c>
      <c r="R23" s="27" t="e">
        <f>_InputData!#REF!</f>
        <v>#REF!</v>
      </c>
      <c r="S23" s="27" t="e">
        <f>_InputData!#REF!</f>
        <v>#REF!</v>
      </c>
      <c r="T23" s="27" t="e">
        <f>_InputData!#REF!</f>
        <v>#REF!</v>
      </c>
      <c r="U23" s="27" t="e">
        <f>_InputData!#REF!</f>
        <v>#REF!</v>
      </c>
      <c r="V23" s="27" t="e">
        <f>_InputData!#REF!</f>
        <v>#REF!</v>
      </c>
      <c r="W23" s="27" t="e">
        <f>_InputData!#REF!</f>
        <v>#REF!</v>
      </c>
      <c r="X23" s="27" t="e">
        <f>_InputData!#REF!</f>
        <v>#REF!</v>
      </c>
      <c r="Y23" s="27" t="e">
        <f>_InputData!#REF!</f>
        <v>#REF!</v>
      </c>
      <c r="Z23" s="27" t="e">
        <f>_InputData!#REF!</f>
        <v>#REF!</v>
      </c>
      <c r="AA23" s="27" t="e">
        <f>_InputData!#REF!</f>
        <v>#REF!</v>
      </c>
      <c r="AB23" t="e">
        <f>_InputData!#REF!</f>
        <v>#REF!</v>
      </c>
      <c r="AC23" t="e">
        <f>_InputData!#REF!</f>
        <v>#REF!</v>
      </c>
      <c r="AD23" t="e">
        <f>_InputData!#REF!</f>
        <v>#REF!</v>
      </c>
      <c r="AE23" t="e">
        <f>_InputData!#REF!</f>
        <v>#REF!</v>
      </c>
      <c r="AF23" t="e">
        <f>_InputData!#REF!</f>
        <v>#REF!</v>
      </c>
      <c r="AG23" t="e">
        <f>_InputData!#REF!</f>
        <v>#REF!</v>
      </c>
    </row>
    <row r="24" spans="1:33" x14ac:dyDescent="0.25">
      <c r="A24" t="s">
        <v>73</v>
      </c>
      <c r="B24" t="s">
        <v>39</v>
      </c>
      <c r="C24" t="s">
        <v>46</v>
      </c>
      <c r="D24" s="27">
        <f>_InputData!E547</f>
        <v>0.155</v>
      </c>
      <c r="E24" s="27">
        <f>_InputData!F547</f>
        <v>0.155</v>
      </c>
      <c r="F24" s="27">
        <f>_InputData!G547</f>
        <v>0.155</v>
      </c>
      <c r="G24" s="27">
        <f>D24*(1+_InputData!$E$996)</f>
        <v>0.186</v>
      </c>
      <c r="H24" s="27">
        <f>E24*(1+_InputData!$E$996)</f>
        <v>0.186</v>
      </c>
      <c r="I24" s="27">
        <f>F24*(1+_InputData!$E$996)</f>
        <v>0.186</v>
      </c>
      <c r="J24" s="27">
        <f>D24*(1-_InputData!$E$998)</f>
        <v>0.124</v>
      </c>
      <c r="K24" s="27">
        <f>E24*(1-_InputData!$E$998)</f>
        <v>0.124</v>
      </c>
      <c r="L24" s="27">
        <f>F24*(1-_InputData!$E$998)</f>
        <v>0.124</v>
      </c>
      <c r="M24" s="27" t="e">
        <f>_InputData!#REF!</f>
        <v>#REF!</v>
      </c>
      <c r="N24" s="27" t="e">
        <f>_InputData!#REF!</f>
        <v>#REF!</v>
      </c>
      <c r="O24" s="27" t="e">
        <f>_InputData!#REF!</f>
        <v>#REF!</v>
      </c>
      <c r="P24" s="27" t="e">
        <f>_InputData!#REF!</f>
        <v>#REF!</v>
      </c>
      <c r="Q24" s="27" t="e">
        <f>_InputData!#REF!</f>
        <v>#REF!</v>
      </c>
      <c r="R24" s="27" t="e">
        <f>_InputData!#REF!</f>
        <v>#REF!</v>
      </c>
      <c r="S24" s="27" t="e">
        <f>_InputData!#REF!</f>
        <v>#REF!</v>
      </c>
      <c r="T24" s="27" t="e">
        <f>_InputData!#REF!</f>
        <v>#REF!</v>
      </c>
      <c r="U24" s="27" t="e">
        <f>_InputData!#REF!</f>
        <v>#REF!</v>
      </c>
      <c r="V24" s="27" t="e">
        <f>_InputData!#REF!</f>
        <v>#REF!</v>
      </c>
      <c r="W24" s="27" t="e">
        <f>_InputData!#REF!</f>
        <v>#REF!</v>
      </c>
      <c r="X24" s="27" t="e">
        <f>_InputData!#REF!</f>
        <v>#REF!</v>
      </c>
      <c r="Y24" s="27" t="e">
        <f>_InputData!#REF!</f>
        <v>#REF!</v>
      </c>
      <c r="Z24" s="27" t="e">
        <f>_InputData!#REF!</f>
        <v>#REF!</v>
      </c>
      <c r="AA24" s="27" t="e">
        <f>_InputData!#REF!</f>
        <v>#REF!</v>
      </c>
      <c r="AB24" t="e">
        <f>_InputData!#REF!</f>
        <v>#REF!</v>
      </c>
      <c r="AC24" t="e">
        <f>_InputData!#REF!</f>
        <v>#REF!</v>
      </c>
      <c r="AD24" t="e">
        <f>_InputData!#REF!</f>
        <v>#REF!</v>
      </c>
      <c r="AE24" t="e">
        <f>_InputData!#REF!</f>
        <v>#REF!</v>
      </c>
      <c r="AF24" t="e">
        <f>_InputData!#REF!</f>
        <v>#REF!</v>
      </c>
      <c r="AG24" t="e">
        <f>_InputData!#REF!</f>
        <v>#REF!</v>
      </c>
    </row>
    <row r="25" spans="1:33" x14ac:dyDescent="0.25">
      <c r="A25" t="s">
        <v>74</v>
      </c>
      <c r="B25" t="s">
        <v>39</v>
      </c>
      <c r="C25" t="s">
        <v>46</v>
      </c>
      <c r="D25" s="27">
        <f>_InputData!E548</f>
        <v>0.20150000000000001</v>
      </c>
      <c r="E25" s="27">
        <f>_InputData!F548</f>
        <v>0.20150000000000001</v>
      </c>
      <c r="F25" s="27">
        <f>_InputData!G548</f>
        <v>0.20150000000000001</v>
      </c>
      <c r="G25" s="27">
        <f>D25*(1+_InputData!$E$996)</f>
        <v>0.24180000000000001</v>
      </c>
      <c r="H25" s="27">
        <f>E25*(1+_InputData!$E$996)</f>
        <v>0.24180000000000001</v>
      </c>
      <c r="I25" s="27">
        <f>F25*(1+_InputData!$E$996)</f>
        <v>0.24180000000000001</v>
      </c>
      <c r="J25" s="27">
        <f>D25*(1-_InputData!$E$998)</f>
        <v>0.16120000000000001</v>
      </c>
      <c r="K25" s="27">
        <f>E25*(1-_InputData!$E$998)</f>
        <v>0.16120000000000001</v>
      </c>
      <c r="L25" s="27">
        <f>F25*(1-_InputData!$E$998)</f>
        <v>0.16120000000000001</v>
      </c>
      <c r="M25" s="27" t="e">
        <f>_InputData!#REF!</f>
        <v>#REF!</v>
      </c>
      <c r="N25" s="27" t="e">
        <f>_InputData!#REF!</f>
        <v>#REF!</v>
      </c>
      <c r="O25" s="27" t="e">
        <f>_InputData!#REF!</f>
        <v>#REF!</v>
      </c>
      <c r="P25" s="27" t="e">
        <f>_InputData!#REF!</f>
        <v>#REF!</v>
      </c>
      <c r="Q25" s="27" t="e">
        <f>_InputData!#REF!</f>
        <v>#REF!</v>
      </c>
      <c r="R25" s="27" t="e">
        <f>_InputData!#REF!</f>
        <v>#REF!</v>
      </c>
      <c r="S25" s="27" t="e">
        <f>_InputData!#REF!</f>
        <v>#REF!</v>
      </c>
      <c r="T25" s="27" t="e">
        <f>_InputData!#REF!</f>
        <v>#REF!</v>
      </c>
      <c r="U25" s="27" t="e">
        <f>_InputData!#REF!</f>
        <v>#REF!</v>
      </c>
      <c r="V25" s="27" t="e">
        <f>_InputData!#REF!</f>
        <v>#REF!</v>
      </c>
      <c r="W25" s="27" t="e">
        <f>_InputData!#REF!</f>
        <v>#REF!</v>
      </c>
      <c r="X25" s="27" t="e">
        <f>_InputData!#REF!</f>
        <v>#REF!</v>
      </c>
      <c r="Y25" s="27" t="e">
        <f>_InputData!#REF!</f>
        <v>#REF!</v>
      </c>
      <c r="Z25" s="27" t="e">
        <f>_InputData!#REF!</f>
        <v>#REF!</v>
      </c>
      <c r="AA25" s="27" t="e">
        <f>_InputData!#REF!</f>
        <v>#REF!</v>
      </c>
      <c r="AB25" t="e">
        <f>_InputData!#REF!</f>
        <v>#REF!</v>
      </c>
      <c r="AC25" t="e">
        <f>_InputData!#REF!</f>
        <v>#REF!</v>
      </c>
      <c r="AD25" t="e">
        <f>_InputData!#REF!</f>
        <v>#REF!</v>
      </c>
      <c r="AE25" t="e">
        <f>_InputData!#REF!</f>
        <v>#REF!</v>
      </c>
      <c r="AF25" t="e">
        <f>_InputData!#REF!</f>
        <v>#REF!</v>
      </c>
      <c r="AG25" t="e">
        <f>_InputData!#REF!</f>
        <v>#REF!</v>
      </c>
    </row>
    <row r="26" spans="1:33" x14ac:dyDescent="0.25">
      <c r="A26" t="s">
        <v>75</v>
      </c>
      <c r="B26" t="s">
        <v>39</v>
      </c>
      <c r="C26" t="s">
        <v>46</v>
      </c>
      <c r="D26" s="27">
        <f>_InputData!E549</f>
        <v>0.14250000000000002</v>
      </c>
      <c r="E26" s="27">
        <f>_InputData!F549</f>
        <v>0.14250000000000002</v>
      </c>
      <c r="F26" s="27">
        <f>_InputData!G549</f>
        <v>0.14250000000000002</v>
      </c>
      <c r="G26" s="27">
        <f>D26*(1+_InputData!$E$996)</f>
        <v>0.17100000000000001</v>
      </c>
      <c r="H26" s="27">
        <f>E26*(1+_InputData!$E$996)</f>
        <v>0.17100000000000001</v>
      </c>
      <c r="I26" s="27">
        <f>F26*(1+_InputData!$E$996)</f>
        <v>0.17100000000000001</v>
      </c>
      <c r="J26" s="27">
        <f>D26*(1-_InputData!$E$998)</f>
        <v>0.11400000000000002</v>
      </c>
      <c r="K26" s="27">
        <f>E26*(1-_InputData!$E$998)</f>
        <v>0.11400000000000002</v>
      </c>
      <c r="L26" s="27">
        <f>F26*(1-_InputData!$E$998)</f>
        <v>0.11400000000000002</v>
      </c>
      <c r="M26" s="27" t="e">
        <f>_InputData!#REF!</f>
        <v>#REF!</v>
      </c>
      <c r="N26" s="27" t="e">
        <f>_InputData!#REF!</f>
        <v>#REF!</v>
      </c>
      <c r="O26" s="27" t="e">
        <f>_InputData!#REF!</f>
        <v>#REF!</v>
      </c>
      <c r="P26" s="27" t="e">
        <f>_InputData!#REF!</f>
        <v>#REF!</v>
      </c>
      <c r="Q26" s="27" t="e">
        <f>_InputData!#REF!</f>
        <v>#REF!</v>
      </c>
      <c r="R26" s="27" t="e">
        <f>_InputData!#REF!</f>
        <v>#REF!</v>
      </c>
      <c r="S26" s="27" t="e">
        <f>_InputData!#REF!</f>
        <v>#REF!</v>
      </c>
      <c r="T26" s="27" t="e">
        <f>_InputData!#REF!</f>
        <v>#REF!</v>
      </c>
      <c r="U26" s="27" t="e">
        <f>_InputData!#REF!</f>
        <v>#REF!</v>
      </c>
      <c r="V26" s="27" t="e">
        <f>_InputData!#REF!</f>
        <v>#REF!</v>
      </c>
      <c r="W26" s="27" t="e">
        <f>_InputData!#REF!</f>
        <v>#REF!</v>
      </c>
      <c r="X26" s="27" t="e">
        <f>_InputData!#REF!</f>
        <v>#REF!</v>
      </c>
      <c r="Y26" s="27" t="e">
        <f>_InputData!#REF!</f>
        <v>#REF!</v>
      </c>
      <c r="Z26" s="27" t="e">
        <f>_InputData!#REF!</f>
        <v>#REF!</v>
      </c>
      <c r="AA26" s="27" t="e">
        <f>_InputData!#REF!</f>
        <v>#REF!</v>
      </c>
      <c r="AB26" t="e">
        <f>_InputData!#REF!</f>
        <v>#REF!</v>
      </c>
      <c r="AC26" t="e">
        <f>_InputData!#REF!</f>
        <v>#REF!</v>
      </c>
      <c r="AD26" t="e">
        <f>_InputData!#REF!</f>
        <v>#REF!</v>
      </c>
      <c r="AE26" t="e">
        <f>_InputData!#REF!</f>
        <v>#REF!</v>
      </c>
      <c r="AF26" t="e">
        <f>_InputData!#REF!</f>
        <v>#REF!</v>
      </c>
      <c r="AG26" t="e">
        <f>_InputData!#REF!</f>
        <v>#REF!</v>
      </c>
    </row>
    <row r="27" spans="1:33" x14ac:dyDescent="0.25">
      <c r="A27" t="s">
        <v>76</v>
      </c>
      <c r="B27" t="s">
        <v>39</v>
      </c>
      <c r="C27" t="s">
        <v>46</v>
      </c>
      <c r="D27" s="27">
        <f>_InputData!E550</f>
        <v>0.13300000000000001</v>
      </c>
      <c r="E27" s="27">
        <f>_InputData!F550</f>
        <v>0.13300000000000001</v>
      </c>
      <c r="F27" s="27">
        <f>_InputData!G550</f>
        <v>0.13300000000000001</v>
      </c>
      <c r="G27" s="27">
        <f>D27*(1+_InputData!$E$996)</f>
        <v>0.15959999999999999</v>
      </c>
      <c r="H27" s="27">
        <f>E27*(1+_InputData!$E$996)</f>
        <v>0.15959999999999999</v>
      </c>
      <c r="I27" s="27">
        <f>F27*(1+_InputData!$E$996)</f>
        <v>0.15959999999999999</v>
      </c>
      <c r="J27" s="27">
        <f>D27*(1-_InputData!$E$998)</f>
        <v>0.10640000000000001</v>
      </c>
      <c r="K27" s="27">
        <f>E27*(1-_InputData!$E$998)</f>
        <v>0.10640000000000001</v>
      </c>
      <c r="L27" s="27">
        <f>F27*(1-_InputData!$E$998)</f>
        <v>0.10640000000000001</v>
      </c>
      <c r="M27" s="27" t="e">
        <f>_InputData!#REF!</f>
        <v>#REF!</v>
      </c>
      <c r="N27" s="27" t="e">
        <f>_InputData!#REF!</f>
        <v>#REF!</v>
      </c>
      <c r="O27" s="27" t="e">
        <f>_InputData!#REF!</f>
        <v>#REF!</v>
      </c>
      <c r="P27" s="27" t="e">
        <f>_InputData!#REF!</f>
        <v>#REF!</v>
      </c>
      <c r="Q27" s="27" t="e">
        <f>_InputData!#REF!</f>
        <v>#REF!</v>
      </c>
      <c r="R27" s="27" t="e">
        <f>_InputData!#REF!</f>
        <v>#REF!</v>
      </c>
      <c r="S27" s="27" t="e">
        <f>_InputData!#REF!</f>
        <v>#REF!</v>
      </c>
      <c r="T27" s="27" t="e">
        <f>_InputData!#REF!</f>
        <v>#REF!</v>
      </c>
      <c r="U27" s="27" t="e">
        <f>_InputData!#REF!</f>
        <v>#REF!</v>
      </c>
      <c r="V27" s="27" t="e">
        <f>_InputData!#REF!</f>
        <v>#REF!</v>
      </c>
      <c r="W27" s="27" t="e">
        <f>_InputData!#REF!</f>
        <v>#REF!</v>
      </c>
      <c r="X27" s="27" t="e">
        <f>_InputData!#REF!</f>
        <v>#REF!</v>
      </c>
      <c r="Y27" s="27" t="e">
        <f>_InputData!#REF!</f>
        <v>#REF!</v>
      </c>
      <c r="Z27" s="27" t="e">
        <f>_InputData!#REF!</f>
        <v>#REF!</v>
      </c>
      <c r="AA27" s="27" t="e">
        <f>_InputData!#REF!</f>
        <v>#REF!</v>
      </c>
      <c r="AB27" t="e">
        <f>_InputData!#REF!</f>
        <v>#REF!</v>
      </c>
      <c r="AC27" t="e">
        <f>_InputData!#REF!</f>
        <v>#REF!</v>
      </c>
      <c r="AD27" t="e">
        <f>_InputData!#REF!</f>
        <v>#REF!</v>
      </c>
      <c r="AE27" t="e">
        <f>_InputData!#REF!</f>
        <v>#REF!</v>
      </c>
      <c r="AF27" t="e">
        <f>_InputData!#REF!</f>
        <v>#REF!</v>
      </c>
      <c r="AG27" t="e">
        <f>_InputData!#REF!</f>
        <v>#REF!</v>
      </c>
    </row>
    <row r="28" spans="1:33" x14ac:dyDescent="0.25">
      <c r="A28" t="s">
        <v>77</v>
      </c>
      <c r="B28" t="s">
        <v>39</v>
      </c>
      <c r="C28" t="s">
        <v>46</v>
      </c>
      <c r="D28" s="27">
        <f>_InputData!E551</f>
        <v>0.16</v>
      </c>
      <c r="E28" s="27">
        <f>_InputData!F551</f>
        <v>0.16</v>
      </c>
      <c r="F28" s="27">
        <f>_InputData!G551</f>
        <v>0.16</v>
      </c>
      <c r="G28" s="27">
        <f>D28*(1+_InputData!$E$996)</f>
        <v>0.192</v>
      </c>
      <c r="H28" s="27">
        <f>E28*(1+_InputData!$E$996)</f>
        <v>0.192</v>
      </c>
      <c r="I28" s="27">
        <f>F28*(1+_InputData!$E$996)</f>
        <v>0.192</v>
      </c>
      <c r="J28" s="27">
        <f>D28*(1-_InputData!$E$998)</f>
        <v>0.128</v>
      </c>
      <c r="K28" s="27">
        <f>E28*(1-_InputData!$E$998)</f>
        <v>0.128</v>
      </c>
      <c r="L28" s="27">
        <f>F28*(1-_InputData!$E$998)</f>
        <v>0.128</v>
      </c>
      <c r="M28" s="27" t="e">
        <f>_InputData!#REF!</f>
        <v>#REF!</v>
      </c>
      <c r="N28" s="27" t="e">
        <f>_InputData!#REF!</f>
        <v>#REF!</v>
      </c>
      <c r="O28" s="27" t="e">
        <f>_InputData!#REF!</f>
        <v>#REF!</v>
      </c>
      <c r="P28" s="27" t="e">
        <f>_InputData!#REF!</f>
        <v>#REF!</v>
      </c>
      <c r="Q28" s="27" t="e">
        <f>_InputData!#REF!</f>
        <v>#REF!</v>
      </c>
      <c r="R28" s="27" t="e">
        <f>_InputData!#REF!</f>
        <v>#REF!</v>
      </c>
      <c r="S28" s="27" t="e">
        <f>_InputData!#REF!</f>
        <v>#REF!</v>
      </c>
      <c r="T28" s="27" t="e">
        <f>_InputData!#REF!</f>
        <v>#REF!</v>
      </c>
      <c r="U28" s="27" t="e">
        <f>_InputData!#REF!</f>
        <v>#REF!</v>
      </c>
      <c r="V28" s="27" t="e">
        <f>_InputData!#REF!</f>
        <v>#REF!</v>
      </c>
      <c r="W28" s="27" t="e">
        <f>_InputData!#REF!</f>
        <v>#REF!</v>
      </c>
      <c r="X28" s="27" t="e">
        <f>_InputData!#REF!</f>
        <v>#REF!</v>
      </c>
      <c r="Y28" s="27" t="e">
        <f>_InputData!#REF!</f>
        <v>#REF!</v>
      </c>
      <c r="Z28" s="27" t="e">
        <f>_InputData!#REF!</f>
        <v>#REF!</v>
      </c>
      <c r="AA28" s="27" t="e">
        <f>_InputData!#REF!</f>
        <v>#REF!</v>
      </c>
      <c r="AB28" t="e">
        <f>_InputData!#REF!</f>
        <v>#REF!</v>
      </c>
      <c r="AC28" t="e">
        <f>_InputData!#REF!</f>
        <v>#REF!</v>
      </c>
      <c r="AD28" t="e">
        <f>_InputData!#REF!</f>
        <v>#REF!</v>
      </c>
      <c r="AE28" t="e">
        <f>_InputData!#REF!</f>
        <v>#REF!</v>
      </c>
      <c r="AF28" t="e">
        <f>_InputData!#REF!</f>
        <v>#REF!</v>
      </c>
      <c r="AG28" t="e">
        <f>_InputData!#REF!</f>
        <v>#REF!</v>
      </c>
    </row>
    <row r="29" spans="1:33" x14ac:dyDescent="0.25">
      <c r="A29" t="s">
        <v>78</v>
      </c>
      <c r="B29" t="s">
        <v>39</v>
      </c>
      <c r="C29" t="s">
        <v>46</v>
      </c>
      <c r="D29" s="27">
        <f>_InputData!E552</f>
        <v>0.19700000000000001</v>
      </c>
      <c r="E29" s="27">
        <f>_InputData!F552</f>
        <v>0.19700000000000001</v>
      </c>
      <c r="F29" s="27">
        <f>_InputData!G552</f>
        <v>0.19700000000000001</v>
      </c>
      <c r="G29" s="27">
        <f>D29*(1+_InputData!$E$996)</f>
        <v>0.2364</v>
      </c>
      <c r="H29" s="27">
        <f>E29*(1+_InputData!$E$996)</f>
        <v>0.2364</v>
      </c>
      <c r="I29" s="27">
        <f>F29*(1+_InputData!$E$996)</f>
        <v>0.2364</v>
      </c>
      <c r="J29" s="27">
        <f>D29*(1-_InputData!$E$998)</f>
        <v>0.15760000000000002</v>
      </c>
      <c r="K29" s="27">
        <f>E29*(1-_InputData!$E$998)</f>
        <v>0.15760000000000002</v>
      </c>
      <c r="L29" s="27">
        <f>F29*(1-_InputData!$E$998)</f>
        <v>0.15760000000000002</v>
      </c>
      <c r="M29" s="27" t="e">
        <f>_InputData!#REF!</f>
        <v>#REF!</v>
      </c>
      <c r="N29" s="27" t="e">
        <f>_InputData!#REF!</f>
        <v>#REF!</v>
      </c>
      <c r="O29" s="27" t="e">
        <f>_InputData!#REF!</f>
        <v>#REF!</v>
      </c>
      <c r="P29" s="27" t="e">
        <f>_InputData!#REF!</f>
        <v>#REF!</v>
      </c>
      <c r="Q29" s="27" t="e">
        <f>_InputData!#REF!</f>
        <v>#REF!</v>
      </c>
      <c r="R29" s="27" t="e">
        <f>_InputData!#REF!</f>
        <v>#REF!</v>
      </c>
      <c r="S29" s="27" t="e">
        <f>_InputData!#REF!</f>
        <v>#REF!</v>
      </c>
      <c r="T29" s="27" t="e">
        <f>_InputData!#REF!</f>
        <v>#REF!</v>
      </c>
      <c r="U29" s="27" t="e">
        <f>_InputData!#REF!</f>
        <v>#REF!</v>
      </c>
      <c r="V29" s="27" t="e">
        <f>_InputData!#REF!</f>
        <v>#REF!</v>
      </c>
      <c r="W29" s="27" t="e">
        <f>_InputData!#REF!</f>
        <v>#REF!</v>
      </c>
      <c r="X29" s="27" t="e">
        <f>_InputData!#REF!</f>
        <v>#REF!</v>
      </c>
      <c r="Y29" s="27" t="e">
        <f>_InputData!#REF!</f>
        <v>#REF!</v>
      </c>
      <c r="Z29" s="27" t="e">
        <f>_InputData!#REF!</f>
        <v>#REF!</v>
      </c>
      <c r="AA29" s="27" t="e">
        <f>_InputData!#REF!</f>
        <v>#REF!</v>
      </c>
      <c r="AB29" t="e">
        <f>_InputData!#REF!</f>
        <v>#REF!</v>
      </c>
      <c r="AC29" t="e">
        <f>_InputData!#REF!</f>
        <v>#REF!</v>
      </c>
      <c r="AD29" t="e">
        <f>_InputData!#REF!</f>
        <v>#REF!</v>
      </c>
      <c r="AE29" t="e">
        <f>_InputData!#REF!</f>
        <v>#REF!</v>
      </c>
      <c r="AF29" t="e">
        <f>_InputData!#REF!</f>
        <v>#REF!</v>
      </c>
      <c r="AG29" t="e">
        <f>_InputData!#REF!</f>
        <v>#REF!</v>
      </c>
    </row>
    <row r="30" spans="1:33" x14ac:dyDescent="0.25">
      <c r="A30" t="s">
        <v>105</v>
      </c>
      <c r="B30" t="s">
        <v>39</v>
      </c>
      <c r="C30" t="s">
        <v>46</v>
      </c>
      <c r="D30" s="27">
        <f>_InputData!E553</f>
        <v>0.17132939313499229</v>
      </c>
      <c r="E30" s="27">
        <f>_InputData!F553</f>
        <v>0.17132939313499229</v>
      </c>
      <c r="F30" s="27">
        <f>_InputData!G553</f>
        <v>0.17132939313499229</v>
      </c>
      <c r="G30" s="27">
        <f>D30*(1+_InputData!$E$996)</f>
        <v>0.20559527176199074</v>
      </c>
      <c r="H30" s="27">
        <f>E30*(1+_InputData!$E$996)</f>
        <v>0.20559527176199074</v>
      </c>
      <c r="I30" s="27">
        <f>F30*(1+_InputData!$E$996)</f>
        <v>0.20559527176199074</v>
      </c>
      <c r="J30" s="27">
        <f>D30*(1-_InputData!$E$998)</f>
        <v>0.13706351450799384</v>
      </c>
      <c r="K30" s="27">
        <f>E30*(1-_InputData!$E$998)</f>
        <v>0.13706351450799384</v>
      </c>
      <c r="L30" s="27">
        <f>F30*(1-_InputData!$E$998)</f>
        <v>0.13706351450799384</v>
      </c>
      <c r="M30" s="27" t="e">
        <f>_InputData!#REF!</f>
        <v>#REF!</v>
      </c>
      <c r="N30" s="27" t="e">
        <f>_InputData!#REF!</f>
        <v>#REF!</v>
      </c>
      <c r="O30" s="27" t="e">
        <f>_InputData!#REF!</f>
        <v>#REF!</v>
      </c>
      <c r="P30" s="27" t="e">
        <f>_InputData!#REF!</f>
        <v>#REF!</v>
      </c>
      <c r="Q30" s="27" t="e">
        <f>_InputData!#REF!</f>
        <v>#REF!</v>
      </c>
      <c r="R30" s="27" t="e">
        <f>_InputData!#REF!</f>
        <v>#REF!</v>
      </c>
      <c r="S30" s="27" t="e">
        <f>_InputData!#REF!</f>
        <v>#REF!</v>
      </c>
      <c r="T30" s="27" t="e">
        <f>_InputData!#REF!</f>
        <v>#REF!</v>
      </c>
      <c r="U30" s="27" t="e">
        <f>_InputData!#REF!</f>
        <v>#REF!</v>
      </c>
      <c r="V30" s="27" t="e">
        <f>_InputData!#REF!</f>
        <v>#REF!</v>
      </c>
      <c r="W30" s="27" t="e">
        <f>_InputData!#REF!</f>
        <v>#REF!</v>
      </c>
      <c r="X30" s="27" t="e">
        <f>_InputData!#REF!</f>
        <v>#REF!</v>
      </c>
      <c r="Y30" s="27" t="e">
        <f>_InputData!#REF!</f>
        <v>#REF!</v>
      </c>
      <c r="Z30" s="27" t="e">
        <f>_InputData!#REF!</f>
        <v>#REF!</v>
      </c>
      <c r="AA30" s="27" t="e">
        <f>_InputData!#REF!</f>
        <v>#REF!</v>
      </c>
      <c r="AB30" t="e">
        <f>_InputData!#REF!</f>
        <v>#REF!</v>
      </c>
      <c r="AC30" t="e">
        <f>_InputData!#REF!</f>
        <v>#REF!</v>
      </c>
      <c r="AD30" t="e">
        <f>_InputData!#REF!</f>
        <v>#REF!</v>
      </c>
      <c r="AE30" t="e">
        <f>_InputData!#REF!</f>
        <v>#REF!</v>
      </c>
      <c r="AF30" t="e">
        <f>_InputData!#REF!</f>
        <v>#REF!</v>
      </c>
      <c r="AG30" t="e">
        <f>_InputData!#REF!</f>
        <v>#REF!</v>
      </c>
    </row>
    <row r="31" spans="1:33" x14ac:dyDescent="0.25">
      <c r="A31" t="s">
        <v>79</v>
      </c>
      <c r="B31" t="s">
        <v>39</v>
      </c>
      <c r="C31" t="s">
        <v>46</v>
      </c>
      <c r="D31" s="27">
        <f>_InputData!E554</f>
        <v>0.13600000000000001</v>
      </c>
      <c r="E31" s="27">
        <f>_InputData!F554</f>
        <v>0.13600000000000001</v>
      </c>
      <c r="F31" s="27">
        <f>_InputData!G554</f>
        <v>0.13600000000000001</v>
      </c>
      <c r="G31" s="27">
        <f>D31*(1+_InputData!$E$996)</f>
        <v>0.16320000000000001</v>
      </c>
      <c r="H31" s="27">
        <f>E31*(1+_InputData!$E$996)</f>
        <v>0.16320000000000001</v>
      </c>
      <c r="I31" s="27">
        <f>F31*(1+_InputData!$E$996)</f>
        <v>0.16320000000000001</v>
      </c>
      <c r="J31" s="27">
        <f>D31*(1-_InputData!$E$998)</f>
        <v>0.10880000000000001</v>
      </c>
      <c r="K31" s="27">
        <f>E31*(1-_InputData!$E$998)</f>
        <v>0.10880000000000001</v>
      </c>
      <c r="L31" s="27">
        <f>F31*(1-_InputData!$E$998)</f>
        <v>0.10880000000000001</v>
      </c>
      <c r="M31" s="27" t="e">
        <f>_InputData!#REF!</f>
        <v>#REF!</v>
      </c>
      <c r="N31" s="27" t="e">
        <f>_InputData!#REF!</f>
        <v>#REF!</v>
      </c>
      <c r="O31" s="27" t="e">
        <f>_InputData!#REF!</f>
        <v>#REF!</v>
      </c>
      <c r="P31" s="27" t="e">
        <f>_InputData!#REF!</f>
        <v>#REF!</v>
      </c>
      <c r="Q31" s="27" t="e">
        <f>_InputData!#REF!</f>
        <v>#REF!</v>
      </c>
      <c r="R31" s="27" t="e">
        <f>_InputData!#REF!</f>
        <v>#REF!</v>
      </c>
      <c r="S31" s="27" t="e">
        <f>_InputData!#REF!</f>
        <v>#REF!</v>
      </c>
      <c r="T31" s="27" t="e">
        <f>_InputData!#REF!</f>
        <v>#REF!</v>
      </c>
      <c r="U31" s="27" t="e">
        <f>_InputData!#REF!</f>
        <v>#REF!</v>
      </c>
      <c r="V31" s="27" t="e">
        <f>_InputData!#REF!</f>
        <v>#REF!</v>
      </c>
      <c r="W31" s="27" t="e">
        <f>_InputData!#REF!</f>
        <v>#REF!</v>
      </c>
      <c r="X31" s="27" t="e">
        <f>_InputData!#REF!</f>
        <v>#REF!</v>
      </c>
      <c r="Y31" s="27" t="e">
        <f>_InputData!#REF!</f>
        <v>#REF!</v>
      </c>
      <c r="Z31" s="27" t="e">
        <f>_InputData!#REF!</f>
        <v>#REF!</v>
      </c>
      <c r="AA31" s="27" t="e">
        <f>_InputData!#REF!</f>
        <v>#REF!</v>
      </c>
      <c r="AB31" t="e">
        <f>_InputData!#REF!</f>
        <v>#REF!</v>
      </c>
      <c r="AC31" t="e">
        <f>_InputData!#REF!</f>
        <v>#REF!</v>
      </c>
      <c r="AD31" t="e">
        <f>_InputData!#REF!</f>
        <v>#REF!</v>
      </c>
      <c r="AE31" t="e">
        <f>_InputData!#REF!</f>
        <v>#REF!</v>
      </c>
      <c r="AF31" t="e">
        <f>_InputData!#REF!</f>
        <v>#REF!</v>
      </c>
      <c r="AG31" t="e">
        <f>_InputData!#REF!</f>
        <v>#REF!</v>
      </c>
    </row>
    <row r="32" spans="1:33" x14ac:dyDescent="0.25">
      <c r="A32" t="s">
        <v>80</v>
      </c>
      <c r="B32" t="s">
        <v>39</v>
      </c>
      <c r="C32" t="s">
        <v>46</v>
      </c>
      <c r="D32" s="27">
        <f>_InputData!E555</f>
        <v>0.16800000000000001</v>
      </c>
      <c r="E32" s="27">
        <f>_InputData!F555</f>
        <v>0.16800000000000001</v>
      </c>
      <c r="F32" s="27">
        <f>_InputData!G555</f>
        <v>0.16800000000000001</v>
      </c>
      <c r="G32" s="27">
        <f>D32*(1+_InputData!$E$996)</f>
        <v>0.2016</v>
      </c>
      <c r="H32" s="27">
        <f>E32*(1+_InputData!$E$996)</f>
        <v>0.2016</v>
      </c>
      <c r="I32" s="27">
        <f>F32*(1+_InputData!$E$996)</f>
        <v>0.2016</v>
      </c>
      <c r="J32" s="27">
        <f>D32*(1-_InputData!$E$998)</f>
        <v>0.13440000000000002</v>
      </c>
      <c r="K32" s="27">
        <f>E32*(1-_InputData!$E$998)</f>
        <v>0.13440000000000002</v>
      </c>
      <c r="L32" s="27">
        <f>F32*(1-_InputData!$E$998)</f>
        <v>0.13440000000000002</v>
      </c>
      <c r="M32" s="27" t="e">
        <f>_InputData!#REF!</f>
        <v>#REF!</v>
      </c>
      <c r="N32" s="27" t="e">
        <f>_InputData!#REF!</f>
        <v>#REF!</v>
      </c>
      <c r="O32" s="27" t="e">
        <f>_InputData!#REF!</f>
        <v>#REF!</v>
      </c>
      <c r="P32" s="27" t="e">
        <f>_InputData!#REF!</f>
        <v>#REF!</v>
      </c>
      <c r="Q32" s="27" t="e">
        <f>_InputData!#REF!</f>
        <v>#REF!</v>
      </c>
      <c r="R32" s="27" t="e">
        <f>_InputData!#REF!</f>
        <v>#REF!</v>
      </c>
      <c r="S32" s="27" t="e">
        <f>_InputData!#REF!</f>
        <v>#REF!</v>
      </c>
      <c r="T32" s="27" t="e">
        <f>_InputData!#REF!</f>
        <v>#REF!</v>
      </c>
      <c r="U32" s="27" t="e">
        <f>_InputData!#REF!</f>
        <v>#REF!</v>
      </c>
      <c r="V32" s="27" t="e">
        <f>_InputData!#REF!</f>
        <v>#REF!</v>
      </c>
      <c r="W32" s="27" t="e">
        <f>_InputData!#REF!</f>
        <v>#REF!</v>
      </c>
      <c r="X32" s="27" t="e">
        <f>_InputData!#REF!</f>
        <v>#REF!</v>
      </c>
      <c r="Y32" s="27" t="e">
        <f>_InputData!#REF!</f>
        <v>#REF!</v>
      </c>
      <c r="Z32" s="27" t="e">
        <f>_InputData!#REF!</f>
        <v>#REF!</v>
      </c>
      <c r="AA32" s="27" t="e">
        <f>_InputData!#REF!</f>
        <v>#REF!</v>
      </c>
      <c r="AB32" t="e">
        <f>_InputData!#REF!</f>
        <v>#REF!</v>
      </c>
      <c r="AC32" t="e">
        <f>_InputData!#REF!</f>
        <v>#REF!</v>
      </c>
      <c r="AD32" t="e">
        <f>_InputData!#REF!</f>
        <v>#REF!</v>
      </c>
      <c r="AE32" t="e">
        <f>_InputData!#REF!</f>
        <v>#REF!</v>
      </c>
      <c r="AF32" t="e">
        <f>_InputData!#REF!</f>
        <v>#REF!</v>
      </c>
      <c r="AG32" t="e">
        <f>_InputData!#REF!</f>
        <v>#REF!</v>
      </c>
    </row>
    <row r="33" spans="1:33" x14ac:dyDescent="0.25">
      <c r="A33" t="s">
        <v>81</v>
      </c>
      <c r="B33" t="s">
        <v>39</v>
      </c>
      <c r="C33" t="s">
        <v>46</v>
      </c>
      <c r="D33" s="27">
        <f>_InputData!E556</f>
        <v>0.1525</v>
      </c>
      <c r="E33" s="27">
        <f>_InputData!F556</f>
        <v>0.1525</v>
      </c>
      <c r="F33" s="27">
        <f>_InputData!G556</f>
        <v>0.1525</v>
      </c>
      <c r="G33" s="27">
        <f>D33*(1+_InputData!$E$996)</f>
        <v>0.183</v>
      </c>
      <c r="H33" s="27">
        <f>E33*(1+_InputData!$E$996)</f>
        <v>0.183</v>
      </c>
      <c r="I33" s="27">
        <f>F33*(1+_InputData!$E$996)</f>
        <v>0.183</v>
      </c>
      <c r="J33" s="27">
        <f>D33*(1-_InputData!$E$998)</f>
        <v>0.122</v>
      </c>
      <c r="K33" s="27">
        <f>E33*(1-_InputData!$E$998)</f>
        <v>0.122</v>
      </c>
      <c r="L33" s="27">
        <f>F33*(1-_InputData!$E$998)</f>
        <v>0.122</v>
      </c>
      <c r="M33" s="27" t="e">
        <f>_InputData!#REF!</f>
        <v>#REF!</v>
      </c>
      <c r="N33" s="27" t="e">
        <f>_InputData!#REF!</f>
        <v>#REF!</v>
      </c>
      <c r="O33" s="27" t="e">
        <f>_InputData!#REF!</f>
        <v>#REF!</v>
      </c>
      <c r="P33" s="27" t="e">
        <f>_InputData!#REF!</f>
        <v>#REF!</v>
      </c>
      <c r="Q33" s="27" t="e">
        <f>_InputData!#REF!</f>
        <v>#REF!</v>
      </c>
      <c r="R33" s="27" t="e">
        <f>_InputData!#REF!</f>
        <v>#REF!</v>
      </c>
      <c r="S33" s="27" t="e">
        <f>_InputData!#REF!</f>
        <v>#REF!</v>
      </c>
      <c r="T33" s="27" t="e">
        <f>_InputData!#REF!</f>
        <v>#REF!</v>
      </c>
      <c r="U33" s="27" t="e">
        <f>_InputData!#REF!</f>
        <v>#REF!</v>
      </c>
      <c r="V33" s="27" t="e">
        <f>_InputData!#REF!</f>
        <v>#REF!</v>
      </c>
      <c r="W33" s="27" t="e">
        <f>_InputData!#REF!</f>
        <v>#REF!</v>
      </c>
      <c r="X33" s="27" t="e">
        <f>_InputData!#REF!</f>
        <v>#REF!</v>
      </c>
      <c r="Y33" s="27" t="e">
        <f>_InputData!#REF!</f>
        <v>#REF!</v>
      </c>
      <c r="Z33" s="27" t="e">
        <f>_InputData!#REF!</f>
        <v>#REF!</v>
      </c>
      <c r="AA33" s="27" t="e">
        <f>_InputData!#REF!</f>
        <v>#REF!</v>
      </c>
      <c r="AB33" t="e">
        <f>_InputData!#REF!</f>
        <v>#REF!</v>
      </c>
      <c r="AC33" t="e">
        <f>_InputData!#REF!</f>
        <v>#REF!</v>
      </c>
      <c r="AD33" t="e">
        <f>_InputData!#REF!</f>
        <v>#REF!</v>
      </c>
      <c r="AE33" t="e">
        <f>_InputData!#REF!</f>
        <v>#REF!</v>
      </c>
      <c r="AF33" t="e">
        <f>_InputData!#REF!</f>
        <v>#REF!</v>
      </c>
      <c r="AG33" t="e">
        <f>_InputData!#REF!</f>
        <v>#REF!</v>
      </c>
    </row>
    <row r="34" spans="1:33" x14ac:dyDescent="0.25">
      <c r="A34" t="s">
        <v>82</v>
      </c>
      <c r="B34" t="s">
        <v>39</v>
      </c>
      <c r="C34" t="s">
        <v>46</v>
      </c>
      <c r="D34" s="27">
        <f>_InputData!E557</f>
        <v>0.20500000000000002</v>
      </c>
      <c r="E34" s="27">
        <f>_InputData!F557</f>
        <v>0.20500000000000002</v>
      </c>
      <c r="F34" s="27">
        <f>_InputData!G557</f>
        <v>0.20500000000000002</v>
      </c>
      <c r="G34" s="27">
        <f>D34*(1+_InputData!$E$996)</f>
        <v>0.246</v>
      </c>
      <c r="H34" s="27">
        <f>E34*(1+_InputData!$E$996)</f>
        <v>0.246</v>
      </c>
      <c r="I34" s="27">
        <f>F34*(1+_InputData!$E$996)</f>
        <v>0.246</v>
      </c>
      <c r="J34" s="27">
        <f>D34*(1-_InputData!$E$998)</f>
        <v>0.16400000000000003</v>
      </c>
      <c r="K34" s="27">
        <f>E34*(1-_InputData!$E$998)</f>
        <v>0.16400000000000003</v>
      </c>
      <c r="L34" s="27">
        <f>F34*(1-_InputData!$E$998)</f>
        <v>0.16400000000000003</v>
      </c>
      <c r="M34" s="27" t="e">
        <f>_InputData!#REF!</f>
        <v>#REF!</v>
      </c>
      <c r="N34" s="27" t="e">
        <f>_InputData!#REF!</f>
        <v>#REF!</v>
      </c>
      <c r="O34" s="27" t="e">
        <f>_InputData!#REF!</f>
        <v>#REF!</v>
      </c>
      <c r="P34" s="27" t="e">
        <f>_InputData!#REF!</f>
        <v>#REF!</v>
      </c>
      <c r="Q34" s="27" t="e">
        <f>_InputData!#REF!</f>
        <v>#REF!</v>
      </c>
      <c r="R34" s="27" t="e">
        <f>_InputData!#REF!</f>
        <v>#REF!</v>
      </c>
      <c r="S34" s="27" t="e">
        <f>_InputData!#REF!</f>
        <v>#REF!</v>
      </c>
      <c r="T34" s="27" t="e">
        <f>_InputData!#REF!</f>
        <v>#REF!</v>
      </c>
      <c r="U34" s="27" t="e">
        <f>_InputData!#REF!</f>
        <v>#REF!</v>
      </c>
      <c r="V34" s="27" t="e">
        <f>_InputData!#REF!</f>
        <v>#REF!</v>
      </c>
      <c r="W34" s="27" t="e">
        <f>_InputData!#REF!</f>
        <v>#REF!</v>
      </c>
      <c r="X34" s="27" t="e">
        <f>_InputData!#REF!</f>
        <v>#REF!</v>
      </c>
      <c r="Y34" s="27" t="e">
        <f>_InputData!#REF!</f>
        <v>#REF!</v>
      </c>
      <c r="Z34" s="27" t="e">
        <f>_InputData!#REF!</f>
        <v>#REF!</v>
      </c>
      <c r="AA34" s="27" t="e">
        <f>_InputData!#REF!</f>
        <v>#REF!</v>
      </c>
      <c r="AB34" t="e">
        <f>_InputData!#REF!</f>
        <v>#REF!</v>
      </c>
      <c r="AC34" t="e">
        <f>_InputData!#REF!</f>
        <v>#REF!</v>
      </c>
      <c r="AD34" t="e">
        <f>_InputData!#REF!</f>
        <v>#REF!</v>
      </c>
      <c r="AE34" t="e">
        <f>_InputData!#REF!</f>
        <v>#REF!</v>
      </c>
      <c r="AF34" t="e">
        <f>_InputData!#REF!</f>
        <v>#REF!</v>
      </c>
      <c r="AG34" t="e">
        <f>_InputData!#REF!</f>
        <v>#REF!</v>
      </c>
    </row>
    <row r="35" spans="1:33" x14ac:dyDescent="0.25">
      <c r="A35" t="s">
        <v>83</v>
      </c>
      <c r="B35" t="s">
        <v>39</v>
      </c>
      <c r="C35" t="s">
        <v>46</v>
      </c>
      <c r="D35" s="27">
        <f>_InputData!E558</f>
        <v>8.8999999999999996E-2</v>
      </c>
      <c r="E35" s="27">
        <f>_InputData!F558</f>
        <v>8.8999999999999996E-2</v>
      </c>
      <c r="F35" s="27">
        <f>_InputData!G558</f>
        <v>8.8999999999999996E-2</v>
      </c>
      <c r="G35" s="27">
        <f>D35*(1+_InputData!$E$996)</f>
        <v>0.10679999999999999</v>
      </c>
      <c r="H35" s="27">
        <f>E35*(1+_InputData!$E$996)</f>
        <v>0.10679999999999999</v>
      </c>
      <c r="I35" s="27">
        <f>F35*(1+_InputData!$E$996)</f>
        <v>0.10679999999999999</v>
      </c>
      <c r="J35" s="27">
        <f>D35*(1-_InputData!$E$998)</f>
        <v>7.1199999999999999E-2</v>
      </c>
      <c r="K35" s="27">
        <f>E35*(1-_InputData!$E$998)</f>
        <v>7.1199999999999999E-2</v>
      </c>
      <c r="L35" s="27">
        <f>F35*(1-_InputData!$E$998)</f>
        <v>7.1199999999999999E-2</v>
      </c>
      <c r="M35" s="27" t="e">
        <f>_InputData!#REF!</f>
        <v>#REF!</v>
      </c>
      <c r="N35" s="27" t="e">
        <f>_InputData!#REF!</f>
        <v>#REF!</v>
      </c>
      <c r="O35" s="27" t="e">
        <f>_InputData!#REF!</f>
        <v>#REF!</v>
      </c>
      <c r="P35" s="27" t="e">
        <f>_InputData!#REF!</f>
        <v>#REF!</v>
      </c>
      <c r="Q35" s="27" t="e">
        <f>_InputData!#REF!</f>
        <v>#REF!</v>
      </c>
      <c r="R35" s="27" t="e">
        <f>_InputData!#REF!</f>
        <v>#REF!</v>
      </c>
      <c r="S35" s="27" t="e">
        <f>_InputData!#REF!</f>
        <v>#REF!</v>
      </c>
      <c r="T35" s="27" t="e">
        <f>_InputData!#REF!</f>
        <v>#REF!</v>
      </c>
      <c r="U35" s="27" t="e">
        <f>_InputData!#REF!</f>
        <v>#REF!</v>
      </c>
      <c r="V35" s="27" t="e">
        <f>_InputData!#REF!</f>
        <v>#REF!</v>
      </c>
      <c r="W35" s="27" t="e">
        <f>_InputData!#REF!</f>
        <v>#REF!</v>
      </c>
      <c r="X35" s="27" t="e">
        <f>_InputData!#REF!</f>
        <v>#REF!</v>
      </c>
      <c r="Y35" s="27" t="e">
        <f>_InputData!#REF!</f>
        <v>#REF!</v>
      </c>
      <c r="Z35" s="27" t="e">
        <f>_InputData!#REF!</f>
        <v>#REF!</v>
      </c>
      <c r="AA35" s="27" t="e">
        <f>_InputData!#REF!</f>
        <v>#REF!</v>
      </c>
      <c r="AB35" t="e">
        <f>_InputData!#REF!</f>
        <v>#REF!</v>
      </c>
      <c r="AC35" t="e">
        <f>_InputData!#REF!</f>
        <v>#REF!</v>
      </c>
      <c r="AD35" t="e">
        <f>_InputData!#REF!</f>
        <v>#REF!</v>
      </c>
      <c r="AE35" t="e">
        <f>_InputData!#REF!</f>
        <v>#REF!</v>
      </c>
      <c r="AF35" t="e">
        <f>_InputData!#REF!</f>
        <v>#REF!</v>
      </c>
      <c r="AG35" t="e">
        <f>_InputData!#REF!</f>
        <v>#REF!</v>
      </c>
    </row>
    <row r="36" spans="1:33" x14ac:dyDescent="0.25">
      <c r="A36" t="s">
        <v>106</v>
      </c>
      <c r="B36" t="s">
        <v>39</v>
      </c>
      <c r="C36" t="s">
        <v>46</v>
      </c>
      <c r="D36" s="27">
        <f>_InputData!E559</f>
        <v>0.1018731169524521</v>
      </c>
      <c r="E36" s="27">
        <f>_InputData!F559</f>
        <v>0.1018731169524521</v>
      </c>
      <c r="F36" s="27">
        <f>_InputData!G559</f>
        <v>0.1018731169524521</v>
      </c>
      <c r="G36" s="27">
        <f>D36*(1+_InputData!$E$996)</f>
        <v>0.12224774034294252</v>
      </c>
      <c r="H36" s="27">
        <f>E36*(1+_InputData!$E$996)</f>
        <v>0.12224774034294252</v>
      </c>
      <c r="I36" s="27">
        <f>F36*(1+_InputData!$E$996)</f>
        <v>0.12224774034294252</v>
      </c>
      <c r="J36" s="27">
        <f>D36*(1-_InputData!$E$998)</f>
        <v>8.1498493561961691E-2</v>
      </c>
      <c r="K36" s="27">
        <f>E36*(1-_InputData!$E$998)</f>
        <v>8.1498493561961691E-2</v>
      </c>
      <c r="L36" s="27">
        <f>F36*(1-_InputData!$E$998)</f>
        <v>8.1498493561961691E-2</v>
      </c>
      <c r="M36" s="27" t="e">
        <f>_InputData!#REF!</f>
        <v>#REF!</v>
      </c>
      <c r="N36" s="27" t="e">
        <f>_InputData!#REF!</f>
        <v>#REF!</v>
      </c>
      <c r="O36" s="27" t="e">
        <f>_InputData!#REF!</f>
        <v>#REF!</v>
      </c>
      <c r="P36" s="27" t="e">
        <f>_InputData!#REF!</f>
        <v>#REF!</v>
      </c>
      <c r="Q36" s="27" t="e">
        <f>_InputData!#REF!</f>
        <v>#REF!</v>
      </c>
      <c r="R36" s="27" t="e">
        <f>_InputData!#REF!</f>
        <v>#REF!</v>
      </c>
      <c r="S36" s="27" t="e">
        <f>_InputData!#REF!</f>
        <v>#REF!</v>
      </c>
      <c r="T36" s="27" t="e">
        <f>_InputData!#REF!</f>
        <v>#REF!</v>
      </c>
      <c r="U36" s="27" t="e">
        <f>_InputData!#REF!</f>
        <v>#REF!</v>
      </c>
      <c r="V36" s="27" t="e">
        <f>_InputData!#REF!</f>
        <v>#REF!</v>
      </c>
      <c r="W36" s="27" t="e">
        <f>_InputData!#REF!</f>
        <v>#REF!</v>
      </c>
      <c r="X36" s="27" t="e">
        <f>_InputData!#REF!</f>
        <v>#REF!</v>
      </c>
      <c r="Y36" s="27" t="e">
        <f>_InputData!#REF!</f>
        <v>#REF!</v>
      </c>
      <c r="Z36" s="27" t="e">
        <f>_InputData!#REF!</f>
        <v>#REF!</v>
      </c>
      <c r="AA36" s="27" t="e">
        <f>_InputData!#REF!</f>
        <v>#REF!</v>
      </c>
      <c r="AB36" t="e">
        <f>_InputData!#REF!</f>
        <v>#REF!</v>
      </c>
      <c r="AC36" t="e">
        <f>_InputData!#REF!</f>
        <v>#REF!</v>
      </c>
      <c r="AD36" t="e">
        <f>_InputData!#REF!</f>
        <v>#REF!</v>
      </c>
      <c r="AE36" t="e">
        <f>_InputData!#REF!</f>
        <v>#REF!</v>
      </c>
      <c r="AF36" t="e">
        <f>_InputData!#REF!</f>
        <v>#REF!</v>
      </c>
      <c r="AG36" t="e">
        <f>_InputData!#REF!</f>
        <v>#REF!</v>
      </c>
    </row>
    <row r="37" spans="1:33" x14ac:dyDescent="0.25">
      <c r="A37" t="s">
        <v>84</v>
      </c>
      <c r="B37" t="s">
        <v>39</v>
      </c>
      <c r="C37" t="s">
        <v>46</v>
      </c>
      <c r="D37" s="27">
        <f>_InputData!E560</f>
        <v>0.183</v>
      </c>
      <c r="E37" s="27">
        <f>_InputData!F560</f>
        <v>0.183</v>
      </c>
      <c r="F37" s="27">
        <f>_InputData!G560</f>
        <v>0.183</v>
      </c>
      <c r="G37" s="27">
        <f>D37*(1+_InputData!$E$996)</f>
        <v>0.21959999999999999</v>
      </c>
      <c r="H37" s="27">
        <f>E37*(1+_InputData!$E$996)</f>
        <v>0.21959999999999999</v>
      </c>
      <c r="I37" s="27">
        <f>F37*(1+_InputData!$E$996)</f>
        <v>0.21959999999999999</v>
      </c>
      <c r="J37" s="27">
        <f>D37*(1-_InputData!$E$998)</f>
        <v>0.1464</v>
      </c>
      <c r="K37" s="27">
        <f>E37*(1-_InputData!$E$998)</f>
        <v>0.1464</v>
      </c>
      <c r="L37" s="27">
        <f>F37*(1-_InputData!$E$998)</f>
        <v>0.1464</v>
      </c>
      <c r="M37" s="27" t="e">
        <f>_InputData!#REF!</f>
        <v>#REF!</v>
      </c>
      <c r="N37" s="27" t="e">
        <f>_InputData!#REF!</f>
        <v>#REF!</v>
      </c>
      <c r="O37" s="27" t="e">
        <f>_InputData!#REF!</f>
        <v>#REF!</v>
      </c>
      <c r="P37" s="27" t="e">
        <f>_InputData!#REF!</f>
        <v>#REF!</v>
      </c>
      <c r="Q37" s="27" t="e">
        <f>_InputData!#REF!</f>
        <v>#REF!</v>
      </c>
      <c r="R37" s="27" t="e">
        <f>_InputData!#REF!</f>
        <v>#REF!</v>
      </c>
      <c r="S37" s="27" t="e">
        <f>_InputData!#REF!</f>
        <v>#REF!</v>
      </c>
      <c r="T37" s="27" t="e">
        <f>_InputData!#REF!</f>
        <v>#REF!</v>
      </c>
      <c r="U37" s="27" t="e">
        <f>_InputData!#REF!</f>
        <v>#REF!</v>
      </c>
      <c r="V37" s="27" t="e">
        <f>_InputData!#REF!</f>
        <v>#REF!</v>
      </c>
      <c r="W37" s="27" t="e">
        <f>_InputData!#REF!</f>
        <v>#REF!</v>
      </c>
      <c r="X37" s="27" t="e">
        <f>_InputData!#REF!</f>
        <v>#REF!</v>
      </c>
      <c r="Y37" s="27" t="e">
        <f>_InputData!#REF!</f>
        <v>#REF!</v>
      </c>
      <c r="Z37" s="27" t="e">
        <f>_InputData!#REF!</f>
        <v>#REF!</v>
      </c>
      <c r="AA37" s="27" t="e">
        <f>_InputData!#REF!</f>
        <v>#REF!</v>
      </c>
      <c r="AB37" t="e">
        <f>_InputData!#REF!</f>
        <v>#REF!</v>
      </c>
      <c r="AC37" t="e">
        <f>_InputData!#REF!</f>
        <v>#REF!</v>
      </c>
      <c r="AD37" t="e">
        <f>_InputData!#REF!</f>
        <v>#REF!</v>
      </c>
      <c r="AE37" t="e">
        <f>_InputData!#REF!</f>
        <v>#REF!</v>
      </c>
      <c r="AF37" t="e">
        <f>_InputData!#REF!</f>
        <v>#REF!</v>
      </c>
      <c r="AG37" t="e">
        <f>_InputData!#REF!</f>
        <v>#REF!</v>
      </c>
    </row>
    <row r="38" spans="1:33" x14ac:dyDescent="0.25">
      <c r="A38" t="s">
        <v>85</v>
      </c>
      <c r="B38" t="s">
        <v>39</v>
      </c>
      <c r="C38" t="s">
        <v>46</v>
      </c>
      <c r="D38" s="27">
        <f>_InputData!E561</f>
        <v>9.8999999999999991E-2</v>
      </c>
      <c r="E38" s="27">
        <f>_InputData!F561</f>
        <v>9.8999999999999991E-2</v>
      </c>
      <c r="F38" s="27">
        <f>_InputData!G561</f>
        <v>9.8999999999999991E-2</v>
      </c>
      <c r="G38" s="27">
        <f>D38*(1+_InputData!$E$996)</f>
        <v>0.11879999999999999</v>
      </c>
      <c r="H38" s="27">
        <f>E38*(1+_InputData!$E$996)</f>
        <v>0.11879999999999999</v>
      </c>
      <c r="I38" s="27">
        <f>F38*(1+_InputData!$E$996)</f>
        <v>0.11879999999999999</v>
      </c>
      <c r="J38" s="27">
        <f>D38*(1-_InputData!$E$998)</f>
        <v>7.9199999999999993E-2</v>
      </c>
      <c r="K38" s="27">
        <f>E38*(1-_InputData!$E$998)</f>
        <v>7.9199999999999993E-2</v>
      </c>
      <c r="L38" s="27">
        <f>F38*(1-_InputData!$E$998)</f>
        <v>7.9199999999999993E-2</v>
      </c>
      <c r="M38" s="27" t="e">
        <f>_InputData!#REF!</f>
        <v>#REF!</v>
      </c>
      <c r="N38" s="27" t="e">
        <f>_InputData!#REF!</f>
        <v>#REF!</v>
      </c>
      <c r="O38" s="27" t="e">
        <f>_InputData!#REF!</f>
        <v>#REF!</v>
      </c>
      <c r="P38" s="27" t="e">
        <f>_InputData!#REF!</f>
        <v>#REF!</v>
      </c>
      <c r="Q38" s="27" t="e">
        <f>_InputData!#REF!</f>
        <v>#REF!</v>
      </c>
      <c r="R38" s="27" t="e">
        <f>_InputData!#REF!</f>
        <v>#REF!</v>
      </c>
      <c r="S38" s="27" t="e">
        <f>_InputData!#REF!</f>
        <v>#REF!</v>
      </c>
      <c r="T38" s="27" t="e">
        <f>_InputData!#REF!</f>
        <v>#REF!</v>
      </c>
      <c r="U38" s="27" t="e">
        <f>_InputData!#REF!</f>
        <v>#REF!</v>
      </c>
      <c r="V38" s="27" t="e">
        <f>_InputData!#REF!</f>
        <v>#REF!</v>
      </c>
      <c r="W38" s="27" t="e">
        <f>_InputData!#REF!</f>
        <v>#REF!</v>
      </c>
      <c r="X38" s="27" t="e">
        <f>_InputData!#REF!</f>
        <v>#REF!</v>
      </c>
      <c r="Y38" s="27" t="e">
        <f>_InputData!#REF!</f>
        <v>#REF!</v>
      </c>
      <c r="Z38" s="27" t="e">
        <f>_InputData!#REF!</f>
        <v>#REF!</v>
      </c>
      <c r="AA38" s="27" t="e">
        <f>_InputData!#REF!</f>
        <v>#REF!</v>
      </c>
      <c r="AB38" t="e">
        <f>_InputData!#REF!</f>
        <v>#REF!</v>
      </c>
      <c r="AC38" t="e">
        <f>_InputData!#REF!</f>
        <v>#REF!</v>
      </c>
      <c r="AD38" t="e">
        <f>_InputData!#REF!</f>
        <v>#REF!</v>
      </c>
      <c r="AE38" t="e">
        <f>_InputData!#REF!</f>
        <v>#REF!</v>
      </c>
      <c r="AF38" t="e">
        <f>_InputData!#REF!</f>
        <v>#REF!</v>
      </c>
      <c r="AG38" t="e">
        <f>_InputData!#REF!</f>
        <v>#REF!</v>
      </c>
    </row>
    <row r="39" spans="1:33" x14ac:dyDescent="0.25">
      <c r="A39" t="s">
        <v>86</v>
      </c>
      <c r="B39" t="s">
        <v>39</v>
      </c>
      <c r="C39" t="s">
        <v>46</v>
      </c>
      <c r="D39" s="27">
        <f>_InputData!E562</f>
        <v>0.19700000000000001</v>
      </c>
      <c r="E39" s="27">
        <f>_InputData!F562</f>
        <v>0.19700000000000001</v>
      </c>
      <c r="F39" s="27">
        <f>_InputData!G562</f>
        <v>0.19700000000000001</v>
      </c>
      <c r="G39" s="27">
        <f>D39*(1+_InputData!$E$996)</f>
        <v>0.2364</v>
      </c>
      <c r="H39" s="27">
        <f>E39*(1+_InputData!$E$996)</f>
        <v>0.2364</v>
      </c>
      <c r="I39" s="27">
        <f>F39*(1+_InputData!$E$996)</f>
        <v>0.2364</v>
      </c>
      <c r="J39" s="27">
        <f>D39*(1-_InputData!$E$998)</f>
        <v>0.15760000000000002</v>
      </c>
      <c r="K39" s="27">
        <f>E39*(1-_InputData!$E$998)</f>
        <v>0.15760000000000002</v>
      </c>
      <c r="L39" s="27">
        <f>F39*(1-_InputData!$E$998)</f>
        <v>0.15760000000000002</v>
      </c>
      <c r="M39" s="27" t="e">
        <f>_InputData!#REF!</f>
        <v>#REF!</v>
      </c>
      <c r="N39" s="27" t="e">
        <f>_InputData!#REF!</f>
        <v>#REF!</v>
      </c>
      <c r="O39" s="27" t="e">
        <f>_InputData!#REF!</f>
        <v>#REF!</v>
      </c>
      <c r="P39" s="27" t="e">
        <f>_InputData!#REF!</f>
        <v>#REF!</v>
      </c>
      <c r="Q39" s="27" t="e">
        <f>_InputData!#REF!</f>
        <v>#REF!</v>
      </c>
      <c r="R39" s="27" t="e">
        <f>_InputData!#REF!</f>
        <v>#REF!</v>
      </c>
      <c r="S39" s="27" t="e">
        <f>_InputData!#REF!</f>
        <v>#REF!</v>
      </c>
      <c r="T39" s="27" t="e">
        <f>_InputData!#REF!</f>
        <v>#REF!</v>
      </c>
      <c r="U39" s="27" t="e">
        <f>_InputData!#REF!</f>
        <v>#REF!</v>
      </c>
      <c r="V39" s="27" t="e">
        <f>_InputData!#REF!</f>
        <v>#REF!</v>
      </c>
      <c r="W39" s="27" t="e">
        <f>_InputData!#REF!</f>
        <v>#REF!</v>
      </c>
      <c r="X39" s="27" t="e">
        <f>_InputData!#REF!</f>
        <v>#REF!</v>
      </c>
      <c r="Y39" s="27" t="e">
        <f>_InputData!#REF!</f>
        <v>#REF!</v>
      </c>
      <c r="Z39" s="27" t="e">
        <f>_InputData!#REF!</f>
        <v>#REF!</v>
      </c>
      <c r="AA39" s="27" t="e">
        <f>_InputData!#REF!</f>
        <v>#REF!</v>
      </c>
      <c r="AB39" t="e">
        <f>_InputData!#REF!</f>
        <v>#REF!</v>
      </c>
      <c r="AC39" t="e">
        <f>_InputData!#REF!</f>
        <v>#REF!</v>
      </c>
      <c r="AD39" t="e">
        <f>_InputData!#REF!</f>
        <v>#REF!</v>
      </c>
      <c r="AE39" t="e">
        <f>_InputData!#REF!</f>
        <v>#REF!</v>
      </c>
      <c r="AF39" t="e">
        <f>_InputData!#REF!</f>
        <v>#REF!</v>
      </c>
      <c r="AG39" t="e">
        <f>_InputData!#REF!</f>
        <v>#REF!</v>
      </c>
    </row>
    <row r="40" spans="1:33" x14ac:dyDescent="0.25">
      <c r="A40" t="s">
        <v>87</v>
      </c>
      <c r="B40" t="s">
        <v>39</v>
      </c>
      <c r="C40" t="s">
        <v>46</v>
      </c>
      <c r="D40" s="27">
        <f>_InputData!E563</f>
        <v>0.13250000000000001</v>
      </c>
      <c r="E40" s="27">
        <f>_InputData!F563</f>
        <v>0.13250000000000001</v>
      </c>
      <c r="F40" s="27">
        <f>_InputData!G563</f>
        <v>0.13250000000000001</v>
      </c>
      <c r="G40" s="27">
        <f>D40*(1+_InputData!$E$996)</f>
        <v>0.159</v>
      </c>
      <c r="H40" s="27">
        <f>E40*(1+_InputData!$E$996)</f>
        <v>0.159</v>
      </c>
      <c r="I40" s="27">
        <f>F40*(1+_InputData!$E$996)</f>
        <v>0.159</v>
      </c>
      <c r="J40" s="27">
        <f>D40*(1-_InputData!$E$998)</f>
        <v>0.10600000000000001</v>
      </c>
      <c r="K40" s="27">
        <f>E40*(1-_InputData!$E$998)</f>
        <v>0.10600000000000001</v>
      </c>
      <c r="L40" s="27">
        <f>F40*(1-_InputData!$E$998)</f>
        <v>0.10600000000000001</v>
      </c>
      <c r="M40" s="27" t="e">
        <f>_InputData!#REF!</f>
        <v>#REF!</v>
      </c>
      <c r="N40" s="27" t="e">
        <f>_InputData!#REF!</f>
        <v>#REF!</v>
      </c>
      <c r="O40" s="27" t="e">
        <f>_InputData!#REF!</f>
        <v>#REF!</v>
      </c>
      <c r="P40" s="27" t="e">
        <f>_InputData!#REF!</f>
        <v>#REF!</v>
      </c>
      <c r="Q40" s="27" t="e">
        <f>_InputData!#REF!</f>
        <v>#REF!</v>
      </c>
      <c r="R40" s="27" t="e">
        <f>_InputData!#REF!</f>
        <v>#REF!</v>
      </c>
      <c r="S40" s="27" t="e">
        <f>_InputData!#REF!</f>
        <v>#REF!</v>
      </c>
      <c r="T40" s="27" t="e">
        <f>_InputData!#REF!</f>
        <v>#REF!</v>
      </c>
      <c r="U40" s="27" t="e">
        <f>_InputData!#REF!</f>
        <v>#REF!</v>
      </c>
      <c r="V40" s="27" t="e">
        <f>_InputData!#REF!</f>
        <v>#REF!</v>
      </c>
      <c r="W40" s="27" t="e">
        <f>_InputData!#REF!</f>
        <v>#REF!</v>
      </c>
      <c r="X40" s="27" t="e">
        <f>_InputData!#REF!</f>
        <v>#REF!</v>
      </c>
      <c r="Y40" s="27" t="e">
        <f>_InputData!#REF!</f>
        <v>#REF!</v>
      </c>
      <c r="Z40" s="27" t="e">
        <f>_InputData!#REF!</f>
        <v>#REF!</v>
      </c>
      <c r="AA40" s="27" t="e">
        <f>_InputData!#REF!</f>
        <v>#REF!</v>
      </c>
      <c r="AB40" t="e">
        <f>_InputData!#REF!</f>
        <v>#REF!</v>
      </c>
      <c r="AC40" t="e">
        <f>_InputData!#REF!</f>
        <v>#REF!</v>
      </c>
      <c r="AD40" t="e">
        <f>_InputData!#REF!</f>
        <v>#REF!</v>
      </c>
      <c r="AE40" t="e">
        <f>_InputData!#REF!</f>
        <v>#REF!</v>
      </c>
      <c r="AF40" t="e">
        <f>_InputData!#REF!</f>
        <v>#REF!</v>
      </c>
      <c r="AG40" t="e">
        <f>_InputData!#REF!</f>
        <v>#REF!</v>
      </c>
    </row>
    <row r="41" spans="1:33" x14ac:dyDescent="0.25">
      <c r="A41" t="s">
        <v>88</v>
      </c>
      <c r="B41" t="s">
        <v>39</v>
      </c>
      <c r="C41" t="s">
        <v>46</v>
      </c>
      <c r="D41" s="27">
        <f>_InputData!E564</f>
        <v>0.14100000000000001</v>
      </c>
      <c r="E41" s="27">
        <f>_InputData!F564</f>
        <v>0.14100000000000001</v>
      </c>
      <c r="F41" s="27">
        <f>_InputData!G564</f>
        <v>0.14100000000000001</v>
      </c>
      <c r="G41" s="27">
        <f>D41*(1+_InputData!$E$996)</f>
        <v>0.16920000000000002</v>
      </c>
      <c r="H41" s="27">
        <f>E41*(1+_InputData!$E$996)</f>
        <v>0.16920000000000002</v>
      </c>
      <c r="I41" s="27">
        <f>F41*(1+_InputData!$E$996)</f>
        <v>0.16920000000000002</v>
      </c>
      <c r="J41" s="27">
        <f>D41*(1-_InputData!$E$998)</f>
        <v>0.11280000000000001</v>
      </c>
      <c r="K41" s="27">
        <f>E41*(1-_InputData!$E$998)</f>
        <v>0.11280000000000001</v>
      </c>
      <c r="L41" s="27">
        <f>F41*(1-_InputData!$E$998)</f>
        <v>0.11280000000000001</v>
      </c>
      <c r="M41" s="27" t="e">
        <f>_InputData!#REF!</f>
        <v>#REF!</v>
      </c>
      <c r="N41" s="27" t="e">
        <f>_InputData!#REF!</f>
        <v>#REF!</v>
      </c>
      <c r="O41" s="27" t="e">
        <f>_InputData!#REF!</f>
        <v>#REF!</v>
      </c>
      <c r="P41" s="27" t="e">
        <f>_InputData!#REF!</f>
        <v>#REF!</v>
      </c>
      <c r="Q41" s="27" t="e">
        <f>_InputData!#REF!</f>
        <v>#REF!</v>
      </c>
      <c r="R41" s="27" t="e">
        <f>_InputData!#REF!</f>
        <v>#REF!</v>
      </c>
      <c r="S41" s="27" t="e">
        <f>_InputData!#REF!</f>
        <v>#REF!</v>
      </c>
      <c r="T41" s="27" t="e">
        <f>_InputData!#REF!</f>
        <v>#REF!</v>
      </c>
      <c r="U41" s="27" t="e">
        <f>_InputData!#REF!</f>
        <v>#REF!</v>
      </c>
      <c r="V41" s="27" t="e">
        <f>_InputData!#REF!</f>
        <v>#REF!</v>
      </c>
      <c r="W41" s="27" t="e">
        <f>_InputData!#REF!</f>
        <v>#REF!</v>
      </c>
      <c r="X41" s="27" t="e">
        <f>_InputData!#REF!</f>
        <v>#REF!</v>
      </c>
      <c r="Y41" s="27" t="e">
        <f>_InputData!#REF!</f>
        <v>#REF!</v>
      </c>
      <c r="Z41" s="27" t="e">
        <f>_InputData!#REF!</f>
        <v>#REF!</v>
      </c>
      <c r="AA41" s="27" t="e">
        <f>_InputData!#REF!</f>
        <v>#REF!</v>
      </c>
      <c r="AB41" t="e">
        <f>_InputData!#REF!</f>
        <v>#REF!</v>
      </c>
      <c r="AC41" t="e">
        <f>_InputData!#REF!</f>
        <v>#REF!</v>
      </c>
      <c r="AD41" t="e">
        <f>_InputData!#REF!</f>
        <v>#REF!</v>
      </c>
      <c r="AE41" t="e">
        <f>_InputData!#REF!</f>
        <v>#REF!</v>
      </c>
      <c r="AF41" t="e">
        <f>_InputData!#REF!</f>
        <v>#REF!</v>
      </c>
      <c r="AG41" t="e">
        <f>_InputData!#REF!</f>
        <v>#REF!</v>
      </c>
    </row>
    <row r="42" spans="1:33" x14ac:dyDescent="0.25">
      <c r="A42" t="s">
        <v>89</v>
      </c>
      <c r="B42" t="s">
        <v>39</v>
      </c>
      <c r="C42" t="s">
        <v>46</v>
      </c>
      <c r="D42" s="27">
        <f>_InputData!E565</f>
        <v>0.14300000000000002</v>
      </c>
      <c r="E42" s="27">
        <f>_InputData!F565</f>
        <v>0.14300000000000002</v>
      </c>
      <c r="F42" s="27">
        <f>_InputData!G565</f>
        <v>0.14300000000000002</v>
      </c>
      <c r="G42" s="27">
        <f>D42*(1+_InputData!$E$996)</f>
        <v>0.1716</v>
      </c>
      <c r="H42" s="27">
        <f>E42*(1+_InputData!$E$996)</f>
        <v>0.1716</v>
      </c>
      <c r="I42" s="27">
        <f>F42*(1+_InputData!$E$996)</f>
        <v>0.1716</v>
      </c>
      <c r="J42" s="27">
        <f>D42*(1-_InputData!$E$998)</f>
        <v>0.11440000000000002</v>
      </c>
      <c r="K42" s="27">
        <f>E42*(1-_InputData!$E$998)</f>
        <v>0.11440000000000002</v>
      </c>
      <c r="L42" s="27">
        <f>F42*(1-_InputData!$E$998)</f>
        <v>0.11440000000000002</v>
      </c>
      <c r="M42" s="27" t="e">
        <f>_InputData!#REF!</f>
        <v>#REF!</v>
      </c>
      <c r="N42" s="27" t="e">
        <f>_InputData!#REF!</f>
        <v>#REF!</v>
      </c>
      <c r="O42" s="27" t="e">
        <f>_InputData!#REF!</f>
        <v>#REF!</v>
      </c>
      <c r="P42" s="27" t="e">
        <f>_InputData!#REF!</f>
        <v>#REF!</v>
      </c>
      <c r="Q42" s="27" t="e">
        <f>_InputData!#REF!</f>
        <v>#REF!</v>
      </c>
      <c r="R42" s="27" t="e">
        <f>_InputData!#REF!</f>
        <v>#REF!</v>
      </c>
      <c r="S42" s="27" t="e">
        <f>_InputData!#REF!</f>
        <v>#REF!</v>
      </c>
      <c r="T42" s="27" t="e">
        <f>_InputData!#REF!</f>
        <v>#REF!</v>
      </c>
      <c r="U42" s="27" t="e">
        <f>_InputData!#REF!</f>
        <v>#REF!</v>
      </c>
      <c r="V42" s="27" t="e">
        <f>_InputData!#REF!</f>
        <v>#REF!</v>
      </c>
      <c r="W42" s="27" t="e">
        <f>_InputData!#REF!</f>
        <v>#REF!</v>
      </c>
      <c r="X42" s="27" t="e">
        <f>_InputData!#REF!</f>
        <v>#REF!</v>
      </c>
      <c r="Y42" s="27" t="e">
        <f>_InputData!#REF!</f>
        <v>#REF!</v>
      </c>
      <c r="Z42" s="27" t="e">
        <f>_InputData!#REF!</f>
        <v>#REF!</v>
      </c>
      <c r="AA42" s="27" t="e">
        <f>_InputData!#REF!</f>
        <v>#REF!</v>
      </c>
      <c r="AB42" t="e">
        <f>_InputData!#REF!</f>
        <v>#REF!</v>
      </c>
      <c r="AC42" t="e">
        <f>_InputData!#REF!</f>
        <v>#REF!</v>
      </c>
      <c r="AD42" t="e">
        <f>_InputData!#REF!</f>
        <v>#REF!</v>
      </c>
      <c r="AE42" t="e">
        <f>_InputData!#REF!</f>
        <v>#REF!</v>
      </c>
      <c r="AF42" t="e">
        <f>_InputData!#REF!</f>
        <v>#REF!</v>
      </c>
      <c r="AG42" t="e">
        <f>_InputData!#REF!</f>
        <v>#REF!</v>
      </c>
    </row>
    <row r="43" spans="1:33" x14ac:dyDescent="0.25">
      <c r="A43" t="s">
        <v>90</v>
      </c>
      <c r="B43" t="s">
        <v>39</v>
      </c>
      <c r="C43" t="s">
        <v>46</v>
      </c>
      <c r="D43" s="27">
        <f>_InputData!E566</f>
        <v>0.1255</v>
      </c>
      <c r="E43" s="27">
        <f>_InputData!F566</f>
        <v>0.1255</v>
      </c>
      <c r="F43" s="27">
        <f>_InputData!G566</f>
        <v>0.1255</v>
      </c>
      <c r="G43" s="27">
        <f>D43*(1+_InputData!$E$996)</f>
        <v>0.15059999999999998</v>
      </c>
      <c r="H43" s="27">
        <f>E43*(1+_InputData!$E$996)</f>
        <v>0.15059999999999998</v>
      </c>
      <c r="I43" s="27">
        <f>F43*(1+_InputData!$E$996)</f>
        <v>0.15059999999999998</v>
      </c>
      <c r="J43" s="27">
        <f>D43*(1-_InputData!$E$998)</f>
        <v>0.1004</v>
      </c>
      <c r="K43" s="27">
        <f>E43*(1-_InputData!$E$998)</f>
        <v>0.1004</v>
      </c>
      <c r="L43" s="27">
        <f>F43*(1-_InputData!$E$998)</f>
        <v>0.1004</v>
      </c>
      <c r="M43" s="27" t="e">
        <f>_InputData!#REF!</f>
        <v>#REF!</v>
      </c>
      <c r="N43" s="27" t="e">
        <f>_InputData!#REF!</f>
        <v>#REF!</v>
      </c>
      <c r="O43" s="27" t="e">
        <f>_InputData!#REF!</f>
        <v>#REF!</v>
      </c>
      <c r="P43" s="27" t="e">
        <f>_InputData!#REF!</f>
        <v>#REF!</v>
      </c>
      <c r="Q43" s="27" t="e">
        <f>_InputData!#REF!</f>
        <v>#REF!</v>
      </c>
      <c r="R43" s="27" t="e">
        <f>_InputData!#REF!</f>
        <v>#REF!</v>
      </c>
      <c r="S43" s="27" t="e">
        <f>_InputData!#REF!</f>
        <v>#REF!</v>
      </c>
      <c r="T43" s="27" t="e">
        <f>_InputData!#REF!</f>
        <v>#REF!</v>
      </c>
      <c r="U43" s="27" t="e">
        <f>_InputData!#REF!</f>
        <v>#REF!</v>
      </c>
      <c r="V43" s="27" t="e">
        <f>_InputData!#REF!</f>
        <v>#REF!</v>
      </c>
      <c r="W43" s="27" t="e">
        <f>_InputData!#REF!</f>
        <v>#REF!</v>
      </c>
      <c r="X43" s="27" t="e">
        <f>_InputData!#REF!</f>
        <v>#REF!</v>
      </c>
      <c r="Y43" s="27" t="e">
        <f>_InputData!#REF!</f>
        <v>#REF!</v>
      </c>
      <c r="Z43" s="27" t="e">
        <f>_InputData!#REF!</f>
        <v>#REF!</v>
      </c>
      <c r="AA43" s="27" t="e">
        <f>_InputData!#REF!</f>
        <v>#REF!</v>
      </c>
      <c r="AB43" t="e">
        <f>_InputData!#REF!</f>
        <v>#REF!</v>
      </c>
      <c r="AC43" t="e">
        <f>_InputData!#REF!</f>
        <v>#REF!</v>
      </c>
      <c r="AD43" t="e">
        <f>_InputData!#REF!</f>
        <v>#REF!</v>
      </c>
      <c r="AE43" t="e">
        <f>_InputData!#REF!</f>
        <v>#REF!</v>
      </c>
      <c r="AF43" t="e">
        <f>_InputData!#REF!</f>
        <v>#REF!</v>
      </c>
      <c r="AG43" t="e">
        <f>_InputData!#REF!</f>
        <v>#REF!</v>
      </c>
    </row>
    <row r="44" spans="1:33" x14ac:dyDescent="0.25">
      <c r="A44" t="s">
        <v>107</v>
      </c>
      <c r="B44" t="s">
        <v>39</v>
      </c>
      <c r="C44" t="s">
        <v>46</v>
      </c>
      <c r="D44" s="27">
        <f>_InputData!E567</f>
        <v>0.14300000000000002</v>
      </c>
      <c r="E44" s="27">
        <f>_InputData!F567</f>
        <v>0.14300000000000002</v>
      </c>
      <c r="F44" s="27">
        <f>_InputData!G567</f>
        <v>0.14300000000000002</v>
      </c>
      <c r="G44" s="27">
        <f>D44*(1+_InputData!$E$996)</f>
        <v>0.1716</v>
      </c>
      <c r="H44" s="27">
        <f>E44*(1+_InputData!$E$996)</f>
        <v>0.1716</v>
      </c>
      <c r="I44" s="27">
        <f>F44*(1+_InputData!$E$996)</f>
        <v>0.1716</v>
      </c>
      <c r="J44" s="27">
        <f>D44*(1-_InputData!$E$998)</f>
        <v>0.11440000000000002</v>
      </c>
      <c r="K44" s="27">
        <f>E44*(1-_InputData!$E$998)</f>
        <v>0.11440000000000002</v>
      </c>
      <c r="L44" s="27">
        <f>F44*(1-_InputData!$E$998)</f>
        <v>0.11440000000000002</v>
      </c>
      <c r="M44" s="27" t="e">
        <f>_InputData!#REF!</f>
        <v>#REF!</v>
      </c>
      <c r="N44" s="27" t="e">
        <f>_InputData!#REF!</f>
        <v>#REF!</v>
      </c>
      <c r="O44" s="27" t="e">
        <f>_InputData!#REF!</f>
        <v>#REF!</v>
      </c>
      <c r="P44" s="27" t="e">
        <f>_InputData!#REF!</f>
        <v>#REF!</v>
      </c>
      <c r="Q44" s="27" t="e">
        <f>_InputData!#REF!</f>
        <v>#REF!</v>
      </c>
      <c r="R44" s="27" t="e">
        <f>_InputData!#REF!</f>
        <v>#REF!</v>
      </c>
      <c r="S44" s="27" t="e">
        <f>_InputData!#REF!</f>
        <v>#REF!</v>
      </c>
      <c r="T44" s="27" t="e">
        <f>_InputData!#REF!</f>
        <v>#REF!</v>
      </c>
      <c r="U44" s="27" t="e">
        <f>_InputData!#REF!</f>
        <v>#REF!</v>
      </c>
      <c r="V44" s="27" t="e">
        <f>_InputData!#REF!</f>
        <v>#REF!</v>
      </c>
      <c r="W44" s="27" t="e">
        <f>_InputData!#REF!</f>
        <v>#REF!</v>
      </c>
      <c r="X44" s="27" t="e">
        <f>_InputData!#REF!</f>
        <v>#REF!</v>
      </c>
      <c r="Y44" s="27" t="e">
        <f>_InputData!#REF!</f>
        <v>#REF!</v>
      </c>
      <c r="Z44" s="27" t="e">
        <f>_InputData!#REF!</f>
        <v>#REF!</v>
      </c>
      <c r="AA44" s="27" t="e">
        <f>_InputData!#REF!</f>
        <v>#REF!</v>
      </c>
      <c r="AB44" t="e">
        <f>_InputData!#REF!</f>
        <v>#REF!</v>
      </c>
      <c r="AC44" t="e">
        <f>_InputData!#REF!</f>
        <v>#REF!</v>
      </c>
      <c r="AD44" t="e">
        <f>_InputData!#REF!</f>
        <v>#REF!</v>
      </c>
      <c r="AE44" t="e">
        <f>_InputData!#REF!</f>
        <v>#REF!</v>
      </c>
      <c r="AF44" t="e">
        <f>_InputData!#REF!</f>
        <v>#REF!</v>
      </c>
      <c r="AG44" t="e">
        <f>_InputData!#REF!</f>
        <v>#REF!</v>
      </c>
    </row>
    <row r="45" spans="1:33" x14ac:dyDescent="0.25">
      <c r="A45" t="s">
        <v>91</v>
      </c>
      <c r="B45" t="s">
        <v>39</v>
      </c>
      <c r="C45" t="s">
        <v>46</v>
      </c>
      <c r="D45" s="27">
        <f>_InputData!E568</f>
        <v>0.19400000000000001</v>
      </c>
      <c r="E45" s="27">
        <f>_InputData!F568</f>
        <v>0.19400000000000001</v>
      </c>
      <c r="F45" s="27">
        <f>_InputData!G568</f>
        <v>0.19400000000000001</v>
      </c>
      <c r="G45" s="27">
        <f>D45*(1+_InputData!$E$996)</f>
        <v>0.23280000000000001</v>
      </c>
      <c r="H45" s="27">
        <f>E45*(1+_InputData!$E$996)</f>
        <v>0.23280000000000001</v>
      </c>
      <c r="I45" s="27">
        <f>F45*(1+_InputData!$E$996)</f>
        <v>0.23280000000000001</v>
      </c>
      <c r="J45" s="27">
        <f>D45*(1-_InputData!$E$998)</f>
        <v>0.1552</v>
      </c>
      <c r="K45" s="27">
        <f>E45*(1-_InputData!$E$998)</f>
        <v>0.1552</v>
      </c>
      <c r="L45" s="27">
        <f>F45*(1-_InputData!$E$998)</f>
        <v>0.1552</v>
      </c>
      <c r="M45" s="27" t="e">
        <f>_InputData!#REF!</f>
        <v>#REF!</v>
      </c>
      <c r="N45" s="27" t="e">
        <f>_InputData!#REF!</f>
        <v>#REF!</v>
      </c>
      <c r="O45" s="27" t="e">
        <f>_InputData!#REF!</f>
        <v>#REF!</v>
      </c>
      <c r="P45" s="27" t="e">
        <f>_InputData!#REF!</f>
        <v>#REF!</v>
      </c>
      <c r="Q45" s="27" t="e">
        <f>_InputData!#REF!</f>
        <v>#REF!</v>
      </c>
      <c r="R45" s="27" t="e">
        <f>_InputData!#REF!</f>
        <v>#REF!</v>
      </c>
      <c r="S45" s="27" t="e">
        <f>_InputData!#REF!</f>
        <v>#REF!</v>
      </c>
      <c r="T45" s="27" t="e">
        <f>_InputData!#REF!</f>
        <v>#REF!</v>
      </c>
      <c r="U45" s="27" t="e">
        <f>_InputData!#REF!</f>
        <v>#REF!</v>
      </c>
      <c r="V45" s="27" t="e">
        <f>_InputData!#REF!</f>
        <v>#REF!</v>
      </c>
      <c r="W45" s="27" t="e">
        <f>_InputData!#REF!</f>
        <v>#REF!</v>
      </c>
      <c r="X45" s="27" t="e">
        <f>_InputData!#REF!</f>
        <v>#REF!</v>
      </c>
      <c r="Y45" s="27" t="e">
        <f>_InputData!#REF!</f>
        <v>#REF!</v>
      </c>
      <c r="Z45" s="27" t="e">
        <f>_InputData!#REF!</f>
        <v>#REF!</v>
      </c>
      <c r="AA45" s="27" t="e">
        <f>_InputData!#REF!</f>
        <v>#REF!</v>
      </c>
      <c r="AB45" t="e">
        <f>_InputData!#REF!</f>
        <v>#REF!</v>
      </c>
      <c r="AC45" t="e">
        <f>_InputData!#REF!</f>
        <v>#REF!</v>
      </c>
      <c r="AD45" t="e">
        <f>_InputData!#REF!</f>
        <v>#REF!</v>
      </c>
      <c r="AE45" t="e">
        <f>_InputData!#REF!</f>
        <v>#REF!</v>
      </c>
      <c r="AF45" t="e">
        <f>_InputData!#REF!</f>
        <v>#REF!</v>
      </c>
      <c r="AG45" t="e">
        <f>_InputData!#REF!</f>
        <v>#REF!</v>
      </c>
    </row>
    <row r="46" spans="1:33" x14ac:dyDescent="0.25">
      <c r="A46" t="s">
        <v>92</v>
      </c>
      <c r="B46" t="s">
        <v>39</v>
      </c>
      <c r="C46" t="s">
        <v>46</v>
      </c>
      <c r="D46" s="27">
        <f>_InputData!E569</f>
        <v>0.21050000000000002</v>
      </c>
      <c r="E46" s="27">
        <f>_InputData!F569</f>
        <v>0.21050000000000002</v>
      </c>
      <c r="F46" s="27">
        <f>_InputData!G569</f>
        <v>0.21050000000000002</v>
      </c>
      <c r="G46" s="27">
        <f>D46*(1+_InputData!$E$996)</f>
        <v>0.25259999999999999</v>
      </c>
      <c r="H46" s="27">
        <f>E46*(1+_InputData!$E$996)</f>
        <v>0.25259999999999999</v>
      </c>
      <c r="I46" s="27">
        <f>F46*(1+_InputData!$E$996)</f>
        <v>0.25259999999999999</v>
      </c>
      <c r="J46" s="27">
        <f>D46*(1-_InputData!$E$998)</f>
        <v>0.16840000000000002</v>
      </c>
      <c r="K46" s="27">
        <f>E46*(1-_InputData!$E$998)</f>
        <v>0.16840000000000002</v>
      </c>
      <c r="L46" s="27">
        <f>F46*(1-_InputData!$E$998)</f>
        <v>0.16840000000000002</v>
      </c>
      <c r="M46" s="27" t="e">
        <f>_InputData!#REF!</f>
        <v>#REF!</v>
      </c>
      <c r="N46" s="27" t="e">
        <f>_InputData!#REF!</f>
        <v>#REF!</v>
      </c>
      <c r="O46" s="27" t="e">
        <f>_InputData!#REF!</f>
        <v>#REF!</v>
      </c>
      <c r="P46" s="27" t="e">
        <f>_InputData!#REF!</f>
        <v>#REF!</v>
      </c>
      <c r="Q46" s="27" t="e">
        <f>_InputData!#REF!</f>
        <v>#REF!</v>
      </c>
      <c r="R46" s="27" t="e">
        <f>_InputData!#REF!</f>
        <v>#REF!</v>
      </c>
      <c r="S46" s="27" t="e">
        <f>_InputData!#REF!</f>
        <v>#REF!</v>
      </c>
      <c r="T46" s="27" t="e">
        <f>_InputData!#REF!</f>
        <v>#REF!</v>
      </c>
      <c r="U46" s="27" t="e">
        <f>_InputData!#REF!</f>
        <v>#REF!</v>
      </c>
      <c r="V46" s="27" t="e">
        <f>_InputData!#REF!</f>
        <v>#REF!</v>
      </c>
      <c r="W46" s="27" t="e">
        <f>_InputData!#REF!</f>
        <v>#REF!</v>
      </c>
      <c r="X46" s="27" t="e">
        <f>_InputData!#REF!</f>
        <v>#REF!</v>
      </c>
      <c r="Y46" s="27" t="e">
        <f>_InputData!#REF!</f>
        <v>#REF!</v>
      </c>
      <c r="Z46" s="27" t="e">
        <f>_InputData!#REF!</f>
        <v>#REF!</v>
      </c>
      <c r="AA46" s="27" t="e">
        <f>_InputData!#REF!</f>
        <v>#REF!</v>
      </c>
      <c r="AB46" t="e">
        <f>_InputData!#REF!</f>
        <v>#REF!</v>
      </c>
      <c r="AC46" t="e">
        <f>_InputData!#REF!</f>
        <v>#REF!</v>
      </c>
      <c r="AD46" t="e">
        <f>_InputData!#REF!</f>
        <v>#REF!</v>
      </c>
      <c r="AE46" t="e">
        <f>_InputData!#REF!</f>
        <v>#REF!</v>
      </c>
      <c r="AF46" t="e">
        <f>_InputData!#REF!</f>
        <v>#REF!</v>
      </c>
      <c r="AG46" t="e">
        <f>_InputData!#REF!</f>
        <v>#REF!</v>
      </c>
    </row>
    <row r="47" spans="1:33" x14ac:dyDescent="0.25">
      <c r="A47" t="s">
        <v>93</v>
      </c>
      <c r="B47" t="s">
        <v>39</v>
      </c>
      <c r="C47" t="s">
        <v>46</v>
      </c>
      <c r="D47" s="27">
        <f>_InputData!E570</f>
        <v>9.5000000000000001E-2</v>
      </c>
      <c r="E47" s="27">
        <f>_InputData!F570</f>
        <v>9.5000000000000001E-2</v>
      </c>
      <c r="F47" s="27">
        <f>_InputData!G570</f>
        <v>9.5000000000000001E-2</v>
      </c>
      <c r="G47" s="27">
        <f>D47*(1+_InputData!$E$996)</f>
        <v>0.11399999999999999</v>
      </c>
      <c r="H47" s="27">
        <f>E47*(1+_InputData!$E$996)</f>
        <v>0.11399999999999999</v>
      </c>
      <c r="I47" s="27">
        <f>F47*(1+_InputData!$E$996)</f>
        <v>0.11399999999999999</v>
      </c>
      <c r="J47" s="27">
        <f>D47*(1-_InputData!$E$998)</f>
        <v>7.6000000000000012E-2</v>
      </c>
      <c r="K47" s="27">
        <f>E47*(1-_InputData!$E$998)</f>
        <v>7.6000000000000012E-2</v>
      </c>
      <c r="L47" s="27">
        <f>F47*(1-_InputData!$E$998)</f>
        <v>7.6000000000000012E-2</v>
      </c>
      <c r="M47" s="27" t="e">
        <f>_InputData!#REF!</f>
        <v>#REF!</v>
      </c>
      <c r="N47" s="27" t="e">
        <f>_InputData!#REF!</f>
        <v>#REF!</v>
      </c>
      <c r="O47" s="27" t="e">
        <f>_InputData!#REF!</f>
        <v>#REF!</v>
      </c>
      <c r="P47" s="27" t="e">
        <f>_InputData!#REF!</f>
        <v>#REF!</v>
      </c>
      <c r="Q47" s="27" t="e">
        <f>_InputData!#REF!</f>
        <v>#REF!</v>
      </c>
      <c r="R47" s="27" t="e">
        <f>_InputData!#REF!</f>
        <v>#REF!</v>
      </c>
      <c r="S47" s="27" t="e">
        <f>_InputData!#REF!</f>
        <v>#REF!</v>
      </c>
      <c r="T47" s="27" t="e">
        <f>_InputData!#REF!</f>
        <v>#REF!</v>
      </c>
      <c r="U47" s="27" t="e">
        <f>_InputData!#REF!</f>
        <v>#REF!</v>
      </c>
      <c r="V47" s="27" t="e">
        <f>_InputData!#REF!</f>
        <v>#REF!</v>
      </c>
      <c r="W47" s="27" t="e">
        <f>_InputData!#REF!</f>
        <v>#REF!</v>
      </c>
      <c r="X47" s="27" t="e">
        <f>_InputData!#REF!</f>
        <v>#REF!</v>
      </c>
      <c r="Y47" s="27" t="e">
        <f>_InputData!#REF!</f>
        <v>#REF!</v>
      </c>
      <c r="Z47" s="27" t="e">
        <f>_InputData!#REF!</f>
        <v>#REF!</v>
      </c>
      <c r="AA47" s="27" t="e">
        <f>_InputData!#REF!</f>
        <v>#REF!</v>
      </c>
      <c r="AB47" t="e">
        <f>_InputData!#REF!</f>
        <v>#REF!</v>
      </c>
      <c r="AC47" t="e">
        <f>_InputData!#REF!</f>
        <v>#REF!</v>
      </c>
      <c r="AD47" t="e">
        <f>_InputData!#REF!</f>
        <v>#REF!</v>
      </c>
      <c r="AE47" t="e">
        <f>_InputData!#REF!</f>
        <v>#REF!</v>
      </c>
      <c r="AF47" t="e">
        <f>_InputData!#REF!</f>
        <v>#REF!</v>
      </c>
      <c r="AG47" t="e">
        <f>_InputData!#REF!</f>
        <v>#REF!</v>
      </c>
    </row>
    <row r="48" spans="1:33" x14ac:dyDescent="0.25">
      <c r="A48" t="s">
        <v>94</v>
      </c>
      <c r="B48" t="s">
        <v>39</v>
      </c>
      <c r="C48" t="s">
        <v>46</v>
      </c>
      <c r="D48" s="27">
        <f>_InputData!E571</f>
        <v>0.1605</v>
      </c>
      <c r="E48" s="27">
        <f>_InputData!F571</f>
        <v>0.1605</v>
      </c>
      <c r="F48" s="27">
        <f>_InputData!G571</f>
        <v>0.1605</v>
      </c>
      <c r="G48" s="27">
        <f>D48*(1+_InputData!$E$996)</f>
        <v>0.19259999999999999</v>
      </c>
      <c r="H48" s="27">
        <f>E48*(1+_InputData!$E$996)</f>
        <v>0.19259999999999999</v>
      </c>
      <c r="I48" s="27">
        <f>F48*(1+_InputData!$E$996)</f>
        <v>0.19259999999999999</v>
      </c>
      <c r="J48" s="27">
        <f>D48*(1-_InputData!$E$998)</f>
        <v>0.12840000000000001</v>
      </c>
      <c r="K48" s="27">
        <f>E48*(1-_InputData!$E$998)</f>
        <v>0.12840000000000001</v>
      </c>
      <c r="L48" s="27">
        <f>F48*(1-_InputData!$E$998)</f>
        <v>0.12840000000000001</v>
      </c>
      <c r="M48" s="27" t="e">
        <f>_InputData!#REF!</f>
        <v>#REF!</v>
      </c>
      <c r="N48" s="27" t="e">
        <f>_InputData!#REF!</f>
        <v>#REF!</v>
      </c>
      <c r="O48" s="27" t="e">
        <f>_InputData!#REF!</f>
        <v>#REF!</v>
      </c>
      <c r="P48" s="27" t="e">
        <f>_InputData!#REF!</f>
        <v>#REF!</v>
      </c>
      <c r="Q48" s="27" t="e">
        <f>_InputData!#REF!</f>
        <v>#REF!</v>
      </c>
      <c r="R48" s="27" t="e">
        <f>_InputData!#REF!</f>
        <v>#REF!</v>
      </c>
      <c r="S48" s="27" t="e">
        <f>_InputData!#REF!</f>
        <v>#REF!</v>
      </c>
      <c r="T48" s="27" t="e">
        <f>_InputData!#REF!</f>
        <v>#REF!</v>
      </c>
      <c r="U48" s="27" t="e">
        <f>_InputData!#REF!</f>
        <v>#REF!</v>
      </c>
      <c r="V48" s="27" t="e">
        <f>_InputData!#REF!</f>
        <v>#REF!</v>
      </c>
      <c r="W48" s="27" t="e">
        <f>_InputData!#REF!</f>
        <v>#REF!</v>
      </c>
      <c r="X48" s="27" t="e">
        <f>_InputData!#REF!</f>
        <v>#REF!</v>
      </c>
      <c r="Y48" s="27" t="e">
        <f>_InputData!#REF!</f>
        <v>#REF!</v>
      </c>
      <c r="Z48" s="27" t="e">
        <f>_InputData!#REF!</f>
        <v>#REF!</v>
      </c>
      <c r="AA48" s="27" t="e">
        <f>_InputData!#REF!</f>
        <v>#REF!</v>
      </c>
      <c r="AB48" t="e">
        <f>_InputData!#REF!</f>
        <v>#REF!</v>
      </c>
      <c r="AC48" t="e">
        <f>_InputData!#REF!</f>
        <v>#REF!</v>
      </c>
      <c r="AD48" t="e">
        <f>_InputData!#REF!</f>
        <v>#REF!</v>
      </c>
      <c r="AE48" t="e">
        <f>_InputData!#REF!</f>
        <v>#REF!</v>
      </c>
      <c r="AF48" t="e">
        <f>_InputData!#REF!</f>
        <v>#REF!</v>
      </c>
      <c r="AG48" t="e">
        <f>_InputData!#REF!</f>
        <v>#REF!</v>
      </c>
    </row>
    <row r="49" spans="1:33" x14ac:dyDescent="0.25">
      <c r="A49" t="s">
        <v>95</v>
      </c>
      <c r="B49" t="s">
        <v>39</v>
      </c>
      <c r="C49" t="s">
        <v>46</v>
      </c>
      <c r="D49" s="27">
        <f>_InputData!E572</f>
        <v>0.24050000000000002</v>
      </c>
      <c r="E49" s="27">
        <f>_InputData!F572</f>
        <v>0.24050000000000002</v>
      </c>
      <c r="F49" s="27">
        <f>_InputData!G572</f>
        <v>0.24050000000000002</v>
      </c>
      <c r="G49" s="27">
        <f>D49*(1+_InputData!$E$996)</f>
        <v>0.28860000000000002</v>
      </c>
      <c r="H49" s="27">
        <f>E49*(1+_InputData!$E$996)</f>
        <v>0.28860000000000002</v>
      </c>
      <c r="I49" s="27">
        <f>F49*(1+_InputData!$E$996)</f>
        <v>0.28860000000000002</v>
      </c>
      <c r="J49" s="27">
        <f>D49*(1-_InputData!$E$998)</f>
        <v>0.19240000000000002</v>
      </c>
      <c r="K49" s="27">
        <f>E49*(1-_InputData!$E$998)</f>
        <v>0.19240000000000002</v>
      </c>
      <c r="L49" s="27">
        <f>F49*(1-_InputData!$E$998)</f>
        <v>0.19240000000000002</v>
      </c>
      <c r="M49" s="27" t="e">
        <f>_InputData!#REF!</f>
        <v>#REF!</v>
      </c>
      <c r="N49" s="27" t="e">
        <f>_InputData!#REF!</f>
        <v>#REF!</v>
      </c>
      <c r="O49" s="27" t="e">
        <f>_InputData!#REF!</f>
        <v>#REF!</v>
      </c>
      <c r="P49" s="27" t="e">
        <f>_InputData!#REF!</f>
        <v>#REF!</v>
      </c>
      <c r="Q49" s="27" t="e">
        <f>_InputData!#REF!</f>
        <v>#REF!</v>
      </c>
      <c r="R49" s="27" t="e">
        <f>_InputData!#REF!</f>
        <v>#REF!</v>
      </c>
      <c r="S49" s="27" t="e">
        <f>_InputData!#REF!</f>
        <v>#REF!</v>
      </c>
      <c r="T49" s="27" t="e">
        <f>_InputData!#REF!</f>
        <v>#REF!</v>
      </c>
      <c r="U49" s="27" t="e">
        <f>_InputData!#REF!</f>
        <v>#REF!</v>
      </c>
      <c r="V49" s="27" t="e">
        <f>_InputData!#REF!</f>
        <v>#REF!</v>
      </c>
      <c r="W49" s="27" t="e">
        <f>_InputData!#REF!</f>
        <v>#REF!</v>
      </c>
      <c r="X49" s="27" t="e">
        <f>_InputData!#REF!</f>
        <v>#REF!</v>
      </c>
      <c r="Y49" s="27" t="e">
        <f>_InputData!#REF!</f>
        <v>#REF!</v>
      </c>
      <c r="Z49" s="27" t="e">
        <f>_InputData!#REF!</f>
        <v>#REF!</v>
      </c>
      <c r="AA49" s="27" t="e">
        <f>_InputData!#REF!</f>
        <v>#REF!</v>
      </c>
      <c r="AB49" t="e">
        <f>_InputData!#REF!</f>
        <v>#REF!</v>
      </c>
      <c r="AC49" t="e">
        <f>_InputData!#REF!</f>
        <v>#REF!</v>
      </c>
      <c r="AD49" t="e">
        <f>_InputData!#REF!</f>
        <v>#REF!</v>
      </c>
      <c r="AE49" t="e">
        <f>_InputData!#REF!</f>
        <v>#REF!</v>
      </c>
      <c r="AF49" t="e">
        <f>_InputData!#REF!</f>
        <v>#REF!</v>
      </c>
      <c r="AG49" t="e">
        <f>_InputData!#REF!</f>
        <v>#REF!</v>
      </c>
    </row>
    <row r="50" spans="1:33" x14ac:dyDescent="0.25">
      <c r="A50" t="s">
        <v>96</v>
      </c>
      <c r="B50" t="s">
        <v>39</v>
      </c>
      <c r="C50" t="s">
        <v>46</v>
      </c>
      <c r="D50" s="27">
        <f>_InputData!E573</f>
        <v>0.13850000000000001</v>
      </c>
      <c r="E50" s="27">
        <f>_InputData!F573</f>
        <v>0.13850000000000001</v>
      </c>
      <c r="F50" s="27">
        <f>_InputData!G573</f>
        <v>0.13850000000000001</v>
      </c>
      <c r="G50" s="27">
        <f>D50*(1+_InputData!$E$996)</f>
        <v>0.16620000000000001</v>
      </c>
      <c r="H50" s="27">
        <f>E50*(1+_InputData!$E$996)</f>
        <v>0.16620000000000001</v>
      </c>
      <c r="I50" s="27">
        <f>F50*(1+_InputData!$E$996)</f>
        <v>0.16620000000000001</v>
      </c>
      <c r="J50" s="27">
        <f>D50*(1-_InputData!$E$998)</f>
        <v>0.11080000000000001</v>
      </c>
      <c r="K50" s="27">
        <f>E50*(1-_InputData!$E$998)</f>
        <v>0.11080000000000001</v>
      </c>
      <c r="L50" s="27">
        <f>F50*(1-_InputData!$E$998)</f>
        <v>0.11080000000000001</v>
      </c>
      <c r="M50" s="27" t="e">
        <f>_InputData!#REF!</f>
        <v>#REF!</v>
      </c>
      <c r="N50" s="27" t="e">
        <f>_InputData!#REF!</f>
        <v>#REF!</v>
      </c>
      <c r="O50" s="27" t="e">
        <f>_InputData!#REF!</f>
        <v>#REF!</v>
      </c>
      <c r="P50" s="27" t="e">
        <f>_InputData!#REF!</f>
        <v>#REF!</v>
      </c>
      <c r="Q50" s="27" t="e">
        <f>_InputData!#REF!</f>
        <v>#REF!</v>
      </c>
      <c r="R50" s="27" t="e">
        <f>_InputData!#REF!</f>
        <v>#REF!</v>
      </c>
      <c r="S50" s="27" t="e">
        <f>_InputData!#REF!</f>
        <v>#REF!</v>
      </c>
      <c r="T50" s="27" t="e">
        <f>_InputData!#REF!</f>
        <v>#REF!</v>
      </c>
      <c r="U50" s="27" t="e">
        <f>_InputData!#REF!</f>
        <v>#REF!</v>
      </c>
      <c r="V50" s="27" t="e">
        <f>_InputData!#REF!</f>
        <v>#REF!</v>
      </c>
      <c r="W50" s="27" t="e">
        <f>_InputData!#REF!</f>
        <v>#REF!</v>
      </c>
      <c r="X50" s="27" t="e">
        <f>_InputData!#REF!</f>
        <v>#REF!</v>
      </c>
      <c r="Y50" s="27" t="e">
        <f>_InputData!#REF!</f>
        <v>#REF!</v>
      </c>
      <c r="Z50" s="27" t="e">
        <f>_InputData!#REF!</f>
        <v>#REF!</v>
      </c>
      <c r="AA50" s="27" t="e">
        <f>_InputData!#REF!</f>
        <v>#REF!</v>
      </c>
      <c r="AB50" t="e">
        <f>_InputData!#REF!</f>
        <v>#REF!</v>
      </c>
      <c r="AC50" t="e">
        <f>_InputData!#REF!</f>
        <v>#REF!</v>
      </c>
      <c r="AD50" t="e">
        <f>_InputData!#REF!</f>
        <v>#REF!</v>
      </c>
      <c r="AE50" t="e">
        <f>_InputData!#REF!</f>
        <v>#REF!</v>
      </c>
      <c r="AF50" t="e">
        <f>_InputData!#REF!</f>
        <v>#REF!</v>
      </c>
      <c r="AG50" t="e">
        <f>_InputData!#REF!</f>
        <v>#REF!</v>
      </c>
    </row>
    <row r="51" spans="1:33" x14ac:dyDescent="0.25">
      <c r="A51" t="s">
        <v>97</v>
      </c>
      <c r="B51" t="s">
        <v>39</v>
      </c>
      <c r="C51" t="s">
        <v>46</v>
      </c>
      <c r="D51" s="27">
        <f>_InputData!E574</f>
        <v>0.1515</v>
      </c>
      <c r="E51" s="27">
        <f>_InputData!F574</f>
        <v>0.1515</v>
      </c>
      <c r="F51" s="27">
        <f>_InputData!G574</f>
        <v>0.1515</v>
      </c>
      <c r="G51" s="27">
        <f>D51*(1+_InputData!$E$996)</f>
        <v>0.18179999999999999</v>
      </c>
      <c r="H51" s="27">
        <f>E51*(1+_InputData!$E$996)</f>
        <v>0.18179999999999999</v>
      </c>
      <c r="I51" s="27">
        <f>F51*(1+_InputData!$E$996)</f>
        <v>0.18179999999999999</v>
      </c>
      <c r="J51" s="27">
        <f>D51*(1-_InputData!$E$998)</f>
        <v>0.1212</v>
      </c>
      <c r="K51" s="27">
        <f>E51*(1-_InputData!$E$998)</f>
        <v>0.1212</v>
      </c>
      <c r="L51" s="27">
        <f>F51*(1-_InputData!$E$998)</f>
        <v>0.1212</v>
      </c>
      <c r="M51" s="27" t="e">
        <f>_InputData!#REF!</f>
        <v>#REF!</v>
      </c>
      <c r="N51" s="27" t="e">
        <f>_InputData!#REF!</f>
        <v>#REF!</v>
      </c>
      <c r="O51" s="27" t="e">
        <f>_InputData!#REF!</f>
        <v>#REF!</v>
      </c>
      <c r="P51" s="27" t="e">
        <f>_InputData!#REF!</f>
        <v>#REF!</v>
      </c>
      <c r="Q51" s="27" t="e">
        <f>_InputData!#REF!</f>
        <v>#REF!</v>
      </c>
      <c r="R51" s="27" t="e">
        <f>_InputData!#REF!</f>
        <v>#REF!</v>
      </c>
      <c r="S51" s="27" t="e">
        <f>_InputData!#REF!</f>
        <v>#REF!</v>
      </c>
      <c r="T51" s="27" t="e">
        <f>_InputData!#REF!</f>
        <v>#REF!</v>
      </c>
      <c r="U51" s="27" t="e">
        <f>_InputData!#REF!</f>
        <v>#REF!</v>
      </c>
      <c r="V51" s="27" t="e">
        <f>_InputData!#REF!</f>
        <v>#REF!</v>
      </c>
      <c r="W51" s="27" t="e">
        <f>_InputData!#REF!</f>
        <v>#REF!</v>
      </c>
      <c r="X51" s="27" t="e">
        <f>_InputData!#REF!</f>
        <v>#REF!</v>
      </c>
      <c r="Y51" s="27" t="e">
        <f>_InputData!#REF!</f>
        <v>#REF!</v>
      </c>
      <c r="Z51" s="27" t="e">
        <f>_InputData!#REF!</f>
        <v>#REF!</v>
      </c>
      <c r="AA51" s="27" t="e">
        <f>_InputData!#REF!</f>
        <v>#REF!</v>
      </c>
      <c r="AB51" t="e">
        <f>_InputData!#REF!</f>
        <v>#REF!</v>
      </c>
      <c r="AC51" t="e">
        <f>_InputData!#REF!</f>
        <v>#REF!</v>
      </c>
      <c r="AD51" t="e">
        <f>_InputData!#REF!</f>
        <v>#REF!</v>
      </c>
      <c r="AE51" t="e">
        <f>_InputData!#REF!</f>
        <v>#REF!</v>
      </c>
      <c r="AF51" t="e">
        <f>_InputData!#REF!</f>
        <v>#REF!</v>
      </c>
      <c r="AG51" t="e">
        <f>_InputData!#REF!</f>
        <v>#REF!</v>
      </c>
    </row>
    <row r="52" spans="1:33" x14ac:dyDescent="0.25">
      <c r="A52" t="s">
        <v>108</v>
      </c>
      <c r="B52" t="s">
        <v>39</v>
      </c>
      <c r="C52" t="s">
        <v>46</v>
      </c>
      <c r="D52" s="27">
        <f>_InputData!E575</f>
        <v>0.12473121956721422</v>
      </c>
      <c r="E52" s="27">
        <f>_InputData!F575</f>
        <v>0.12473121956721422</v>
      </c>
      <c r="F52" s="27">
        <f>_InputData!G575</f>
        <v>0.12473121956721422</v>
      </c>
      <c r="G52" s="27">
        <f>D52*(1+_InputData!$E$996)</f>
        <v>0.14967746348065705</v>
      </c>
      <c r="H52" s="27">
        <f>E52*(1+_InputData!$E$996)</f>
        <v>0.14967746348065705</v>
      </c>
      <c r="I52" s="27">
        <f>F52*(1+_InputData!$E$996)</f>
        <v>0.14967746348065705</v>
      </c>
      <c r="J52" s="27">
        <f>D52*(1-_InputData!$E$998)</f>
        <v>9.9784975653771382E-2</v>
      </c>
      <c r="K52" s="27">
        <f>E52*(1-_InputData!$E$998)</f>
        <v>9.9784975653771382E-2</v>
      </c>
      <c r="L52" s="27">
        <f>F52*(1-_InputData!$E$998)</f>
        <v>9.9784975653771382E-2</v>
      </c>
      <c r="M52" s="27" t="e">
        <f>_InputData!#REF!</f>
        <v>#REF!</v>
      </c>
      <c r="N52" s="27" t="e">
        <f>_InputData!#REF!</f>
        <v>#REF!</v>
      </c>
      <c r="O52" s="27" t="e">
        <f>_InputData!#REF!</f>
        <v>#REF!</v>
      </c>
      <c r="P52" s="27" t="e">
        <f>_InputData!#REF!</f>
        <v>#REF!</v>
      </c>
      <c r="Q52" s="27" t="e">
        <f>_InputData!#REF!</f>
        <v>#REF!</v>
      </c>
      <c r="R52" s="27" t="e">
        <f>_InputData!#REF!</f>
        <v>#REF!</v>
      </c>
      <c r="S52" s="27" t="e">
        <f>_InputData!#REF!</f>
        <v>#REF!</v>
      </c>
      <c r="T52" s="27" t="e">
        <f>_InputData!#REF!</f>
        <v>#REF!</v>
      </c>
      <c r="U52" s="27" t="e">
        <f>_InputData!#REF!</f>
        <v>#REF!</v>
      </c>
      <c r="V52" s="27" t="e">
        <f>_InputData!#REF!</f>
        <v>#REF!</v>
      </c>
      <c r="W52" s="27" t="e">
        <f>_InputData!#REF!</f>
        <v>#REF!</v>
      </c>
      <c r="X52" s="27" t="e">
        <f>_InputData!#REF!</f>
        <v>#REF!</v>
      </c>
      <c r="Y52" s="27" t="e">
        <f>_InputData!#REF!</f>
        <v>#REF!</v>
      </c>
      <c r="Z52" s="27" t="e">
        <f>_InputData!#REF!</f>
        <v>#REF!</v>
      </c>
      <c r="AA52" s="27" t="e">
        <f>_InputData!#REF!</f>
        <v>#REF!</v>
      </c>
      <c r="AB52" t="e">
        <f>_InputData!#REF!</f>
        <v>#REF!</v>
      </c>
      <c r="AC52" t="e">
        <f>_InputData!#REF!</f>
        <v>#REF!</v>
      </c>
      <c r="AD52" t="e">
        <f>_InputData!#REF!</f>
        <v>#REF!</v>
      </c>
      <c r="AE52" t="e">
        <f>_InputData!#REF!</f>
        <v>#REF!</v>
      </c>
      <c r="AF52" t="e">
        <f>_InputData!#REF!</f>
        <v>#REF!</v>
      </c>
      <c r="AG52" t="e">
        <f>_InputData!#REF!</f>
        <v>#REF!</v>
      </c>
    </row>
    <row r="53" spans="1:33" x14ac:dyDescent="0.25">
      <c r="A53" t="s">
        <v>98</v>
      </c>
      <c r="B53" t="s">
        <v>39</v>
      </c>
      <c r="C53" t="s">
        <v>46</v>
      </c>
      <c r="D53" s="27">
        <f>_InputData!E576</f>
        <v>0.13800000000000001</v>
      </c>
      <c r="E53" s="27">
        <f>_InputData!F576</f>
        <v>0.13800000000000001</v>
      </c>
      <c r="F53" s="27">
        <f>_InputData!G576</f>
        <v>0.13800000000000001</v>
      </c>
      <c r="G53" s="27">
        <f>D53*(1+_InputData!$E$996)</f>
        <v>0.1656</v>
      </c>
      <c r="H53" s="27">
        <f>E53*(1+_InputData!$E$996)</f>
        <v>0.1656</v>
      </c>
      <c r="I53" s="27">
        <f>F53*(1+_InputData!$E$996)</f>
        <v>0.1656</v>
      </c>
      <c r="J53" s="27">
        <f>D53*(1-_InputData!$E$998)</f>
        <v>0.11040000000000001</v>
      </c>
      <c r="K53" s="27">
        <f>E53*(1-_InputData!$E$998)</f>
        <v>0.11040000000000001</v>
      </c>
      <c r="L53" s="27">
        <f>F53*(1-_InputData!$E$998)</f>
        <v>0.11040000000000001</v>
      </c>
      <c r="M53" s="27" t="e">
        <f>_InputData!#REF!</f>
        <v>#REF!</v>
      </c>
      <c r="N53" s="27" t="e">
        <f>_InputData!#REF!</f>
        <v>#REF!</v>
      </c>
      <c r="O53" s="27" t="e">
        <f>_InputData!#REF!</f>
        <v>#REF!</v>
      </c>
      <c r="P53" s="27" t="e">
        <f>_InputData!#REF!</f>
        <v>#REF!</v>
      </c>
      <c r="Q53" s="27" t="e">
        <f>_InputData!#REF!</f>
        <v>#REF!</v>
      </c>
      <c r="R53" s="27" t="e">
        <f>_InputData!#REF!</f>
        <v>#REF!</v>
      </c>
      <c r="S53" s="27" t="e">
        <f>_InputData!#REF!</f>
        <v>#REF!</v>
      </c>
      <c r="T53" s="27" t="e">
        <f>_InputData!#REF!</f>
        <v>#REF!</v>
      </c>
      <c r="U53" s="27" t="e">
        <f>_InputData!#REF!</f>
        <v>#REF!</v>
      </c>
      <c r="V53" s="27" t="e">
        <f>_InputData!#REF!</f>
        <v>#REF!</v>
      </c>
      <c r="W53" s="27" t="e">
        <f>_InputData!#REF!</f>
        <v>#REF!</v>
      </c>
      <c r="X53" s="27" t="e">
        <f>_InputData!#REF!</f>
        <v>#REF!</v>
      </c>
      <c r="Y53" s="27" t="e">
        <f>_InputData!#REF!</f>
        <v>#REF!</v>
      </c>
      <c r="Z53" s="27" t="e">
        <f>_InputData!#REF!</f>
        <v>#REF!</v>
      </c>
      <c r="AA53" s="27" t="e">
        <f>_InputData!#REF!</f>
        <v>#REF!</v>
      </c>
      <c r="AB53" t="e">
        <f>_InputData!#REF!</f>
        <v>#REF!</v>
      </c>
      <c r="AC53" t="e">
        <f>_InputData!#REF!</f>
        <v>#REF!</v>
      </c>
      <c r="AD53" t="e">
        <f>_InputData!#REF!</f>
        <v>#REF!</v>
      </c>
      <c r="AE53" t="e">
        <f>_InputData!#REF!</f>
        <v>#REF!</v>
      </c>
      <c r="AF53" t="e">
        <f>_InputData!#REF!</f>
        <v>#REF!</v>
      </c>
      <c r="AG53" t="e">
        <f>_InputData!#REF!</f>
        <v>#REF!</v>
      </c>
    </row>
    <row r="54" spans="1:33" x14ac:dyDescent="0.25">
      <c r="A54" t="s">
        <v>99</v>
      </c>
      <c r="B54" t="s">
        <v>39</v>
      </c>
      <c r="C54" t="s">
        <v>46</v>
      </c>
      <c r="D54" s="27">
        <f>_InputData!E577</f>
        <v>0.155</v>
      </c>
      <c r="E54" s="27">
        <f>_InputData!F577</f>
        <v>0.155</v>
      </c>
      <c r="F54" s="27">
        <f>_InputData!G577</f>
        <v>0.155</v>
      </c>
      <c r="G54" s="27">
        <f>D54*(1+_InputData!$E$996)</f>
        <v>0.186</v>
      </c>
      <c r="H54" s="27">
        <f>E54*(1+_InputData!$E$996)</f>
        <v>0.186</v>
      </c>
      <c r="I54" s="27">
        <f>F54*(1+_InputData!$E$996)</f>
        <v>0.186</v>
      </c>
      <c r="J54" s="27">
        <f>D54*(1-_InputData!$E$998)</f>
        <v>0.124</v>
      </c>
      <c r="K54" s="27">
        <f>E54*(1-_InputData!$E$998)</f>
        <v>0.124</v>
      </c>
      <c r="L54" s="27">
        <f>F54*(1-_InputData!$E$998)</f>
        <v>0.124</v>
      </c>
      <c r="M54" s="27" t="e">
        <f>_InputData!#REF!</f>
        <v>#REF!</v>
      </c>
      <c r="N54" s="27" t="e">
        <f>_InputData!#REF!</f>
        <v>#REF!</v>
      </c>
      <c r="O54" s="27" t="e">
        <f>_InputData!#REF!</f>
        <v>#REF!</v>
      </c>
      <c r="P54" s="27" t="e">
        <f>_InputData!#REF!</f>
        <v>#REF!</v>
      </c>
      <c r="Q54" s="27" t="e">
        <f>_InputData!#REF!</f>
        <v>#REF!</v>
      </c>
      <c r="R54" s="27" t="e">
        <f>_InputData!#REF!</f>
        <v>#REF!</v>
      </c>
      <c r="S54" s="27" t="e">
        <f>_InputData!#REF!</f>
        <v>#REF!</v>
      </c>
      <c r="T54" s="27" t="e">
        <f>_InputData!#REF!</f>
        <v>#REF!</v>
      </c>
      <c r="U54" s="27" t="e">
        <f>_InputData!#REF!</f>
        <v>#REF!</v>
      </c>
      <c r="V54" s="27" t="e">
        <f>_InputData!#REF!</f>
        <v>#REF!</v>
      </c>
      <c r="W54" s="27" t="e">
        <f>_InputData!#REF!</f>
        <v>#REF!</v>
      </c>
      <c r="X54" s="27" t="e">
        <f>_InputData!#REF!</f>
        <v>#REF!</v>
      </c>
      <c r="Y54" s="27" t="e">
        <f>_InputData!#REF!</f>
        <v>#REF!</v>
      </c>
      <c r="Z54" s="27" t="e">
        <f>_InputData!#REF!</f>
        <v>#REF!</v>
      </c>
      <c r="AA54" s="27" t="e">
        <f>_InputData!#REF!</f>
        <v>#REF!</v>
      </c>
      <c r="AB54" t="e">
        <f>_InputData!#REF!</f>
        <v>#REF!</v>
      </c>
      <c r="AC54" t="e">
        <f>_InputData!#REF!</f>
        <v>#REF!</v>
      </c>
      <c r="AD54" t="e">
        <f>_InputData!#REF!</f>
        <v>#REF!</v>
      </c>
      <c r="AE54" t="e">
        <f>_InputData!#REF!</f>
        <v>#REF!</v>
      </c>
      <c r="AF54" t="e">
        <f>_InputData!#REF!</f>
        <v>#REF!</v>
      </c>
      <c r="AG54" t="e">
        <f>_InputData!#REF!</f>
        <v>#REF!</v>
      </c>
    </row>
    <row r="55" spans="1:33" x14ac:dyDescent="0.25">
      <c r="A55" t="s">
        <v>100</v>
      </c>
      <c r="B55" t="s">
        <v>39</v>
      </c>
      <c r="C55" t="s">
        <v>46</v>
      </c>
      <c r="D55" s="27">
        <f>_InputData!E578</f>
        <v>0.17800000000000002</v>
      </c>
      <c r="E55" s="27">
        <f>_InputData!F578</f>
        <v>0.17800000000000002</v>
      </c>
      <c r="F55" s="27">
        <f>_InputData!G578</f>
        <v>0.17800000000000002</v>
      </c>
      <c r="G55" s="27">
        <f>D55*(1+_InputData!$E$996)</f>
        <v>0.21360000000000001</v>
      </c>
      <c r="H55" s="27">
        <f>E55*(1+_InputData!$E$996)</f>
        <v>0.21360000000000001</v>
      </c>
      <c r="I55" s="27">
        <f>F55*(1+_InputData!$E$996)</f>
        <v>0.21360000000000001</v>
      </c>
      <c r="J55" s="27">
        <f>D55*(1-_InputData!$E$998)</f>
        <v>0.14240000000000003</v>
      </c>
      <c r="K55" s="27">
        <f>E55*(1-_InputData!$E$998)</f>
        <v>0.14240000000000003</v>
      </c>
      <c r="L55" s="27">
        <f>F55*(1-_InputData!$E$998)</f>
        <v>0.14240000000000003</v>
      </c>
      <c r="M55" s="27" t="e">
        <f>_InputData!#REF!</f>
        <v>#REF!</v>
      </c>
      <c r="N55" s="27" t="e">
        <f>_InputData!#REF!</f>
        <v>#REF!</v>
      </c>
      <c r="O55" s="27" t="e">
        <f>_InputData!#REF!</f>
        <v>#REF!</v>
      </c>
      <c r="P55" s="27" t="e">
        <f>_InputData!#REF!</f>
        <v>#REF!</v>
      </c>
      <c r="Q55" s="27" t="e">
        <f>_InputData!#REF!</f>
        <v>#REF!</v>
      </c>
      <c r="R55" s="27" t="e">
        <f>_InputData!#REF!</f>
        <v>#REF!</v>
      </c>
      <c r="S55" s="27" t="e">
        <f>_InputData!#REF!</f>
        <v>#REF!</v>
      </c>
      <c r="T55" s="27" t="e">
        <f>_InputData!#REF!</f>
        <v>#REF!</v>
      </c>
      <c r="U55" s="27" t="e">
        <f>_InputData!#REF!</f>
        <v>#REF!</v>
      </c>
      <c r="V55" s="27" t="e">
        <f>_InputData!#REF!</f>
        <v>#REF!</v>
      </c>
      <c r="W55" s="27" t="e">
        <f>_InputData!#REF!</f>
        <v>#REF!</v>
      </c>
      <c r="X55" s="27" t="e">
        <f>_InputData!#REF!</f>
        <v>#REF!</v>
      </c>
      <c r="Y55" s="27" t="e">
        <f>_InputData!#REF!</f>
        <v>#REF!</v>
      </c>
      <c r="Z55" s="27" t="e">
        <f>_InputData!#REF!</f>
        <v>#REF!</v>
      </c>
      <c r="AA55" s="27" t="e">
        <f>_InputData!#REF!</f>
        <v>#REF!</v>
      </c>
      <c r="AB55" t="e">
        <f>_InputData!#REF!</f>
        <v>#REF!</v>
      </c>
      <c r="AC55" t="e">
        <f>_InputData!#REF!</f>
        <v>#REF!</v>
      </c>
      <c r="AD55" t="e">
        <f>_InputData!#REF!</f>
        <v>#REF!</v>
      </c>
      <c r="AE55" t="e">
        <f>_InputData!#REF!</f>
        <v>#REF!</v>
      </c>
      <c r="AF55" t="e">
        <f>_InputData!#REF!</f>
        <v>#REF!</v>
      </c>
      <c r="AG55" t="e">
        <f>_InputData!#REF!</f>
        <v>#REF!</v>
      </c>
    </row>
    <row r="56" spans="1:33" x14ac:dyDescent="0.25">
      <c r="A56" t="s">
        <v>101</v>
      </c>
      <c r="B56" t="s">
        <v>40</v>
      </c>
      <c r="C56" t="s">
        <v>46</v>
      </c>
      <c r="D56" s="27">
        <f>_InputData!E579</f>
        <v>0.14150850569610435</v>
      </c>
      <c r="E56" s="27">
        <f>_InputData!F579</f>
        <v>0.14150850569610435</v>
      </c>
      <c r="F56" s="27">
        <f>_InputData!G579</f>
        <v>0.14150850569610435</v>
      </c>
      <c r="G56" s="27">
        <f>D56*(1+_InputData!$E$996)</f>
        <v>0.16981020683532522</v>
      </c>
      <c r="H56" s="27">
        <f>E56*(1+_InputData!$E$996)</f>
        <v>0.16981020683532522</v>
      </c>
      <c r="I56" s="27">
        <f>F56*(1+_InputData!$E$996)</f>
        <v>0.16981020683532522</v>
      </c>
      <c r="J56" s="27">
        <f>D56*(1-_InputData!$E$998)</f>
        <v>0.11320680455688348</v>
      </c>
      <c r="K56" s="27">
        <f>E56*(1-_InputData!$E$998)</f>
        <v>0.11320680455688348</v>
      </c>
      <c r="L56" s="27">
        <f>F56*(1-_InputData!$E$998)</f>
        <v>0.11320680455688348</v>
      </c>
      <c r="M56" s="27" t="e">
        <f>_InputData!#REF!</f>
        <v>#REF!</v>
      </c>
      <c r="N56" s="27" t="e">
        <f>_InputData!#REF!</f>
        <v>#REF!</v>
      </c>
      <c r="O56" s="27" t="e">
        <f>_InputData!#REF!</f>
        <v>#REF!</v>
      </c>
      <c r="P56" s="27" t="e">
        <f>_InputData!#REF!</f>
        <v>#REF!</v>
      </c>
      <c r="Q56" s="27" t="e">
        <f>_InputData!#REF!</f>
        <v>#REF!</v>
      </c>
      <c r="R56" s="27" t="e">
        <f>_InputData!#REF!</f>
        <v>#REF!</v>
      </c>
      <c r="S56" s="27" t="e">
        <f>_InputData!#REF!</f>
        <v>#REF!</v>
      </c>
      <c r="T56" s="27" t="e">
        <f>_InputData!#REF!</f>
        <v>#REF!</v>
      </c>
      <c r="U56" s="27" t="e">
        <f>_InputData!#REF!</f>
        <v>#REF!</v>
      </c>
      <c r="V56" s="27" t="e">
        <f>_InputData!#REF!</f>
        <v>#REF!</v>
      </c>
      <c r="W56" s="27" t="e">
        <f>_InputData!#REF!</f>
        <v>#REF!</v>
      </c>
      <c r="X56" s="27" t="e">
        <f>_InputData!#REF!</f>
        <v>#REF!</v>
      </c>
      <c r="Y56" s="27" t="e">
        <f>_InputData!#REF!</f>
        <v>#REF!</v>
      </c>
      <c r="Z56" s="27" t="e">
        <f>_InputData!#REF!</f>
        <v>#REF!</v>
      </c>
      <c r="AA56" s="27" t="e">
        <f>_InputData!#REF!</f>
        <v>#REF!</v>
      </c>
      <c r="AB56" t="e">
        <f>_InputData!#REF!</f>
        <v>#REF!</v>
      </c>
      <c r="AC56" t="e">
        <f>_InputData!#REF!</f>
        <v>#REF!</v>
      </c>
      <c r="AD56" t="e">
        <f>_InputData!#REF!</f>
        <v>#REF!</v>
      </c>
      <c r="AE56" t="e">
        <f>_InputData!#REF!</f>
        <v>#REF!</v>
      </c>
      <c r="AF56" t="e">
        <f>_InputData!#REF!</f>
        <v>#REF!</v>
      </c>
      <c r="AG56" t="e">
        <f>_InputData!#REF!</f>
        <v>#REF!</v>
      </c>
    </row>
    <row r="57" spans="1:33" x14ac:dyDescent="0.25">
      <c r="A57" t="s">
        <v>55</v>
      </c>
      <c r="B57" t="s">
        <v>40</v>
      </c>
      <c r="C57" t="s">
        <v>46</v>
      </c>
      <c r="D57" s="27">
        <f>_InputData!E580</f>
        <v>0.13350000000000001</v>
      </c>
      <c r="E57" s="27">
        <f>_InputData!F580</f>
        <v>0.13350000000000001</v>
      </c>
      <c r="F57" s="27">
        <f>_InputData!G580</f>
        <v>0.13350000000000001</v>
      </c>
      <c r="G57" s="27">
        <f>D57*(1+_InputData!$E$996)</f>
        <v>0.16020000000000001</v>
      </c>
      <c r="H57" s="27">
        <f>E57*(1+_InputData!$E$996)</f>
        <v>0.16020000000000001</v>
      </c>
      <c r="I57" s="27">
        <f>F57*(1+_InputData!$E$996)</f>
        <v>0.16020000000000001</v>
      </c>
      <c r="J57" s="27">
        <f>D57*(1-_InputData!$E$998)</f>
        <v>0.10680000000000001</v>
      </c>
      <c r="K57" s="27">
        <f>E57*(1-_InputData!$E$998)</f>
        <v>0.10680000000000001</v>
      </c>
      <c r="L57" s="27">
        <f>F57*(1-_InputData!$E$998)</f>
        <v>0.10680000000000001</v>
      </c>
      <c r="M57" s="27" t="e">
        <f>_InputData!#REF!</f>
        <v>#REF!</v>
      </c>
      <c r="N57" s="27" t="e">
        <f>_InputData!#REF!</f>
        <v>#REF!</v>
      </c>
      <c r="O57" s="27" t="e">
        <f>_InputData!#REF!</f>
        <v>#REF!</v>
      </c>
      <c r="P57" s="27" t="e">
        <f>_InputData!#REF!</f>
        <v>#REF!</v>
      </c>
      <c r="Q57" s="27" t="e">
        <f>_InputData!#REF!</f>
        <v>#REF!</v>
      </c>
      <c r="R57" s="27" t="e">
        <f>_InputData!#REF!</f>
        <v>#REF!</v>
      </c>
      <c r="S57" s="27" t="e">
        <f>_InputData!#REF!</f>
        <v>#REF!</v>
      </c>
      <c r="T57" s="27" t="e">
        <f>_InputData!#REF!</f>
        <v>#REF!</v>
      </c>
      <c r="U57" s="27" t="e">
        <f>_InputData!#REF!</f>
        <v>#REF!</v>
      </c>
      <c r="V57" s="27" t="e">
        <f>_InputData!#REF!</f>
        <v>#REF!</v>
      </c>
      <c r="W57" s="27" t="e">
        <f>_InputData!#REF!</f>
        <v>#REF!</v>
      </c>
      <c r="X57" s="27" t="e">
        <f>_InputData!#REF!</f>
        <v>#REF!</v>
      </c>
      <c r="Y57" s="27" t="e">
        <f>_InputData!#REF!</f>
        <v>#REF!</v>
      </c>
      <c r="Z57" s="27" t="e">
        <f>_InputData!#REF!</f>
        <v>#REF!</v>
      </c>
      <c r="AA57" s="27" t="e">
        <f>_InputData!#REF!</f>
        <v>#REF!</v>
      </c>
      <c r="AB57" t="e">
        <f>_InputData!#REF!</f>
        <v>#REF!</v>
      </c>
      <c r="AC57" t="e">
        <f>_InputData!#REF!</f>
        <v>#REF!</v>
      </c>
      <c r="AD57" t="e">
        <f>_InputData!#REF!</f>
        <v>#REF!</v>
      </c>
      <c r="AE57" t="e">
        <f>_InputData!#REF!</f>
        <v>#REF!</v>
      </c>
      <c r="AF57" t="e">
        <f>_InputData!#REF!</f>
        <v>#REF!</v>
      </c>
      <c r="AG57" t="e">
        <f>_InputData!#REF!</f>
        <v>#REF!</v>
      </c>
    </row>
    <row r="58" spans="1:33" x14ac:dyDescent="0.25">
      <c r="A58" t="s">
        <v>56</v>
      </c>
      <c r="B58" t="s">
        <v>40</v>
      </c>
      <c r="C58" t="s">
        <v>46</v>
      </c>
      <c r="D58" s="27">
        <f>_InputData!E581</f>
        <v>0.13</v>
      </c>
      <c r="E58" s="27">
        <f>_InputData!F581</f>
        <v>0.13</v>
      </c>
      <c r="F58" s="27">
        <f>_InputData!G581</f>
        <v>0.13</v>
      </c>
      <c r="G58" s="27">
        <f>D58*(1+_InputData!$E$996)</f>
        <v>0.156</v>
      </c>
      <c r="H58" s="27">
        <f>E58*(1+_InputData!$E$996)</f>
        <v>0.156</v>
      </c>
      <c r="I58" s="27">
        <f>F58*(1+_InputData!$E$996)</f>
        <v>0.156</v>
      </c>
      <c r="J58" s="27">
        <f>D58*(1-_InputData!$E$998)</f>
        <v>0.10400000000000001</v>
      </c>
      <c r="K58" s="27">
        <f>E58*(1-_InputData!$E$998)</f>
        <v>0.10400000000000001</v>
      </c>
      <c r="L58" s="27">
        <f>F58*(1-_InputData!$E$998)</f>
        <v>0.10400000000000001</v>
      </c>
      <c r="M58" s="27" t="e">
        <f>_InputData!#REF!</f>
        <v>#REF!</v>
      </c>
      <c r="N58" s="27" t="e">
        <f>_InputData!#REF!</f>
        <v>#REF!</v>
      </c>
      <c r="O58" s="27" t="e">
        <f>_InputData!#REF!</f>
        <v>#REF!</v>
      </c>
      <c r="P58" s="27" t="e">
        <f>_InputData!#REF!</f>
        <v>#REF!</v>
      </c>
      <c r="Q58" s="27" t="e">
        <f>_InputData!#REF!</f>
        <v>#REF!</v>
      </c>
      <c r="R58" s="27" t="e">
        <f>_InputData!#REF!</f>
        <v>#REF!</v>
      </c>
      <c r="S58" s="27" t="e">
        <f>_InputData!#REF!</f>
        <v>#REF!</v>
      </c>
      <c r="T58" s="27" t="e">
        <f>_InputData!#REF!</f>
        <v>#REF!</v>
      </c>
      <c r="U58" s="27" t="e">
        <f>_InputData!#REF!</f>
        <v>#REF!</v>
      </c>
      <c r="V58" s="27" t="e">
        <f>_InputData!#REF!</f>
        <v>#REF!</v>
      </c>
      <c r="W58" s="27" t="e">
        <f>_InputData!#REF!</f>
        <v>#REF!</v>
      </c>
      <c r="X58" s="27" t="e">
        <f>_InputData!#REF!</f>
        <v>#REF!</v>
      </c>
      <c r="Y58" s="27" t="e">
        <f>_InputData!#REF!</f>
        <v>#REF!</v>
      </c>
      <c r="Z58" s="27" t="e">
        <f>_InputData!#REF!</f>
        <v>#REF!</v>
      </c>
      <c r="AA58" s="27" t="e">
        <f>_InputData!#REF!</f>
        <v>#REF!</v>
      </c>
      <c r="AB58" t="e">
        <f>_InputData!#REF!</f>
        <v>#REF!</v>
      </c>
      <c r="AC58" t="e">
        <f>_InputData!#REF!</f>
        <v>#REF!</v>
      </c>
      <c r="AD58" t="e">
        <f>_InputData!#REF!</f>
        <v>#REF!</v>
      </c>
      <c r="AE58" t="e">
        <f>_InputData!#REF!</f>
        <v>#REF!</v>
      </c>
      <c r="AF58" t="e">
        <f>_InputData!#REF!</f>
        <v>#REF!</v>
      </c>
      <c r="AG58" t="e">
        <f>_InputData!#REF!</f>
        <v>#REF!</v>
      </c>
    </row>
    <row r="59" spans="1:33" x14ac:dyDescent="0.25">
      <c r="A59" t="s">
        <v>57</v>
      </c>
      <c r="B59" t="s">
        <v>40</v>
      </c>
      <c r="C59" t="s">
        <v>46</v>
      </c>
      <c r="D59" s="27">
        <f>_InputData!E582</f>
        <v>7.85E-2</v>
      </c>
      <c r="E59" s="27">
        <f>_InputData!F582</f>
        <v>7.85E-2</v>
      </c>
      <c r="F59" s="27">
        <f>_InputData!G582</f>
        <v>7.85E-2</v>
      </c>
      <c r="G59" s="27">
        <f>D59*(1+_InputData!$E$996)</f>
        <v>9.4199999999999992E-2</v>
      </c>
      <c r="H59" s="27">
        <f>E59*(1+_InputData!$E$996)</f>
        <v>9.4199999999999992E-2</v>
      </c>
      <c r="I59" s="27">
        <f>F59*(1+_InputData!$E$996)</f>
        <v>9.4199999999999992E-2</v>
      </c>
      <c r="J59" s="27">
        <f>D59*(1-_InputData!$E$998)</f>
        <v>6.2800000000000009E-2</v>
      </c>
      <c r="K59" s="27">
        <f>E59*(1-_InputData!$E$998)</f>
        <v>6.2800000000000009E-2</v>
      </c>
      <c r="L59" s="27">
        <f>F59*(1-_InputData!$E$998)</f>
        <v>6.2800000000000009E-2</v>
      </c>
      <c r="M59" s="27" t="e">
        <f>_InputData!#REF!</f>
        <v>#REF!</v>
      </c>
      <c r="N59" s="27" t="e">
        <f>_InputData!#REF!</f>
        <v>#REF!</v>
      </c>
      <c r="O59" s="27" t="e">
        <f>_InputData!#REF!</f>
        <v>#REF!</v>
      </c>
      <c r="P59" s="27" t="e">
        <f>_InputData!#REF!</f>
        <v>#REF!</v>
      </c>
      <c r="Q59" s="27" t="e">
        <f>_InputData!#REF!</f>
        <v>#REF!</v>
      </c>
      <c r="R59" s="27" t="e">
        <f>_InputData!#REF!</f>
        <v>#REF!</v>
      </c>
      <c r="S59" s="27" t="e">
        <f>_InputData!#REF!</f>
        <v>#REF!</v>
      </c>
      <c r="T59" s="27" t="e">
        <f>_InputData!#REF!</f>
        <v>#REF!</v>
      </c>
      <c r="U59" s="27" t="e">
        <f>_InputData!#REF!</f>
        <v>#REF!</v>
      </c>
      <c r="V59" s="27" t="e">
        <f>_InputData!#REF!</f>
        <v>#REF!</v>
      </c>
      <c r="W59" s="27" t="e">
        <f>_InputData!#REF!</f>
        <v>#REF!</v>
      </c>
      <c r="X59" s="27" t="e">
        <f>_InputData!#REF!</f>
        <v>#REF!</v>
      </c>
      <c r="Y59" s="27" t="e">
        <f>_InputData!#REF!</f>
        <v>#REF!</v>
      </c>
      <c r="Z59" s="27" t="e">
        <f>_InputData!#REF!</f>
        <v>#REF!</v>
      </c>
      <c r="AA59" s="27" t="e">
        <f>_InputData!#REF!</f>
        <v>#REF!</v>
      </c>
      <c r="AB59" t="e">
        <f>_InputData!#REF!</f>
        <v>#REF!</v>
      </c>
      <c r="AC59" t="e">
        <f>_InputData!#REF!</f>
        <v>#REF!</v>
      </c>
      <c r="AD59" t="e">
        <f>_InputData!#REF!</f>
        <v>#REF!</v>
      </c>
      <c r="AE59" t="e">
        <f>_InputData!#REF!</f>
        <v>#REF!</v>
      </c>
      <c r="AF59" t="e">
        <f>_InputData!#REF!</f>
        <v>#REF!</v>
      </c>
      <c r="AG59" t="e">
        <f>_InputData!#REF!</f>
        <v>#REF!</v>
      </c>
    </row>
    <row r="60" spans="1:33" x14ac:dyDescent="0.25">
      <c r="A60" t="s">
        <v>58</v>
      </c>
      <c r="B60" t="s">
        <v>40</v>
      </c>
      <c r="C60" t="s">
        <v>46</v>
      </c>
      <c r="D60" s="27">
        <f>_InputData!E583</f>
        <v>0.153</v>
      </c>
      <c r="E60" s="27">
        <f>_InputData!F583</f>
        <v>0.153</v>
      </c>
      <c r="F60" s="27">
        <f>_InputData!G583</f>
        <v>0.153</v>
      </c>
      <c r="G60" s="27">
        <f>D60*(1+_InputData!$E$996)</f>
        <v>0.18359999999999999</v>
      </c>
      <c r="H60" s="27">
        <f>E60*(1+_InputData!$E$996)</f>
        <v>0.18359999999999999</v>
      </c>
      <c r="I60" s="27">
        <f>F60*(1+_InputData!$E$996)</f>
        <v>0.18359999999999999</v>
      </c>
      <c r="J60" s="27">
        <f>D60*(1-_InputData!$E$998)</f>
        <v>0.12240000000000001</v>
      </c>
      <c r="K60" s="27">
        <f>E60*(1-_InputData!$E$998)</f>
        <v>0.12240000000000001</v>
      </c>
      <c r="L60" s="27">
        <f>F60*(1-_InputData!$E$998)</f>
        <v>0.12240000000000001</v>
      </c>
      <c r="M60" s="27" t="e">
        <f>_InputData!#REF!</f>
        <v>#REF!</v>
      </c>
      <c r="N60" s="27" t="e">
        <f>_InputData!#REF!</f>
        <v>#REF!</v>
      </c>
      <c r="O60" s="27" t="e">
        <f>_InputData!#REF!</f>
        <v>#REF!</v>
      </c>
      <c r="P60" s="27" t="e">
        <f>_InputData!#REF!</f>
        <v>#REF!</v>
      </c>
      <c r="Q60" s="27" t="e">
        <f>_InputData!#REF!</f>
        <v>#REF!</v>
      </c>
      <c r="R60" s="27" t="e">
        <f>_InputData!#REF!</f>
        <v>#REF!</v>
      </c>
      <c r="S60" s="27" t="e">
        <f>_InputData!#REF!</f>
        <v>#REF!</v>
      </c>
      <c r="T60" s="27" t="e">
        <f>_InputData!#REF!</f>
        <v>#REF!</v>
      </c>
      <c r="U60" s="27" t="e">
        <f>_InputData!#REF!</f>
        <v>#REF!</v>
      </c>
      <c r="V60" s="27" t="e">
        <f>_InputData!#REF!</f>
        <v>#REF!</v>
      </c>
      <c r="W60" s="27" t="e">
        <f>_InputData!#REF!</f>
        <v>#REF!</v>
      </c>
      <c r="X60" s="27" t="e">
        <f>_InputData!#REF!</f>
        <v>#REF!</v>
      </c>
      <c r="Y60" s="27" t="e">
        <f>_InputData!#REF!</f>
        <v>#REF!</v>
      </c>
      <c r="Z60" s="27" t="e">
        <f>_InputData!#REF!</f>
        <v>#REF!</v>
      </c>
      <c r="AA60" s="27" t="e">
        <f>_InputData!#REF!</f>
        <v>#REF!</v>
      </c>
      <c r="AB60" t="e">
        <f>_InputData!#REF!</f>
        <v>#REF!</v>
      </c>
      <c r="AC60" t="e">
        <f>_InputData!#REF!</f>
        <v>#REF!</v>
      </c>
      <c r="AD60" t="e">
        <f>_InputData!#REF!</f>
        <v>#REF!</v>
      </c>
      <c r="AE60" t="e">
        <f>_InputData!#REF!</f>
        <v>#REF!</v>
      </c>
      <c r="AF60" t="e">
        <f>_InputData!#REF!</f>
        <v>#REF!</v>
      </c>
      <c r="AG60" t="e">
        <f>_InputData!#REF!</f>
        <v>#REF!</v>
      </c>
    </row>
    <row r="61" spans="1:33" x14ac:dyDescent="0.25">
      <c r="A61" t="s">
        <v>59</v>
      </c>
      <c r="B61" t="s">
        <v>40</v>
      </c>
      <c r="C61" t="s">
        <v>46</v>
      </c>
      <c r="D61" s="27">
        <f>_InputData!E584</f>
        <v>0.185</v>
      </c>
      <c r="E61" s="27">
        <f>_InputData!F584</f>
        <v>0.185</v>
      </c>
      <c r="F61" s="27">
        <f>_InputData!G584</f>
        <v>0.185</v>
      </c>
      <c r="G61" s="27">
        <f>D61*(1+_InputData!$E$996)</f>
        <v>0.222</v>
      </c>
      <c r="H61" s="27">
        <f>E61*(1+_InputData!$E$996)</f>
        <v>0.222</v>
      </c>
      <c r="I61" s="27">
        <f>F61*(1+_InputData!$E$996)</f>
        <v>0.222</v>
      </c>
      <c r="J61" s="27">
        <f>D61*(1-_InputData!$E$998)</f>
        <v>0.14799999999999999</v>
      </c>
      <c r="K61" s="27">
        <f>E61*(1-_InputData!$E$998)</f>
        <v>0.14799999999999999</v>
      </c>
      <c r="L61" s="27">
        <f>F61*(1-_InputData!$E$998)</f>
        <v>0.14799999999999999</v>
      </c>
      <c r="M61" s="27" t="e">
        <f>_InputData!#REF!</f>
        <v>#REF!</v>
      </c>
      <c r="N61" s="27" t="e">
        <f>_InputData!#REF!</f>
        <v>#REF!</v>
      </c>
      <c r="O61" s="27" t="e">
        <f>_InputData!#REF!</f>
        <v>#REF!</v>
      </c>
      <c r="P61" s="27" t="e">
        <f>_InputData!#REF!</f>
        <v>#REF!</v>
      </c>
      <c r="Q61" s="27" t="e">
        <f>_InputData!#REF!</f>
        <v>#REF!</v>
      </c>
      <c r="R61" s="27" t="e">
        <f>_InputData!#REF!</f>
        <v>#REF!</v>
      </c>
      <c r="S61" s="27" t="e">
        <f>_InputData!#REF!</f>
        <v>#REF!</v>
      </c>
      <c r="T61" s="27" t="e">
        <f>_InputData!#REF!</f>
        <v>#REF!</v>
      </c>
      <c r="U61" s="27" t="e">
        <f>_InputData!#REF!</f>
        <v>#REF!</v>
      </c>
      <c r="V61" s="27" t="e">
        <f>_InputData!#REF!</f>
        <v>#REF!</v>
      </c>
      <c r="W61" s="27" t="e">
        <f>_InputData!#REF!</f>
        <v>#REF!</v>
      </c>
      <c r="X61" s="27" t="e">
        <f>_InputData!#REF!</f>
        <v>#REF!</v>
      </c>
      <c r="Y61" s="27" t="e">
        <f>_InputData!#REF!</f>
        <v>#REF!</v>
      </c>
      <c r="Z61" s="27" t="e">
        <f>_InputData!#REF!</f>
        <v>#REF!</v>
      </c>
      <c r="AA61" s="27" t="e">
        <f>_InputData!#REF!</f>
        <v>#REF!</v>
      </c>
      <c r="AB61" t="e">
        <f>_InputData!#REF!</f>
        <v>#REF!</v>
      </c>
      <c r="AC61" t="e">
        <f>_InputData!#REF!</f>
        <v>#REF!</v>
      </c>
      <c r="AD61" t="e">
        <f>_InputData!#REF!</f>
        <v>#REF!</v>
      </c>
      <c r="AE61" t="e">
        <f>_InputData!#REF!</f>
        <v>#REF!</v>
      </c>
      <c r="AF61" t="e">
        <f>_InputData!#REF!</f>
        <v>#REF!</v>
      </c>
      <c r="AG61" t="e">
        <f>_InputData!#REF!</f>
        <v>#REF!</v>
      </c>
    </row>
    <row r="62" spans="1:33" x14ac:dyDescent="0.25">
      <c r="A62" t="s">
        <v>102</v>
      </c>
      <c r="B62" t="s">
        <v>40</v>
      </c>
      <c r="C62" t="s">
        <v>46</v>
      </c>
      <c r="D62" s="27">
        <f>_InputData!E585</f>
        <v>0.14411575213355879</v>
      </c>
      <c r="E62" s="27">
        <f>_InputData!F585</f>
        <v>0.14411575213355879</v>
      </c>
      <c r="F62" s="27">
        <f>_InputData!G585</f>
        <v>0.14411575213355879</v>
      </c>
      <c r="G62" s="27">
        <f>D62*(1+_InputData!$E$996)</f>
        <v>0.17293890256027053</v>
      </c>
      <c r="H62" s="27">
        <f>E62*(1+_InputData!$E$996)</f>
        <v>0.17293890256027053</v>
      </c>
      <c r="I62" s="27">
        <f>F62*(1+_InputData!$E$996)</f>
        <v>0.17293890256027053</v>
      </c>
      <c r="J62" s="27">
        <f>D62*(1-_InputData!$E$998)</f>
        <v>0.11529260170684703</v>
      </c>
      <c r="K62" s="27">
        <f>E62*(1-_InputData!$E$998)</f>
        <v>0.11529260170684703</v>
      </c>
      <c r="L62" s="27">
        <f>F62*(1-_InputData!$E$998)</f>
        <v>0.11529260170684703</v>
      </c>
      <c r="M62" s="27" t="e">
        <f>_InputData!#REF!</f>
        <v>#REF!</v>
      </c>
      <c r="N62" s="27" t="e">
        <f>_InputData!#REF!</f>
        <v>#REF!</v>
      </c>
      <c r="O62" s="27" t="e">
        <f>_InputData!#REF!</f>
        <v>#REF!</v>
      </c>
      <c r="P62" s="27" t="e">
        <f>_InputData!#REF!</f>
        <v>#REF!</v>
      </c>
      <c r="Q62" s="27" t="e">
        <f>_InputData!#REF!</f>
        <v>#REF!</v>
      </c>
      <c r="R62" s="27" t="e">
        <f>_InputData!#REF!</f>
        <v>#REF!</v>
      </c>
      <c r="S62" s="27" t="e">
        <f>_InputData!#REF!</f>
        <v>#REF!</v>
      </c>
      <c r="T62" s="27" t="e">
        <f>_InputData!#REF!</f>
        <v>#REF!</v>
      </c>
      <c r="U62" s="27" t="e">
        <f>_InputData!#REF!</f>
        <v>#REF!</v>
      </c>
      <c r="V62" s="27" t="e">
        <f>_InputData!#REF!</f>
        <v>#REF!</v>
      </c>
      <c r="W62" s="27" t="e">
        <f>_InputData!#REF!</f>
        <v>#REF!</v>
      </c>
      <c r="X62" s="27" t="e">
        <f>_InputData!#REF!</f>
        <v>#REF!</v>
      </c>
      <c r="Y62" s="27" t="e">
        <f>_InputData!#REF!</f>
        <v>#REF!</v>
      </c>
      <c r="Z62" s="27" t="e">
        <f>_InputData!#REF!</f>
        <v>#REF!</v>
      </c>
      <c r="AA62" s="27" t="e">
        <f>_InputData!#REF!</f>
        <v>#REF!</v>
      </c>
      <c r="AB62" t="e">
        <f>_InputData!#REF!</f>
        <v>#REF!</v>
      </c>
      <c r="AC62" t="e">
        <f>_InputData!#REF!</f>
        <v>#REF!</v>
      </c>
      <c r="AD62" t="e">
        <f>_InputData!#REF!</f>
        <v>#REF!</v>
      </c>
      <c r="AE62" t="e">
        <f>_InputData!#REF!</f>
        <v>#REF!</v>
      </c>
      <c r="AF62" t="e">
        <f>_InputData!#REF!</f>
        <v>#REF!</v>
      </c>
      <c r="AG62" t="e">
        <f>_InputData!#REF!</f>
        <v>#REF!</v>
      </c>
    </row>
    <row r="63" spans="1:33" x14ac:dyDescent="0.25">
      <c r="A63" t="s">
        <v>60</v>
      </c>
      <c r="B63" t="s">
        <v>40</v>
      </c>
      <c r="C63" t="s">
        <v>46</v>
      </c>
      <c r="D63" s="27">
        <f>_InputData!E586</f>
        <v>0.14400000000000002</v>
      </c>
      <c r="E63" s="27">
        <f>_InputData!F586</f>
        <v>0.14400000000000002</v>
      </c>
      <c r="F63" s="27">
        <f>_InputData!G586</f>
        <v>0.14400000000000002</v>
      </c>
      <c r="G63" s="27">
        <f>D63*(1+_InputData!$E$996)</f>
        <v>0.17280000000000001</v>
      </c>
      <c r="H63" s="27">
        <f>E63*(1+_InputData!$E$996)</f>
        <v>0.17280000000000001</v>
      </c>
      <c r="I63" s="27">
        <f>F63*(1+_InputData!$E$996)</f>
        <v>0.17280000000000001</v>
      </c>
      <c r="J63" s="27">
        <f>D63*(1-_InputData!$E$998)</f>
        <v>0.11520000000000002</v>
      </c>
      <c r="K63" s="27">
        <f>E63*(1-_InputData!$E$998)</f>
        <v>0.11520000000000002</v>
      </c>
      <c r="L63" s="27">
        <f>F63*(1-_InputData!$E$998)</f>
        <v>0.11520000000000002</v>
      </c>
      <c r="M63" s="27" t="e">
        <f>_InputData!#REF!</f>
        <v>#REF!</v>
      </c>
      <c r="N63" s="27" t="e">
        <f>_InputData!#REF!</f>
        <v>#REF!</v>
      </c>
      <c r="O63" s="27" t="e">
        <f>_InputData!#REF!</f>
        <v>#REF!</v>
      </c>
      <c r="P63" s="27" t="e">
        <f>_InputData!#REF!</f>
        <v>#REF!</v>
      </c>
      <c r="Q63" s="27" t="e">
        <f>_InputData!#REF!</f>
        <v>#REF!</v>
      </c>
      <c r="R63" s="27" t="e">
        <f>_InputData!#REF!</f>
        <v>#REF!</v>
      </c>
      <c r="S63" s="27" t="e">
        <f>_InputData!#REF!</f>
        <v>#REF!</v>
      </c>
      <c r="T63" s="27" t="e">
        <f>_InputData!#REF!</f>
        <v>#REF!</v>
      </c>
      <c r="U63" s="27" t="e">
        <f>_InputData!#REF!</f>
        <v>#REF!</v>
      </c>
      <c r="V63" s="27" t="e">
        <f>_InputData!#REF!</f>
        <v>#REF!</v>
      </c>
      <c r="W63" s="27" t="e">
        <f>_InputData!#REF!</f>
        <v>#REF!</v>
      </c>
      <c r="X63" s="27" t="e">
        <f>_InputData!#REF!</f>
        <v>#REF!</v>
      </c>
      <c r="Y63" s="27" t="e">
        <f>_InputData!#REF!</f>
        <v>#REF!</v>
      </c>
      <c r="Z63" s="27" t="e">
        <f>_InputData!#REF!</f>
        <v>#REF!</v>
      </c>
      <c r="AA63" s="27" t="e">
        <f>_InputData!#REF!</f>
        <v>#REF!</v>
      </c>
      <c r="AB63" t="e">
        <f>_InputData!#REF!</f>
        <v>#REF!</v>
      </c>
      <c r="AC63" t="e">
        <f>_InputData!#REF!</f>
        <v>#REF!</v>
      </c>
      <c r="AD63" t="e">
        <f>_InputData!#REF!</f>
        <v>#REF!</v>
      </c>
      <c r="AE63" t="e">
        <f>_InputData!#REF!</f>
        <v>#REF!</v>
      </c>
      <c r="AF63" t="e">
        <f>_InputData!#REF!</f>
        <v>#REF!</v>
      </c>
      <c r="AG63" t="e">
        <f>_InputData!#REF!</f>
        <v>#REF!</v>
      </c>
    </row>
    <row r="64" spans="1:33" x14ac:dyDescent="0.25">
      <c r="A64" t="s">
        <v>347</v>
      </c>
      <c r="B64" t="s">
        <v>40</v>
      </c>
      <c r="C64" t="s">
        <v>46</v>
      </c>
      <c r="D64" s="27">
        <f>_InputData!E587</f>
        <v>0.17150000000000001</v>
      </c>
      <c r="E64" s="27">
        <f>_InputData!F587</f>
        <v>0.17150000000000001</v>
      </c>
      <c r="F64" s="27">
        <f>_InputData!G587</f>
        <v>0.17150000000000001</v>
      </c>
      <c r="G64" s="27">
        <f>D64*(1+_InputData!$E$996)</f>
        <v>0.20580000000000001</v>
      </c>
      <c r="H64" s="27">
        <f>E64*(1+_InputData!$E$996)</f>
        <v>0.20580000000000001</v>
      </c>
      <c r="I64" s="27">
        <f>F64*(1+_InputData!$E$996)</f>
        <v>0.20580000000000001</v>
      </c>
      <c r="J64" s="27">
        <f>D64*(1-_InputData!$E$998)</f>
        <v>0.13720000000000002</v>
      </c>
      <c r="K64" s="27">
        <f>E64*(1-_InputData!$E$998)</f>
        <v>0.13720000000000002</v>
      </c>
      <c r="L64" s="27">
        <f>F64*(1-_InputData!$E$998)</f>
        <v>0.13720000000000002</v>
      </c>
      <c r="M64" s="27" t="e">
        <f>_InputData!#REF!</f>
        <v>#REF!</v>
      </c>
      <c r="N64" s="27" t="e">
        <f>_InputData!#REF!</f>
        <v>#REF!</v>
      </c>
      <c r="O64" s="27" t="e">
        <f>_InputData!#REF!</f>
        <v>#REF!</v>
      </c>
      <c r="P64" s="27" t="e">
        <f>_InputData!#REF!</f>
        <v>#REF!</v>
      </c>
      <c r="Q64" s="27" t="e">
        <f>_InputData!#REF!</f>
        <v>#REF!</v>
      </c>
      <c r="R64" s="27" t="e">
        <f>_InputData!#REF!</f>
        <v>#REF!</v>
      </c>
      <c r="S64" s="27" t="e">
        <f>_InputData!#REF!</f>
        <v>#REF!</v>
      </c>
      <c r="T64" s="27" t="e">
        <f>_InputData!#REF!</f>
        <v>#REF!</v>
      </c>
      <c r="U64" s="27" t="e">
        <f>_InputData!#REF!</f>
        <v>#REF!</v>
      </c>
      <c r="V64" s="27" t="e">
        <f>_InputData!#REF!</f>
        <v>#REF!</v>
      </c>
      <c r="W64" s="27" t="e">
        <f>_InputData!#REF!</f>
        <v>#REF!</v>
      </c>
      <c r="X64" s="27" t="e">
        <f>_InputData!#REF!</f>
        <v>#REF!</v>
      </c>
      <c r="Y64" s="27" t="e">
        <f>_InputData!#REF!</f>
        <v>#REF!</v>
      </c>
      <c r="Z64" s="27" t="e">
        <f>_InputData!#REF!</f>
        <v>#REF!</v>
      </c>
      <c r="AA64" s="27" t="e">
        <f>_InputData!#REF!</f>
        <v>#REF!</v>
      </c>
      <c r="AB64" t="e">
        <f>_InputData!#REF!</f>
        <v>#REF!</v>
      </c>
      <c r="AC64" t="e">
        <f>_InputData!#REF!</f>
        <v>#REF!</v>
      </c>
      <c r="AD64" t="e">
        <f>_InputData!#REF!</f>
        <v>#REF!</v>
      </c>
      <c r="AE64" t="e">
        <f>_InputData!#REF!</f>
        <v>#REF!</v>
      </c>
      <c r="AF64" t="e">
        <f>_InputData!#REF!</f>
        <v>#REF!</v>
      </c>
      <c r="AG64" t="e">
        <f>_InputData!#REF!</f>
        <v>#REF!</v>
      </c>
    </row>
    <row r="65" spans="1:33" x14ac:dyDescent="0.25">
      <c r="A65" t="s">
        <v>62</v>
      </c>
      <c r="B65" t="s">
        <v>40</v>
      </c>
      <c r="C65" t="s">
        <v>46</v>
      </c>
      <c r="D65" s="27">
        <f>_InputData!E588</f>
        <v>0.16450000000000001</v>
      </c>
      <c r="E65" s="27">
        <f>_InputData!F588</f>
        <v>0.16450000000000001</v>
      </c>
      <c r="F65" s="27">
        <f>_InputData!G588</f>
        <v>0.16450000000000001</v>
      </c>
      <c r="G65" s="27">
        <f>D65*(1+_InputData!$E$996)</f>
        <v>0.19739999999999999</v>
      </c>
      <c r="H65" s="27">
        <f>E65*(1+_InputData!$E$996)</f>
        <v>0.19739999999999999</v>
      </c>
      <c r="I65" s="27">
        <f>F65*(1+_InputData!$E$996)</f>
        <v>0.19739999999999999</v>
      </c>
      <c r="J65" s="27">
        <f>D65*(1-_InputData!$E$998)</f>
        <v>0.13160000000000002</v>
      </c>
      <c r="K65" s="27">
        <f>E65*(1-_InputData!$E$998)</f>
        <v>0.13160000000000002</v>
      </c>
      <c r="L65" s="27">
        <f>F65*(1-_InputData!$E$998)</f>
        <v>0.13160000000000002</v>
      </c>
      <c r="M65" s="27" t="e">
        <f>_InputData!#REF!</f>
        <v>#REF!</v>
      </c>
      <c r="N65" s="27" t="e">
        <f>_InputData!#REF!</f>
        <v>#REF!</v>
      </c>
      <c r="O65" s="27" t="e">
        <f>_InputData!#REF!</f>
        <v>#REF!</v>
      </c>
      <c r="P65" s="27" t="e">
        <f>_InputData!#REF!</f>
        <v>#REF!</v>
      </c>
      <c r="Q65" s="27" t="e">
        <f>_InputData!#REF!</f>
        <v>#REF!</v>
      </c>
      <c r="R65" s="27" t="e">
        <f>_InputData!#REF!</f>
        <v>#REF!</v>
      </c>
      <c r="S65" s="27" t="e">
        <f>_InputData!#REF!</f>
        <v>#REF!</v>
      </c>
      <c r="T65" s="27" t="e">
        <f>_InputData!#REF!</f>
        <v>#REF!</v>
      </c>
      <c r="U65" s="27" t="e">
        <f>_InputData!#REF!</f>
        <v>#REF!</v>
      </c>
      <c r="V65" s="27" t="e">
        <f>_InputData!#REF!</f>
        <v>#REF!</v>
      </c>
      <c r="W65" s="27" t="e">
        <f>_InputData!#REF!</f>
        <v>#REF!</v>
      </c>
      <c r="X65" s="27" t="e">
        <f>_InputData!#REF!</f>
        <v>#REF!</v>
      </c>
      <c r="Y65" s="27" t="e">
        <f>_InputData!#REF!</f>
        <v>#REF!</v>
      </c>
      <c r="Z65" s="27" t="e">
        <f>_InputData!#REF!</f>
        <v>#REF!</v>
      </c>
      <c r="AA65" s="27" t="e">
        <f>_InputData!#REF!</f>
        <v>#REF!</v>
      </c>
      <c r="AB65" t="e">
        <f>_InputData!#REF!</f>
        <v>#REF!</v>
      </c>
      <c r="AC65" t="e">
        <f>_InputData!#REF!</f>
        <v>#REF!</v>
      </c>
      <c r="AD65" t="e">
        <f>_InputData!#REF!</f>
        <v>#REF!</v>
      </c>
      <c r="AE65" t="e">
        <f>_InputData!#REF!</f>
        <v>#REF!</v>
      </c>
      <c r="AF65" t="e">
        <f>_InputData!#REF!</f>
        <v>#REF!</v>
      </c>
      <c r="AG65" t="e">
        <f>_InputData!#REF!</f>
        <v>#REF!</v>
      </c>
    </row>
    <row r="66" spans="1:33" x14ac:dyDescent="0.25">
      <c r="A66" t="s">
        <v>63</v>
      </c>
      <c r="B66" t="s">
        <v>40</v>
      </c>
      <c r="C66" t="s">
        <v>46</v>
      </c>
      <c r="D66" s="27">
        <f>_InputData!E589</f>
        <v>0.13400000000000001</v>
      </c>
      <c r="E66" s="27">
        <f>_InputData!F589</f>
        <v>0.13400000000000001</v>
      </c>
      <c r="F66" s="27">
        <f>_InputData!G589</f>
        <v>0.13400000000000001</v>
      </c>
      <c r="G66" s="27">
        <f>D66*(1+_InputData!$E$996)</f>
        <v>0.1608</v>
      </c>
      <c r="H66" s="27">
        <f>E66*(1+_InputData!$E$996)</f>
        <v>0.1608</v>
      </c>
      <c r="I66" s="27">
        <f>F66*(1+_InputData!$E$996)</f>
        <v>0.1608</v>
      </c>
      <c r="J66" s="27">
        <f>D66*(1-_InputData!$E$998)</f>
        <v>0.10720000000000002</v>
      </c>
      <c r="K66" s="27">
        <f>E66*(1-_InputData!$E$998)</f>
        <v>0.10720000000000002</v>
      </c>
      <c r="L66" s="27">
        <f>F66*(1-_InputData!$E$998)</f>
        <v>0.10720000000000002</v>
      </c>
      <c r="M66" s="27" t="e">
        <f>_InputData!#REF!</f>
        <v>#REF!</v>
      </c>
      <c r="N66" s="27" t="e">
        <f>_InputData!#REF!</f>
        <v>#REF!</v>
      </c>
      <c r="O66" s="27" t="e">
        <f>_InputData!#REF!</f>
        <v>#REF!</v>
      </c>
      <c r="P66" s="27" t="e">
        <f>_InputData!#REF!</f>
        <v>#REF!</v>
      </c>
      <c r="Q66" s="27" t="e">
        <f>_InputData!#REF!</f>
        <v>#REF!</v>
      </c>
      <c r="R66" s="27" t="e">
        <f>_InputData!#REF!</f>
        <v>#REF!</v>
      </c>
      <c r="S66" s="27" t="e">
        <f>_InputData!#REF!</f>
        <v>#REF!</v>
      </c>
      <c r="T66" s="27" t="e">
        <f>_InputData!#REF!</f>
        <v>#REF!</v>
      </c>
      <c r="U66" s="27" t="e">
        <f>_InputData!#REF!</f>
        <v>#REF!</v>
      </c>
      <c r="V66" s="27" t="e">
        <f>_InputData!#REF!</f>
        <v>#REF!</v>
      </c>
      <c r="W66" s="27" t="e">
        <f>_InputData!#REF!</f>
        <v>#REF!</v>
      </c>
      <c r="X66" s="27" t="e">
        <f>_InputData!#REF!</f>
        <v>#REF!</v>
      </c>
      <c r="Y66" s="27" t="e">
        <f>_InputData!#REF!</f>
        <v>#REF!</v>
      </c>
      <c r="Z66" s="27" t="e">
        <f>_InputData!#REF!</f>
        <v>#REF!</v>
      </c>
      <c r="AA66" s="27" t="e">
        <f>_InputData!#REF!</f>
        <v>#REF!</v>
      </c>
      <c r="AB66" t="e">
        <f>_InputData!#REF!</f>
        <v>#REF!</v>
      </c>
      <c r="AC66" t="e">
        <f>_InputData!#REF!</f>
        <v>#REF!</v>
      </c>
      <c r="AD66" t="e">
        <f>_InputData!#REF!</f>
        <v>#REF!</v>
      </c>
      <c r="AE66" t="e">
        <f>_InputData!#REF!</f>
        <v>#REF!</v>
      </c>
      <c r="AF66" t="e">
        <f>_InputData!#REF!</f>
        <v>#REF!</v>
      </c>
      <c r="AG66" t="e">
        <f>_InputData!#REF!</f>
        <v>#REF!</v>
      </c>
    </row>
    <row r="67" spans="1:33" x14ac:dyDescent="0.25">
      <c r="A67" t="s">
        <v>64</v>
      </c>
      <c r="B67" t="s">
        <v>40</v>
      </c>
      <c r="C67" t="s">
        <v>46</v>
      </c>
      <c r="D67" s="27">
        <f>_InputData!E590</f>
        <v>0.158</v>
      </c>
      <c r="E67" s="27">
        <f>_InputData!F590</f>
        <v>0.158</v>
      </c>
      <c r="F67" s="27">
        <f>_InputData!G590</f>
        <v>0.158</v>
      </c>
      <c r="G67" s="27">
        <f>D67*(1+_InputData!$E$996)</f>
        <v>0.18959999999999999</v>
      </c>
      <c r="H67" s="27">
        <f>E67*(1+_InputData!$E$996)</f>
        <v>0.18959999999999999</v>
      </c>
      <c r="I67" s="27">
        <f>F67*(1+_InputData!$E$996)</f>
        <v>0.18959999999999999</v>
      </c>
      <c r="J67" s="27">
        <f>D67*(1-_InputData!$E$998)</f>
        <v>0.12640000000000001</v>
      </c>
      <c r="K67" s="27">
        <f>E67*(1-_InputData!$E$998)</f>
        <v>0.12640000000000001</v>
      </c>
      <c r="L67" s="27">
        <f>F67*(1-_InputData!$E$998)</f>
        <v>0.12640000000000001</v>
      </c>
      <c r="M67" s="27" t="e">
        <f>_InputData!#REF!</f>
        <v>#REF!</v>
      </c>
      <c r="N67" s="27" t="e">
        <f>_InputData!#REF!</f>
        <v>#REF!</v>
      </c>
      <c r="O67" s="27" t="e">
        <f>_InputData!#REF!</f>
        <v>#REF!</v>
      </c>
      <c r="P67" s="27" t="e">
        <f>_InputData!#REF!</f>
        <v>#REF!</v>
      </c>
      <c r="Q67" s="27" t="e">
        <f>_InputData!#REF!</f>
        <v>#REF!</v>
      </c>
      <c r="R67" s="27" t="e">
        <f>_InputData!#REF!</f>
        <v>#REF!</v>
      </c>
      <c r="S67" s="27" t="e">
        <f>_InputData!#REF!</f>
        <v>#REF!</v>
      </c>
      <c r="T67" s="27" t="e">
        <f>_InputData!#REF!</f>
        <v>#REF!</v>
      </c>
      <c r="U67" s="27" t="e">
        <f>_InputData!#REF!</f>
        <v>#REF!</v>
      </c>
      <c r="V67" s="27" t="e">
        <f>_InputData!#REF!</f>
        <v>#REF!</v>
      </c>
      <c r="W67" s="27" t="e">
        <f>_InputData!#REF!</f>
        <v>#REF!</v>
      </c>
      <c r="X67" s="27" t="e">
        <f>_InputData!#REF!</f>
        <v>#REF!</v>
      </c>
      <c r="Y67" s="27" t="e">
        <f>_InputData!#REF!</f>
        <v>#REF!</v>
      </c>
      <c r="Z67" s="27" t="e">
        <f>_InputData!#REF!</f>
        <v>#REF!</v>
      </c>
      <c r="AA67" s="27" t="e">
        <f>_InputData!#REF!</f>
        <v>#REF!</v>
      </c>
      <c r="AB67" t="e">
        <f>_InputData!#REF!</f>
        <v>#REF!</v>
      </c>
      <c r="AC67" t="e">
        <f>_InputData!#REF!</f>
        <v>#REF!</v>
      </c>
      <c r="AD67" t="e">
        <f>_InputData!#REF!</f>
        <v>#REF!</v>
      </c>
      <c r="AE67" t="e">
        <f>_InputData!#REF!</f>
        <v>#REF!</v>
      </c>
      <c r="AF67" t="e">
        <f>_InputData!#REF!</f>
        <v>#REF!</v>
      </c>
      <c r="AG67" t="e">
        <f>_InputData!#REF!</f>
        <v>#REF!</v>
      </c>
    </row>
    <row r="68" spans="1:33" x14ac:dyDescent="0.25">
      <c r="A68" t="s">
        <v>65</v>
      </c>
      <c r="B68" t="s">
        <v>40</v>
      </c>
      <c r="C68" t="s">
        <v>46</v>
      </c>
      <c r="D68" s="27">
        <f>_InputData!E591</f>
        <v>0.159</v>
      </c>
      <c r="E68" s="27">
        <f>_InputData!F591</f>
        <v>0.159</v>
      </c>
      <c r="F68" s="27">
        <f>_InputData!G591</f>
        <v>0.159</v>
      </c>
      <c r="G68" s="27">
        <f>D68*(1+_InputData!$E$996)</f>
        <v>0.1908</v>
      </c>
      <c r="H68" s="27">
        <f>E68*(1+_InputData!$E$996)</f>
        <v>0.1908</v>
      </c>
      <c r="I68" s="27">
        <f>F68*(1+_InputData!$E$996)</f>
        <v>0.1908</v>
      </c>
      <c r="J68" s="27">
        <f>D68*(1-_InputData!$E$998)</f>
        <v>0.12720000000000001</v>
      </c>
      <c r="K68" s="27">
        <f>E68*(1-_InputData!$E$998)</f>
        <v>0.12720000000000001</v>
      </c>
      <c r="L68" s="27">
        <f>F68*(1-_InputData!$E$998)</f>
        <v>0.12720000000000001</v>
      </c>
      <c r="M68" s="27" t="e">
        <f>_InputData!#REF!</f>
        <v>#REF!</v>
      </c>
      <c r="N68" s="27" t="e">
        <f>_InputData!#REF!</f>
        <v>#REF!</v>
      </c>
      <c r="O68" s="27" t="e">
        <f>_InputData!#REF!</f>
        <v>#REF!</v>
      </c>
      <c r="P68" s="27" t="e">
        <f>_InputData!#REF!</f>
        <v>#REF!</v>
      </c>
      <c r="Q68" s="27" t="e">
        <f>_InputData!#REF!</f>
        <v>#REF!</v>
      </c>
      <c r="R68" s="27" t="e">
        <f>_InputData!#REF!</f>
        <v>#REF!</v>
      </c>
      <c r="S68" s="27" t="e">
        <f>_InputData!#REF!</f>
        <v>#REF!</v>
      </c>
      <c r="T68" s="27" t="e">
        <f>_InputData!#REF!</f>
        <v>#REF!</v>
      </c>
      <c r="U68" s="27" t="e">
        <f>_InputData!#REF!</f>
        <v>#REF!</v>
      </c>
      <c r="V68" s="27" t="e">
        <f>_InputData!#REF!</f>
        <v>#REF!</v>
      </c>
      <c r="W68" s="27" t="e">
        <f>_InputData!#REF!</f>
        <v>#REF!</v>
      </c>
      <c r="X68" s="27" t="e">
        <f>_InputData!#REF!</f>
        <v>#REF!</v>
      </c>
      <c r="Y68" s="27" t="e">
        <f>_InputData!#REF!</f>
        <v>#REF!</v>
      </c>
      <c r="Z68" s="27" t="e">
        <f>_InputData!#REF!</f>
        <v>#REF!</v>
      </c>
      <c r="AA68" s="27" t="e">
        <f>_InputData!#REF!</f>
        <v>#REF!</v>
      </c>
      <c r="AB68" t="e">
        <f>_InputData!#REF!</f>
        <v>#REF!</v>
      </c>
      <c r="AC68" t="e">
        <f>_InputData!#REF!</f>
        <v>#REF!</v>
      </c>
      <c r="AD68" t="e">
        <f>_InputData!#REF!</f>
        <v>#REF!</v>
      </c>
      <c r="AE68" t="e">
        <f>_InputData!#REF!</f>
        <v>#REF!</v>
      </c>
      <c r="AF68" t="e">
        <f>_InputData!#REF!</f>
        <v>#REF!</v>
      </c>
      <c r="AG68" t="e">
        <f>_InputData!#REF!</f>
        <v>#REF!</v>
      </c>
    </row>
    <row r="69" spans="1:33" x14ac:dyDescent="0.25">
      <c r="A69" t="s">
        <v>66</v>
      </c>
      <c r="B69" t="s">
        <v>40</v>
      </c>
      <c r="C69" t="s">
        <v>46</v>
      </c>
      <c r="D69" s="27">
        <f>_InputData!E592</f>
        <v>0.12</v>
      </c>
      <c r="E69" s="27">
        <f>_InputData!F592</f>
        <v>0.12</v>
      </c>
      <c r="F69" s="27">
        <f>_InputData!G592</f>
        <v>0.12</v>
      </c>
      <c r="G69" s="27">
        <f>D69*(1+_InputData!$E$996)</f>
        <v>0.14399999999999999</v>
      </c>
      <c r="H69" s="27">
        <f>E69*(1+_InputData!$E$996)</f>
        <v>0.14399999999999999</v>
      </c>
      <c r="I69" s="27">
        <f>F69*(1+_InputData!$E$996)</f>
        <v>0.14399999999999999</v>
      </c>
      <c r="J69" s="27">
        <f>D69*(1-_InputData!$E$998)</f>
        <v>9.6000000000000002E-2</v>
      </c>
      <c r="K69" s="27">
        <f>E69*(1-_InputData!$E$998)</f>
        <v>9.6000000000000002E-2</v>
      </c>
      <c r="L69" s="27">
        <f>F69*(1-_InputData!$E$998)</f>
        <v>9.6000000000000002E-2</v>
      </c>
      <c r="M69" s="27" t="e">
        <f>_InputData!#REF!</f>
        <v>#REF!</v>
      </c>
      <c r="N69" s="27" t="e">
        <f>_InputData!#REF!</f>
        <v>#REF!</v>
      </c>
      <c r="O69" s="27" t="e">
        <f>_InputData!#REF!</f>
        <v>#REF!</v>
      </c>
      <c r="P69" s="27" t="e">
        <f>_InputData!#REF!</f>
        <v>#REF!</v>
      </c>
      <c r="Q69" s="27" t="e">
        <f>_InputData!#REF!</f>
        <v>#REF!</v>
      </c>
      <c r="R69" s="27" t="e">
        <f>_InputData!#REF!</f>
        <v>#REF!</v>
      </c>
      <c r="S69" s="27" t="e">
        <f>_InputData!#REF!</f>
        <v>#REF!</v>
      </c>
      <c r="T69" s="27" t="e">
        <f>_InputData!#REF!</f>
        <v>#REF!</v>
      </c>
      <c r="U69" s="27" t="e">
        <f>_InputData!#REF!</f>
        <v>#REF!</v>
      </c>
      <c r="V69" s="27" t="e">
        <f>_InputData!#REF!</f>
        <v>#REF!</v>
      </c>
      <c r="W69" s="27" t="e">
        <f>_InputData!#REF!</f>
        <v>#REF!</v>
      </c>
      <c r="X69" s="27" t="e">
        <f>_InputData!#REF!</f>
        <v>#REF!</v>
      </c>
      <c r="Y69" s="27" t="e">
        <f>_InputData!#REF!</f>
        <v>#REF!</v>
      </c>
      <c r="Z69" s="27" t="e">
        <f>_InputData!#REF!</f>
        <v>#REF!</v>
      </c>
      <c r="AA69" s="27" t="e">
        <f>_InputData!#REF!</f>
        <v>#REF!</v>
      </c>
      <c r="AB69" t="e">
        <f>_InputData!#REF!</f>
        <v>#REF!</v>
      </c>
      <c r="AC69" t="e">
        <f>_InputData!#REF!</f>
        <v>#REF!</v>
      </c>
      <c r="AD69" t="e">
        <f>_InputData!#REF!</f>
        <v>#REF!</v>
      </c>
      <c r="AE69" t="e">
        <f>_InputData!#REF!</f>
        <v>#REF!</v>
      </c>
      <c r="AF69" t="e">
        <f>_InputData!#REF!</f>
        <v>#REF!</v>
      </c>
      <c r="AG69" t="e">
        <f>_InputData!#REF!</f>
        <v>#REF!</v>
      </c>
    </row>
    <row r="70" spans="1:33" x14ac:dyDescent="0.25">
      <c r="A70" t="s">
        <v>103</v>
      </c>
      <c r="B70" t="s">
        <v>40</v>
      </c>
      <c r="C70" t="s">
        <v>46</v>
      </c>
      <c r="D70" s="27">
        <f>_InputData!E593</f>
        <v>0.21050000000000002</v>
      </c>
      <c r="E70" s="27">
        <f>_InputData!F593</f>
        <v>0.21050000000000002</v>
      </c>
      <c r="F70" s="27">
        <f>_InputData!G593</f>
        <v>0.21050000000000002</v>
      </c>
      <c r="G70" s="27">
        <f>D70*(1+_InputData!$E$996)</f>
        <v>0.25259999999999999</v>
      </c>
      <c r="H70" s="27">
        <f>E70*(1+_InputData!$E$996)</f>
        <v>0.25259999999999999</v>
      </c>
      <c r="I70" s="27">
        <f>F70*(1+_InputData!$E$996)</f>
        <v>0.25259999999999999</v>
      </c>
      <c r="J70" s="27">
        <f>D70*(1-_InputData!$E$998)</f>
        <v>0.16840000000000002</v>
      </c>
      <c r="K70" s="27">
        <f>E70*(1-_InputData!$E$998)</f>
        <v>0.16840000000000002</v>
      </c>
      <c r="L70" s="27">
        <f>F70*(1-_InputData!$E$998)</f>
        <v>0.16840000000000002</v>
      </c>
      <c r="M70" s="27" t="e">
        <f>_InputData!#REF!</f>
        <v>#REF!</v>
      </c>
      <c r="N70" s="27" t="e">
        <f>_InputData!#REF!</f>
        <v>#REF!</v>
      </c>
      <c r="O70" s="27" t="e">
        <f>_InputData!#REF!</f>
        <v>#REF!</v>
      </c>
      <c r="P70" s="27" t="e">
        <f>_InputData!#REF!</f>
        <v>#REF!</v>
      </c>
      <c r="Q70" s="27" t="e">
        <f>_InputData!#REF!</f>
        <v>#REF!</v>
      </c>
      <c r="R70" s="27" t="e">
        <f>_InputData!#REF!</f>
        <v>#REF!</v>
      </c>
      <c r="S70" s="27" t="e">
        <f>_InputData!#REF!</f>
        <v>#REF!</v>
      </c>
      <c r="T70" s="27" t="e">
        <f>_InputData!#REF!</f>
        <v>#REF!</v>
      </c>
      <c r="U70" s="27" t="e">
        <f>_InputData!#REF!</f>
        <v>#REF!</v>
      </c>
      <c r="V70" s="27" t="e">
        <f>_InputData!#REF!</f>
        <v>#REF!</v>
      </c>
      <c r="W70" s="27" t="e">
        <f>_InputData!#REF!</f>
        <v>#REF!</v>
      </c>
      <c r="X70" s="27" t="e">
        <f>_InputData!#REF!</f>
        <v>#REF!</v>
      </c>
      <c r="Y70" s="27" t="e">
        <f>_InputData!#REF!</f>
        <v>#REF!</v>
      </c>
      <c r="Z70" s="27" t="e">
        <f>_InputData!#REF!</f>
        <v>#REF!</v>
      </c>
      <c r="AA70" s="27" t="e">
        <f>_InputData!#REF!</f>
        <v>#REF!</v>
      </c>
      <c r="AB70" t="e">
        <f>_InputData!#REF!</f>
        <v>#REF!</v>
      </c>
      <c r="AC70" t="e">
        <f>_InputData!#REF!</f>
        <v>#REF!</v>
      </c>
      <c r="AD70" t="e">
        <f>_InputData!#REF!</f>
        <v>#REF!</v>
      </c>
      <c r="AE70" t="e">
        <f>_InputData!#REF!</f>
        <v>#REF!</v>
      </c>
      <c r="AF70" t="e">
        <f>_InputData!#REF!</f>
        <v>#REF!</v>
      </c>
      <c r="AG70" t="e">
        <f>_InputData!#REF!</f>
        <v>#REF!</v>
      </c>
    </row>
    <row r="71" spans="1:33" x14ac:dyDescent="0.25">
      <c r="A71" t="s">
        <v>104</v>
      </c>
      <c r="B71" t="s">
        <v>40</v>
      </c>
      <c r="C71" t="s">
        <v>46</v>
      </c>
      <c r="D71" s="27">
        <f>_InputData!E594</f>
        <v>0.16118729719392766</v>
      </c>
      <c r="E71" s="27">
        <f>_InputData!F594</f>
        <v>0.16118729719392766</v>
      </c>
      <c r="F71" s="27">
        <f>_InputData!G594</f>
        <v>0.16118729719392766</v>
      </c>
      <c r="G71" s="27">
        <f>D71*(1+_InputData!$E$996)</f>
        <v>0.19342475663271319</v>
      </c>
      <c r="H71" s="27">
        <f>E71*(1+_InputData!$E$996)</f>
        <v>0.19342475663271319</v>
      </c>
      <c r="I71" s="27">
        <f>F71*(1+_InputData!$E$996)</f>
        <v>0.19342475663271319</v>
      </c>
      <c r="J71" s="27">
        <f>D71*(1-_InputData!$E$998)</f>
        <v>0.12894983775514213</v>
      </c>
      <c r="K71" s="27">
        <f>E71*(1-_InputData!$E$998)</f>
        <v>0.12894983775514213</v>
      </c>
      <c r="L71" s="27">
        <f>F71*(1-_InputData!$E$998)</f>
        <v>0.12894983775514213</v>
      </c>
      <c r="M71" s="27" t="e">
        <f>_InputData!#REF!</f>
        <v>#REF!</v>
      </c>
      <c r="N71" s="27" t="e">
        <f>_InputData!#REF!</f>
        <v>#REF!</v>
      </c>
      <c r="O71" s="27" t="e">
        <f>_InputData!#REF!</f>
        <v>#REF!</v>
      </c>
      <c r="P71" s="27" t="e">
        <f>_InputData!#REF!</f>
        <v>#REF!</v>
      </c>
      <c r="Q71" s="27" t="e">
        <f>_InputData!#REF!</f>
        <v>#REF!</v>
      </c>
      <c r="R71" s="27" t="e">
        <f>_InputData!#REF!</f>
        <v>#REF!</v>
      </c>
      <c r="S71" s="27" t="e">
        <f>_InputData!#REF!</f>
        <v>#REF!</v>
      </c>
      <c r="T71" s="27" t="e">
        <f>_InputData!#REF!</f>
        <v>#REF!</v>
      </c>
      <c r="U71" s="27" t="e">
        <f>_InputData!#REF!</f>
        <v>#REF!</v>
      </c>
      <c r="V71" s="27" t="e">
        <f>_InputData!#REF!</f>
        <v>#REF!</v>
      </c>
      <c r="W71" s="27" t="e">
        <f>_InputData!#REF!</f>
        <v>#REF!</v>
      </c>
      <c r="X71" s="27" t="e">
        <f>_InputData!#REF!</f>
        <v>#REF!</v>
      </c>
      <c r="Y71" s="27" t="e">
        <f>_InputData!#REF!</f>
        <v>#REF!</v>
      </c>
      <c r="Z71" s="27" t="e">
        <f>_InputData!#REF!</f>
        <v>#REF!</v>
      </c>
      <c r="AA71" s="27" t="e">
        <f>_InputData!#REF!</f>
        <v>#REF!</v>
      </c>
      <c r="AB71" t="e">
        <f>_InputData!#REF!</f>
        <v>#REF!</v>
      </c>
      <c r="AC71" t="e">
        <f>_InputData!#REF!</f>
        <v>#REF!</v>
      </c>
      <c r="AD71" t="e">
        <f>_InputData!#REF!</f>
        <v>#REF!</v>
      </c>
      <c r="AE71" t="e">
        <f>_InputData!#REF!</f>
        <v>#REF!</v>
      </c>
      <c r="AF71" t="e">
        <f>_InputData!#REF!</f>
        <v>#REF!</v>
      </c>
      <c r="AG71" t="e">
        <f>_InputData!#REF!</f>
        <v>#REF!</v>
      </c>
    </row>
    <row r="72" spans="1:33" x14ac:dyDescent="0.25">
      <c r="A72" t="s">
        <v>67</v>
      </c>
      <c r="B72" t="s">
        <v>40</v>
      </c>
      <c r="C72" t="s">
        <v>46</v>
      </c>
      <c r="D72" s="27">
        <f>_InputData!E595</f>
        <v>0.152</v>
      </c>
      <c r="E72" s="27">
        <f>_InputData!F595</f>
        <v>0.152</v>
      </c>
      <c r="F72" s="27">
        <f>_InputData!G595</f>
        <v>0.152</v>
      </c>
      <c r="G72" s="27">
        <f>D72*(1+_InputData!$E$996)</f>
        <v>0.18239999999999998</v>
      </c>
      <c r="H72" s="27">
        <f>E72*(1+_InputData!$E$996)</f>
        <v>0.18239999999999998</v>
      </c>
      <c r="I72" s="27">
        <f>F72*(1+_InputData!$E$996)</f>
        <v>0.18239999999999998</v>
      </c>
      <c r="J72" s="27">
        <f>D72*(1-_InputData!$E$998)</f>
        <v>0.1216</v>
      </c>
      <c r="K72" s="27">
        <f>E72*(1-_InputData!$E$998)</f>
        <v>0.1216</v>
      </c>
      <c r="L72" s="27">
        <f>F72*(1-_InputData!$E$998)</f>
        <v>0.1216</v>
      </c>
      <c r="M72" s="27" t="e">
        <f>_InputData!#REF!</f>
        <v>#REF!</v>
      </c>
      <c r="N72" s="27" t="e">
        <f>_InputData!#REF!</f>
        <v>#REF!</v>
      </c>
      <c r="O72" s="27" t="e">
        <f>_InputData!#REF!</f>
        <v>#REF!</v>
      </c>
      <c r="P72" s="27" t="e">
        <f>_InputData!#REF!</f>
        <v>#REF!</v>
      </c>
      <c r="Q72" s="27" t="e">
        <f>_InputData!#REF!</f>
        <v>#REF!</v>
      </c>
      <c r="R72" s="27" t="e">
        <f>_InputData!#REF!</f>
        <v>#REF!</v>
      </c>
      <c r="S72" s="27" t="e">
        <f>_InputData!#REF!</f>
        <v>#REF!</v>
      </c>
      <c r="T72" s="27" t="e">
        <f>_InputData!#REF!</f>
        <v>#REF!</v>
      </c>
      <c r="U72" s="27" t="e">
        <f>_InputData!#REF!</f>
        <v>#REF!</v>
      </c>
      <c r="V72" s="27" t="e">
        <f>_InputData!#REF!</f>
        <v>#REF!</v>
      </c>
      <c r="W72" s="27" t="e">
        <f>_InputData!#REF!</f>
        <v>#REF!</v>
      </c>
      <c r="X72" s="27" t="e">
        <f>_InputData!#REF!</f>
        <v>#REF!</v>
      </c>
      <c r="Y72" s="27" t="e">
        <f>_InputData!#REF!</f>
        <v>#REF!</v>
      </c>
      <c r="Z72" s="27" t="e">
        <f>_InputData!#REF!</f>
        <v>#REF!</v>
      </c>
      <c r="AA72" s="27" t="e">
        <f>_InputData!#REF!</f>
        <v>#REF!</v>
      </c>
      <c r="AB72" t="e">
        <f>_InputData!#REF!</f>
        <v>#REF!</v>
      </c>
      <c r="AC72" t="e">
        <f>_InputData!#REF!</f>
        <v>#REF!</v>
      </c>
      <c r="AD72" t="e">
        <f>_InputData!#REF!</f>
        <v>#REF!</v>
      </c>
      <c r="AE72" t="e">
        <f>_InputData!#REF!</f>
        <v>#REF!</v>
      </c>
      <c r="AF72" t="e">
        <f>_InputData!#REF!</f>
        <v>#REF!</v>
      </c>
      <c r="AG72" t="e">
        <f>_InputData!#REF!</f>
        <v>#REF!</v>
      </c>
    </row>
    <row r="73" spans="1:33" x14ac:dyDescent="0.25">
      <c r="A73" t="s">
        <v>68</v>
      </c>
      <c r="B73" t="s">
        <v>40</v>
      </c>
      <c r="C73" t="s">
        <v>46</v>
      </c>
      <c r="D73" s="27">
        <f>_InputData!E596</f>
        <v>0.2</v>
      </c>
      <c r="E73" s="27">
        <f>_InputData!F596</f>
        <v>0.2</v>
      </c>
      <c r="F73" s="27">
        <f>_InputData!G596</f>
        <v>0.2</v>
      </c>
      <c r="G73" s="27">
        <f>D73*(1+_InputData!$E$996)</f>
        <v>0.24</v>
      </c>
      <c r="H73" s="27">
        <f>E73*(1+_InputData!$E$996)</f>
        <v>0.24</v>
      </c>
      <c r="I73" s="27">
        <f>F73*(1+_InputData!$E$996)</f>
        <v>0.24</v>
      </c>
      <c r="J73" s="27">
        <f>D73*(1-_InputData!$E$998)</f>
        <v>0.16000000000000003</v>
      </c>
      <c r="K73" s="27">
        <f>E73*(1-_InputData!$E$998)</f>
        <v>0.16000000000000003</v>
      </c>
      <c r="L73" s="27">
        <f>F73*(1-_InputData!$E$998)</f>
        <v>0.16000000000000003</v>
      </c>
      <c r="M73" s="27" t="e">
        <f>_InputData!#REF!</f>
        <v>#REF!</v>
      </c>
      <c r="N73" s="27" t="e">
        <f>_InputData!#REF!</f>
        <v>#REF!</v>
      </c>
      <c r="O73" s="27" t="e">
        <f>_InputData!#REF!</f>
        <v>#REF!</v>
      </c>
      <c r="P73" s="27" t="e">
        <f>_InputData!#REF!</f>
        <v>#REF!</v>
      </c>
      <c r="Q73" s="27" t="e">
        <f>_InputData!#REF!</f>
        <v>#REF!</v>
      </c>
      <c r="R73" s="27" t="e">
        <f>_InputData!#REF!</f>
        <v>#REF!</v>
      </c>
      <c r="S73" s="27" t="e">
        <f>_InputData!#REF!</f>
        <v>#REF!</v>
      </c>
      <c r="T73" s="27" t="e">
        <f>_InputData!#REF!</f>
        <v>#REF!</v>
      </c>
      <c r="U73" s="27" t="e">
        <f>_InputData!#REF!</f>
        <v>#REF!</v>
      </c>
      <c r="V73" s="27" t="e">
        <f>_InputData!#REF!</f>
        <v>#REF!</v>
      </c>
      <c r="W73" s="27" t="e">
        <f>_InputData!#REF!</f>
        <v>#REF!</v>
      </c>
      <c r="X73" s="27" t="e">
        <f>_InputData!#REF!</f>
        <v>#REF!</v>
      </c>
      <c r="Y73" s="27" t="e">
        <f>_InputData!#REF!</f>
        <v>#REF!</v>
      </c>
      <c r="Z73" s="27" t="e">
        <f>_InputData!#REF!</f>
        <v>#REF!</v>
      </c>
      <c r="AA73" s="27" t="e">
        <f>_InputData!#REF!</f>
        <v>#REF!</v>
      </c>
      <c r="AB73" t="e">
        <f>_InputData!#REF!</f>
        <v>#REF!</v>
      </c>
      <c r="AC73" t="e">
        <f>_InputData!#REF!</f>
        <v>#REF!</v>
      </c>
      <c r="AD73" t="e">
        <f>_InputData!#REF!</f>
        <v>#REF!</v>
      </c>
      <c r="AE73" t="e">
        <f>_InputData!#REF!</f>
        <v>#REF!</v>
      </c>
      <c r="AF73" t="e">
        <f>_InputData!#REF!</f>
        <v>#REF!</v>
      </c>
      <c r="AG73" t="e">
        <f>_InputData!#REF!</f>
        <v>#REF!</v>
      </c>
    </row>
    <row r="74" spans="1:33" x14ac:dyDescent="0.25">
      <c r="A74" t="s">
        <v>69</v>
      </c>
      <c r="B74" t="s">
        <v>40</v>
      </c>
      <c r="C74" t="s">
        <v>46</v>
      </c>
      <c r="D74" s="27">
        <f>_InputData!E597</f>
        <v>0.13550000000000001</v>
      </c>
      <c r="E74" s="27">
        <f>_InputData!F597</f>
        <v>0.13550000000000001</v>
      </c>
      <c r="F74" s="27">
        <f>_InputData!G597</f>
        <v>0.13550000000000001</v>
      </c>
      <c r="G74" s="27">
        <f>D74*(1+_InputData!$E$996)</f>
        <v>0.16259999999999999</v>
      </c>
      <c r="H74" s="27">
        <f>E74*(1+_InputData!$E$996)</f>
        <v>0.16259999999999999</v>
      </c>
      <c r="I74" s="27">
        <f>F74*(1+_InputData!$E$996)</f>
        <v>0.16259999999999999</v>
      </c>
      <c r="J74" s="27">
        <f>D74*(1-_InputData!$E$998)</f>
        <v>0.10840000000000001</v>
      </c>
      <c r="K74" s="27">
        <f>E74*(1-_InputData!$E$998)</f>
        <v>0.10840000000000001</v>
      </c>
      <c r="L74" s="27">
        <f>F74*(1-_InputData!$E$998)</f>
        <v>0.10840000000000001</v>
      </c>
      <c r="M74" s="27" t="e">
        <f>_InputData!#REF!</f>
        <v>#REF!</v>
      </c>
      <c r="N74" s="27" t="e">
        <f>_InputData!#REF!</f>
        <v>#REF!</v>
      </c>
      <c r="O74" s="27" t="e">
        <f>_InputData!#REF!</f>
        <v>#REF!</v>
      </c>
      <c r="P74" s="27" t="e">
        <f>_InputData!#REF!</f>
        <v>#REF!</v>
      </c>
      <c r="Q74" s="27" t="e">
        <f>_InputData!#REF!</f>
        <v>#REF!</v>
      </c>
      <c r="R74" s="27" t="e">
        <f>_InputData!#REF!</f>
        <v>#REF!</v>
      </c>
      <c r="S74" s="27" t="e">
        <f>_InputData!#REF!</f>
        <v>#REF!</v>
      </c>
      <c r="T74" s="27" t="e">
        <f>_InputData!#REF!</f>
        <v>#REF!</v>
      </c>
      <c r="U74" s="27" t="e">
        <f>_InputData!#REF!</f>
        <v>#REF!</v>
      </c>
      <c r="V74" s="27" t="e">
        <f>_InputData!#REF!</f>
        <v>#REF!</v>
      </c>
      <c r="W74" s="27" t="e">
        <f>_InputData!#REF!</f>
        <v>#REF!</v>
      </c>
      <c r="X74" s="27" t="e">
        <f>_InputData!#REF!</f>
        <v>#REF!</v>
      </c>
      <c r="Y74" s="27" t="e">
        <f>_InputData!#REF!</f>
        <v>#REF!</v>
      </c>
      <c r="Z74" s="27" t="e">
        <f>_InputData!#REF!</f>
        <v>#REF!</v>
      </c>
      <c r="AA74" s="27" t="e">
        <f>_InputData!#REF!</f>
        <v>#REF!</v>
      </c>
      <c r="AB74" t="e">
        <f>_InputData!#REF!</f>
        <v>#REF!</v>
      </c>
      <c r="AC74" t="e">
        <f>_InputData!#REF!</f>
        <v>#REF!</v>
      </c>
      <c r="AD74" t="e">
        <f>_InputData!#REF!</f>
        <v>#REF!</v>
      </c>
      <c r="AE74" t="e">
        <f>_InputData!#REF!</f>
        <v>#REF!</v>
      </c>
      <c r="AF74" t="e">
        <f>_InputData!#REF!</f>
        <v>#REF!</v>
      </c>
      <c r="AG74" t="e">
        <f>_InputData!#REF!</f>
        <v>#REF!</v>
      </c>
    </row>
    <row r="75" spans="1:33" x14ac:dyDescent="0.25">
      <c r="A75" t="s">
        <v>70</v>
      </c>
      <c r="B75" t="s">
        <v>40</v>
      </c>
      <c r="C75" t="s">
        <v>46</v>
      </c>
      <c r="D75" s="27">
        <f>_InputData!E598</f>
        <v>0.13</v>
      </c>
      <c r="E75" s="27">
        <f>_InputData!F598</f>
        <v>0.13</v>
      </c>
      <c r="F75" s="27">
        <f>_InputData!G598</f>
        <v>0.13</v>
      </c>
      <c r="G75" s="27">
        <f>D75*(1+_InputData!$E$996)</f>
        <v>0.156</v>
      </c>
      <c r="H75" s="27">
        <f>E75*(1+_InputData!$E$996)</f>
        <v>0.156</v>
      </c>
      <c r="I75" s="27">
        <f>F75*(1+_InputData!$E$996)</f>
        <v>0.156</v>
      </c>
      <c r="J75" s="27">
        <f>D75*(1-_InputData!$E$998)</f>
        <v>0.10400000000000001</v>
      </c>
      <c r="K75" s="27">
        <f>E75*(1-_InputData!$E$998)</f>
        <v>0.10400000000000001</v>
      </c>
      <c r="L75" s="27">
        <f>F75*(1-_InputData!$E$998)</f>
        <v>0.10400000000000001</v>
      </c>
      <c r="M75" s="27" t="e">
        <f>_InputData!#REF!</f>
        <v>#REF!</v>
      </c>
      <c r="N75" s="27" t="e">
        <f>_InputData!#REF!</f>
        <v>#REF!</v>
      </c>
      <c r="O75" s="27" t="e">
        <f>_InputData!#REF!</f>
        <v>#REF!</v>
      </c>
      <c r="P75" s="27" t="e">
        <f>_InputData!#REF!</f>
        <v>#REF!</v>
      </c>
      <c r="Q75" s="27" t="e">
        <f>_InputData!#REF!</f>
        <v>#REF!</v>
      </c>
      <c r="R75" s="27" t="e">
        <f>_InputData!#REF!</f>
        <v>#REF!</v>
      </c>
      <c r="S75" s="27" t="e">
        <f>_InputData!#REF!</f>
        <v>#REF!</v>
      </c>
      <c r="T75" s="27" t="e">
        <f>_InputData!#REF!</f>
        <v>#REF!</v>
      </c>
      <c r="U75" s="27" t="e">
        <f>_InputData!#REF!</f>
        <v>#REF!</v>
      </c>
      <c r="V75" s="27" t="e">
        <f>_InputData!#REF!</f>
        <v>#REF!</v>
      </c>
      <c r="W75" s="27" t="e">
        <f>_InputData!#REF!</f>
        <v>#REF!</v>
      </c>
      <c r="X75" s="27" t="e">
        <f>_InputData!#REF!</f>
        <v>#REF!</v>
      </c>
      <c r="Y75" s="27" t="e">
        <f>_InputData!#REF!</f>
        <v>#REF!</v>
      </c>
      <c r="Z75" s="27" t="e">
        <f>_InputData!#REF!</f>
        <v>#REF!</v>
      </c>
      <c r="AA75" s="27" t="e">
        <f>_InputData!#REF!</f>
        <v>#REF!</v>
      </c>
      <c r="AB75" t="e">
        <f>_InputData!#REF!</f>
        <v>#REF!</v>
      </c>
      <c r="AC75" t="e">
        <f>_InputData!#REF!</f>
        <v>#REF!</v>
      </c>
      <c r="AD75" t="e">
        <f>_InputData!#REF!</f>
        <v>#REF!</v>
      </c>
      <c r="AE75" t="e">
        <f>_InputData!#REF!</f>
        <v>#REF!</v>
      </c>
      <c r="AF75" t="e">
        <f>_InputData!#REF!</f>
        <v>#REF!</v>
      </c>
      <c r="AG75" t="e">
        <f>_InputData!#REF!</f>
        <v>#REF!</v>
      </c>
    </row>
    <row r="76" spans="1:33" x14ac:dyDescent="0.25">
      <c r="A76" t="s">
        <v>71</v>
      </c>
      <c r="B76" t="s">
        <v>40</v>
      </c>
      <c r="C76" t="s">
        <v>46</v>
      </c>
      <c r="D76" s="27">
        <f>_InputData!E599</f>
        <v>0.14050000000000001</v>
      </c>
      <c r="E76" s="27">
        <f>_InputData!F599</f>
        <v>0.14050000000000001</v>
      </c>
      <c r="F76" s="27">
        <f>_InputData!G599</f>
        <v>0.14050000000000001</v>
      </c>
      <c r="G76" s="27">
        <f>D76*(1+_InputData!$E$996)</f>
        <v>0.1686</v>
      </c>
      <c r="H76" s="27">
        <f>E76*(1+_InputData!$E$996)</f>
        <v>0.1686</v>
      </c>
      <c r="I76" s="27">
        <f>F76*(1+_InputData!$E$996)</f>
        <v>0.1686</v>
      </c>
      <c r="J76" s="27">
        <f>D76*(1-_InputData!$E$998)</f>
        <v>0.11240000000000001</v>
      </c>
      <c r="K76" s="27">
        <f>E76*(1-_InputData!$E$998)</f>
        <v>0.11240000000000001</v>
      </c>
      <c r="L76" s="27">
        <f>F76*(1-_InputData!$E$998)</f>
        <v>0.11240000000000001</v>
      </c>
      <c r="M76" s="27" t="e">
        <f>_InputData!#REF!</f>
        <v>#REF!</v>
      </c>
      <c r="N76" s="27" t="e">
        <f>_InputData!#REF!</f>
        <v>#REF!</v>
      </c>
      <c r="O76" s="27" t="e">
        <f>_InputData!#REF!</f>
        <v>#REF!</v>
      </c>
      <c r="P76" s="27" t="e">
        <f>_InputData!#REF!</f>
        <v>#REF!</v>
      </c>
      <c r="Q76" s="27" t="e">
        <f>_InputData!#REF!</f>
        <v>#REF!</v>
      </c>
      <c r="R76" s="27" t="e">
        <f>_InputData!#REF!</f>
        <v>#REF!</v>
      </c>
      <c r="S76" s="27" t="e">
        <f>_InputData!#REF!</f>
        <v>#REF!</v>
      </c>
      <c r="T76" s="27" t="e">
        <f>_InputData!#REF!</f>
        <v>#REF!</v>
      </c>
      <c r="U76" s="27" t="e">
        <f>_InputData!#REF!</f>
        <v>#REF!</v>
      </c>
      <c r="V76" s="27" t="e">
        <f>_InputData!#REF!</f>
        <v>#REF!</v>
      </c>
      <c r="W76" s="27" t="e">
        <f>_InputData!#REF!</f>
        <v>#REF!</v>
      </c>
      <c r="X76" s="27" t="e">
        <f>_InputData!#REF!</f>
        <v>#REF!</v>
      </c>
      <c r="Y76" s="27" t="e">
        <f>_InputData!#REF!</f>
        <v>#REF!</v>
      </c>
      <c r="Z76" s="27" t="e">
        <f>_InputData!#REF!</f>
        <v>#REF!</v>
      </c>
      <c r="AA76" s="27" t="e">
        <f>_InputData!#REF!</f>
        <v>#REF!</v>
      </c>
      <c r="AB76" t="e">
        <f>_InputData!#REF!</f>
        <v>#REF!</v>
      </c>
      <c r="AC76" t="e">
        <f>_InputData!#REF!</f>
        <v>#REF!</v>
      </c>
      <c r="AD76" t="e">
        <f>_InputData!#REF!</f>
        <v>#REF!</v>
      </c>
      <c r="AE76" t="e">
        <f>_InputData!#REF!</f>
        <v>#REF!</v>
      </c>
      <c r="AF76" t="e">
        <f>_InputData!#REF!</f>
        <v>#REF!</v>
      </c>
      <c r="AG76" t="e">
        <f>_InputData!#REF!</f>
        <v>#REF!</v>
      </c>
    </row>
    <row r="77" spans="1:33" x14ac:dyDescent="0.25">
      <c r="A77" t="s">
        <v>72</v>
      </c>
      <c r="B77" t="s">
        <v>40</v>
      </c>
      <c r="C77" t="s">
        <v>46</v>
      </c>
      <c r="D77" s="27">
        <f>_InputData!E600</f>
        <v>0.1525</v>
      </c>
      <c r="E77" s="27">
        <f>_InputData!F600</f>
        <v>0.1525</v>
      </c>
      <c r="F77" s="27">
        <f>_InputData!G600</f>
        <v>0.1525</v>
      </c>
      <c r="G77" s="27">
        <f>D77*(1+_InputData!$E$996)</f>
        <v>0.183</v>
      </c>
      <c r="H77" s="27">
        <f>E77*(1+_InputData!$E$996)</f>
        <v>0.183</v>
      </c>
      <c r="I77" s="27">
        <f>F77*(1+_InputData!$E$996)</f>
        <v>0.183</v>
      </c>
      <c r="J77" s="27">
        <f>D77*(1-_InputData!$E$998)</f>
        <v>0.122</v>
      </c>
      <c r="K77" s="27">
        <f>E77*(1-_InputData!$E$998)</f>
        <v>0.122</v>
      </c>
      <c r="L77" s="27">
        <f>F77*(1-_InputData!$E$998)</f>
        <v>0.122</v>
      </c>
      <c r="M77" s="27" t="e">
        <f>_InputData!#REF!</f>
        <v>#REF!</v>
      </c>
      <c r="N77" s="27" t="e">
        <f>_InputData!#REF!</f>
        <v>#REF!</v>
      </c>
      <c r="O77" s="27" t="e">
        <f>_InputData!#REF!</f>
        <v>#REF!</v>
      </c>
      <c r="P77" s="27" t="e">
        <f>_InputData!#REF!</f>
        <v>#REF!</v>
      </c>
      <c r="Q77" s="27" t="e">
        <f>_InputData!#REF!</f>
        <v>#REF!</v>
      </c>
      <c r="R77" s="27" t="e">
        <f>_InputData!#REF!</f>
        <v>#REF!</v>
      </c>
      <c r="S77" s="27" t="e">
        <f>_InputData!#REF!</f>
        <v>#REF!</v>
      </c>
      <c r="T77" s="27" t="e">
        <f>_InputData!#REF!</f>
        <v>#REF!</v>
      </c>
      <c r="U77" s="27" t="e">
        <f>_InputData!#REF!</f>
        <v>#REF!</v>
      </c>
      <c r="V77" s="27" t="e">
        <f>_InputData!#REF!</f>
        <v>#REF!</v>
      </c>
      <c r="W77" s="27" t="e">
        <f>_InputData!#REF!</f>
        <v>#REF!</v>
      </c>
      <c r="X77" s="27" t="e">
        <f>_InputData!#REF!</f>
        <v>#REF!</v>
      </c>
      <c r="Y77" s="27" t="e">
        <f>_InputData!#REF!</f>
        <v>#REF!</v>
      </c>
      <c r="Z77" s="27" t="e">
        <f>_InputData!#REF!</f>
        <v>#REF!</v>
      </c>
      <c r="AA77" s="27" t="e">
        <f>_InputData!#REF!</f>
        <v>#REF!</v>
      </c>
      <c r="AB77" t="e">
        <f>_InputData!#REF!</f>
        <v>#REF!</v>
      </c>
      <c r="AC77" t="e">
        <f>_InputData!#REF!</f>
        <v>#REF!</v>
      </c>
      <c r="AD77" t="e">
        <f>_InputData!#REF!</f>
        <v>#REF!</v>
      </c>
      <c r="AE77" t="e">
        <f>_InputData!#REF!</f>
        <v>#REF!</v>
      </c>
      <c r="AF77" t="e">
        <f>_InputData!#REF!</f>
        <v>#REF!</v>
      </c>
      <c r="AG77" t="e">
        <f>_InputData!#REF!</f>
        <v>#REF!</v>
      </c>
    </row>
    <row r="78" spans="1:33" x14ac:dyDescent="0.25">
      <c r="A78" t="s">
        <v>73</v>
      </c>
      <c r="B78" t="s">
        <v>40</v>
      </c>
      <c r="C78" t="s">
        <v>46</v>
      </c>
      <c r="D78" s="27">
        <f>_InputData!E601</f>
        <v>0.155</v>
      </c>
      <c r="E78" s="27">
        <f>_InputData!F601</f>
        <v>0.155</v>
      </c>
      <c r="F78" s="27">
        <f>_InputData!G601</f>
        <v>0.155</v>
      </c>
      <c r="G78" s="27">
        <f>D78*(1+_InputData!$E$996)</f>
        <v>0.186</v>
      </c>
      <c r="H78" s="27">
        <f>E78*(1+_InputData!$E$996)</f>
        <v>0.186</v>
      </c>
      <c r="I78" s="27">
        <f>F78*(1+_InputData!$E$996)</f>
        <v>0.186</v>
      </c>
      <c r="J78" s="27">
        <f>D78*(1-_InputData!$E$998)</f>
        <v>0.124</v>
      </c>
      <c r="K78" s="27">
        <f>E78*(1-_InputData!$E$998)</f>
        <v>0.124</v>
      </c>
      <c r="L78" s="27">
        <f>F78*(1-_InputData!$E$998)</f>
        <v>0.124</v>
      </c>
      <c r="M78" s="27" t="e">
        <f>_InputData!#REF!</f>
        <v>#REF!</v>
      </c>
      <c r="N78" s="27" t="e">
        <f>_InputData!#REF!</f>
        <v>#REF!</v>
      </c>
      <c r="O78" s="27" t="e">
        <f>_InputData!#REF!</f>
        <v>#REF!</v>
      </c>
      <c r="P78" s="27" t="e">
        <f>_InputData!#REF!</f>
        <v>#REF!</v>
      </c>
      <c r="Q78" s="27" t="e">
        <f>_InputData!#REF!</f>
        <v>#REF!</v>
      </c>
      <c r="R78" s="27" t="e">
        <f>_InputData!#REF!</f>
        <v>#REF!</v>
      </c>
      <c r="S78" s="27" t="e">
        <f>_InputData!#REF!</f>
        <v>#REF!</v>
      </c>
      <c r="T78" s="27" t="e">
        <f>_InputData!#REF!</f>
        <v>#REF!</v>
      </c>
      <c r="U78" s="27" t="e">
        <f>_InputData!#REF!</f>
        <v>#REF!</v>
      </c>
      <c r="V78" s="27" t="e">
        <f>_InputData!#REF!</f>
        <v>#REF!</v>
      </c>
      <c r="W78" s="27" t="e">
        <f>_InputData!#REF!</f>
        <v>#REF!</v>
      </c>
      <c r="X78" s="27" t="e">
        <f>_InputData!#REF!</f>
        <v>#REF!</v>
      </c>
      <c r="Y78" s="27" t="e">
        <f>_InputData!#REF!</f>
        <v>#REF!</v>
      </c>
      <c r="Z78" s="27" t="e">
        <f>_InputData!#REF!</f>
        <v>#REF!</v>
      </c>
      <c r="AA78" s="27" t="e">
        <f>_InputData!#REF!</f>
        <v>#REF!</v>
      </c>
      <c r="AB78" t="e">
        <f>_InputData!#REF!</f>
        <v>#REF!</v>
      </c>
      <c r="AC78" t="e">
        <f>_InputData!#REF!</f>
        <v>#REF!</v>
      </c>
      <c r="AD78" t="e">
        <f>_InputData!#REF!</f>
        <v>#REF!</v>
      </c>
      <c r="AE78" t="e">
        <f>_InputData!#REF!</f>
        <v>#REF!</v>
      </c>
      <c r="AF78" t="e">
        <f>_InputData!#REF!</f>
        <v>#REF!</v>
      </c>
      <c r="AG78" t="e">
        <f>_InputData!#REF!</f>
        <v>#REF!</v>
      </c>
    </row>
    <row r="79" spans="1:33" x14ac:dyDescent="0.25">
      <c r="A79" t="s">
        <v>74</v>
      </c>
      <c r="B79" t="s">
        <v>40</v>
      </c>
      <c r="C79" t="s">
        <v>46</v>
      </c>
      <c r="D79" s="27">
        <f>_InputData!E602</f>
        <v>0.20150000000000001</v>
      </c>
      <c r="E79" s="27">
        <f>_InputData!F602</f>
        <v>0.20150000000000001</v>
      </c>
      <c r="F79" s="27">
        <f>_InputData!G602</f>
        <v>0.20150000000000001</v>
      </c>
      <c r="G79" s="27">
        <f>D79*(1+_InputData!$E$996)</f>
        <v>0.24180000000000001</v>
      </c>
      <c r="H79" s="27">
        <f>E79*(1+_InputData!$E$996)</f>
        <v>0.24180000000000001</v>
      </c>
      <c r="I79" s="27">
        <f>F79*(1+_InputData!$E$996)</f>
        <v>0.24180000000000001</v>
      </c>
      <c r="J79" s="27">
        <f>D79*(1-_InputData!$E$998)</f>
        <v>0.16120000000000001</v>
      </c>
      <c r="K79" s="27">
        <f>E79*(1-_InputData!$E$998)</f>
        <v>0.16120000000000001</v>
      </c>
      <c r="L79" s="27">
        <f>F79*(1-_InputData!$E$998)</f>
        <v>0.16120000000000001</v>
      </c>
      <c r="M79" s="27" t="e">
        <f>_InputData!#REF!</f>
        <v>#REF!</v>
      </c>
      <c r="N79" s="27" t="e">
        <f>_InputData!#REF!</f>
        <v>#REF!</v>
      </c>
      <c r="O79" s="27" t="e">
        <f>_InputData!#REF!</f>
        <v>#REF!</v>
      </c>
      <c r="P79" s="27" t="e">
        <f>_InputData!#REF!</f>
        <v>#REF!</v>
      </c>
      <c r="Q79" s="27" t="e">
        <f>_InputData!#REF!</f>
        <v>#REF!</v>
      </c>
      <c r="R79" s="27" t="e">
        <f>_InputData!#REF!</f>
        <v>#REF!</v>
      </c>
      <c r="S79" s="27" t="e">
        <f>_InputData!#REF!</f>
        <v>#REF!</v>
      </c>
      <c r="T79" s="27" t="e">
        <f>_InputData!#REF!</f>
        <v>#REF!</v>
      </c>
      <c r="U79" s="27" t="e">
        <f>_InputData!#REF!</f>
        <v>#REF!</v>
      </c>
      <c r="V79" s="27" t="e">
        <f>_InputData!#REF!</f>
        <v>#REF!</v>
      </c>
      <c r="W79" s="27" t="e">
        <f>_InputData!#REF!</f>
        <v>#REF!</v>
      </c>
      <c r="X79" s="27" t="e">
        <f>_InputData!#REF!</f>
        <v>#REF!</v>
      </c>
      <c r="Y79" s="27" t="e">
        <f>_InputData!#REF!</f>
        <v>#REF!</v>
      </c>
      <c r="Z79" s="27" t="e">
        <f>_InputData!#REF!</f>
        <v>#REF!</v>
      </c>
      <c r="AA79" s="27" t="e">
        <f>_InputData!#REF!</f>
        <v>#REF!</v>
      </c>
      <c r="AB79" t="e">
        <f>_InputData!#REF!</f>
        <v>#REF!</v>
      </c>
      <c r="AC79" t="e">
        <f>_InputData!#REF!</f>
        <v>#REF!</v>
      </c>
      <c r="AD79" t="e">
        <f>_InputData!#REF!</f>
        <v>#REF!</v>
      </c>
      <c r="AE79" t="e">
        <f>_InputData!#REF!</f>
        <v>#REF!</v>
      </c>
      <c r="AF79" t="e">
        <f>_InputData!#REF!</f>
        <v>#REF!</v>
      </c>
      <c r="AG79" t="e">
        <f>_InputData!#REF!</f>
        <v>#REF!</v>
      </c>
    </row>
    <row r="80" spans="1:33" x14ac:dyDescent="0.25">
      <c r="A80" t="s">
        <v>75</v>
      </c>
      <c r="B80" t="s">
        <v>40</v>
      </c>
      <c r="C80" t="s">
        <v>46</v>
      </c>
      <c r="D80" s="27">
        <f>_InputData!E603</f>
        <v>0.14250000000000002</v>
      </c>
      <c r="E80" s="27">
        <f>_InputData!F603</f>
        <v>0.14250000000000002</v>
      </c>
      <c r="F80" s="27">
        <f>_InputData!G603</f>
        <v>0.14250000000000002</v>
      </c>
      <c r="G80" s="27">
        <f>D80*(1+_InputData!$E$996)</f>
        <v>0.17100000000000001</v>
      </c>
      <c r="H80" s="27">
        <f>E80*(1+_InputData!$E$996)</f>
        <v>0.17100000000000001</v>
      </c>
      <c r="I80" s="27">
        <f>F80*(1+_InputData!$E$996)</f>
        <v>0.17100000000000001</v>
      </c>
      <c r="J80" s="27">
        <f>D80*(1-_InputData!$E$998)</f>
        <v>0.11400000000000002</v>
      </c>
      <c r="K80" s="27">
        <f>E80*(1-_InputData!$E$998)</f>
        <v>0.11400000000000002</v>
      </c>
      <c r="L80" s="27">
        <f>F80*(1-_InputData!$E$998)</f>
        <v>0.11400000000000002</v>
      </c>
      <c r="M80" s="27" t="e">
        <f>_InputData!#REF!</f>
        <v>#REF!</v>
      </c>
      <c r="N80" s="27" t="e">
        <f>_InputData!#REF!</f>
        <v>#REF!</v>
      </c>
      <c r="O80" s="27" t="e">
        <f>_InputData!#REF!</f>
        <v>#REF!</v>
      </c>
      <c r="P80" s="27" t="e">
        <f>_InputData!#REF!</f>
        <v>#REF!</v>
      </c>
      <c r="Q80" s="27" t="e">
        <f>_InputData!#REF!</f>
        <v>#REF!</v>
      </c>
      <c r="R80" s="27" t="e">
        <f>_InputData!#REF!</f>
        <v>#REF!</v>
      </c>
      <c r="S80" s="27" t="e">
        <f>_InputData!#REF!</f>
        <v>#REF!</v>
      </c>
      <c r="T80" s="27" t="e">
        <f>_InputData!#REF!</f>
        <v>#REF!</v>
      </c>
      <c r="U80" s="27" t="e">
        <f>_InputData!#REF!</f>
        <v>#REF!</v>
      </c>
      <c r="V80" s="27" t="e">
        <f>_InputData!#REF!</f>
        <v>#REF!</v>
      </c>
      <c r="W80" s="27" t="e">
        <f>_InputData!#REF!</f>
        <v>#REF!</v>
      </c>
      <c r="X80" s="27" t="e">
        <f>_InputData!#REF!</f>
        <v>#REF!</v>
      </c>
      <c r="Y80" s="27" t="e">
        <f>_InputData!#REF!</f>
        <v>#REF!</v>
      </c>
      <c r="Z80" s="27" t="e">
        <f>_InputData!#REF!</f>
        <v>#REF!</v>
      </c>
      <c r="AA80" s="27" t="e">
        <f>_InputData!#REF!</f>
        <v>#REF!</v>
      </c>
      <c r="AB80" t="e">
        <f>_InputData!#REF!</f>
        <v>#REF!</v>
      </c>
      <c r="AC80" t="e">
        <f>_InputData!#REF!</f>
        <v>#REF!</v>
      </c>
      <c r="AD80" t="e">
        <f>_InputData!#REF!</f>
        <v>#REF!</v>
      </c>
      <c r="AE80" t="e">
        <f>_InputData!#REF!</f>
        <v>#REF!</v>
      </c>
      <c r="AF80" t="e">
        <f>_InputData!#REF!</f>
        <v>#REF!</v>
      </c>
      <c r="AG80" t="e">
        <f>_InputData!#REF!</f>
        <v>#REF!</v>
      </c>
    </row>
    <row r="81" spans="1:33" x14ac:dyDescent="0.25">
      <c r="A81" t="s">
        <v>76</v>
      </c>
      <c r="B81" t="s">
        <v>40</v>
      </c>
      <c r="C81" t="s">
        <v>46</v>
      </c>
      <c r="D81" s="27">
        <f>_InputData!E604</f>
        <v>0.13300000000000001</v>
      </c>
      <c r="E81" s="27">
        <f>_InputData!F604</f>
        <v>0.13300000000000001</v>
      </c>
      <c r="F81" s="27">
        <f>_InputData!G604</f>
        <v>0.13300000000000001</v>
      </c>
      <c r="G81" s="27">
        <f>D81*(1+_InputData!$E$996)</f>
        <v>0.15959999999999999</v>
      </c>
      <c r="H81" s="27">
        <f>E81*(1+_InputData!$E$996)</f>
        <v>0.15959999999999999</v>
      </c>
      <c r="I81" s="27">
        <f>F81*(1+_InputData!$E$996)</f>
        <v>0.15959999999999999</v>
      </c>
      <c r="J81" s="27">
        <f>D81*(1-_InputData!$E$998)</f>
        <v>0.10640000000000001</v>
      </c>
      <c r="K81" s="27">
        <f>E81*(1-_InputData!$E$998)</f>
        <v>0.10640000000000001</v>
      </c>
      <c r="L81" s="27">
        <f>F81*(1-_InputData!$E$998)</f>
        <v>0.10640000000000001</v>
      </c>
      <c r="M81" s="27" t="e">
        <f>_InputData!#REF!</f>
        <v>#REF!</v>
      </c>
      <c r="N81" s="27" t="e">
        <f>_InputData!#REF!</f>
        <v>#REF!</v>
      </c>
      <c r="O81" s="27" t="e">
        <f>_InputData!#REF!</f>
        <v>#REF!</v>
      </c>
      <c r="P81" s="27" t="e">
        <f>_InputData!#REF!</f>
        <v>#REF!</v>
      </c>
      <c r="Q81" s="27" t="e">
        <f>_InputData!#REF!</f>
        <v>#REF!</v>
      </c>
      <c r="R81" s="27" t="e">
        <f>_InputData!#REF!</f>
        <v>#REF!</v>
      </c>
      <c r="S81" s="27" t="e">
        <f>_InputData!#REF!</f>
        <v>#REF!</v>
      </c>
      <c r="T81" s="27" t="e">
        <f>_InputData!#REF!</f>
        <v>#REF!</v>
      </c>
      <c r="U81" s="27" t="e">
        <f>_InputData!#REF!</f>
        <v>#REF!</v>
      </c>
      <c r="V81" s="27" t="e">
        <f>_InputData!#REF!</f>
        <v>#REF!</v>
      </c>
      <c r="W81" s="27" t="e">
        <f>_InputData!#REF!</f>
        <v>#REF!</v>
      </c>
      <c r="X81" s="27" t="e">
        <f>_InputData!#REF!</f>
        <v>#REF!</v>
      </c>
      <c r="Y81" s="27" t="e">
        <f>_InputData!#REF!</f>
        <v>#REF!</v>
      </c>
      <c r="Z81" s="27" t="e">
        <f>_InputData!#REF!</f>
        <v>#REF!</v>
      </c>
      <c r="AA81" s="27" t="e">
        <f>_InputData!#REF!</f>
        <v>#REF!</v>
      </c>
      <c r="AB81" t="e">
        <f>_InputData!#REF!</f>
        <v>#REF!</v>
      </c>
      <c r="AC81" t="e">
        <f>_InputData!#REF!</f>
        <v>#REF!</v>
      </c>
      <c r="AD81" t="e">
        <f>_InputData!#REF!</f>
        <v>#REF!</v>
      </c>
      <c r="AE81" t="e">
        <f>_InputData!#REF!</f>
        <v>#REF!</v>
      </c>
      <c r="AF81" t="e">
        <f>_InputData!#REF!</f>
        <v>#REF!</v>
      </c>
      <c r="AG81" t="e">
        <f>_InputData!#REF!</f>
        <v>#REF!</v>
      </c>
    </row>
    <row r="82" spans="1:33" x14ac:dyDescent="0.25">
      <c r="A82" t="s">
        <v>77</v>
      </c>
      <c r="B82" t="s">
        <v>40</v>
      </c>
      <c r="C82" t="s">
        <v>46</v>
      </c>
      <c r="D82" s="27">
        <f>_InputData!E605</f>
        <v>0.16</v>
      </c>
      <c r="E82" s="27">
        <f>_InputData!F605</f>
        <v>0.16</v>
      </c>
      <c r="F82" s="27">
        <f>_InputData!G605</f>
        <v>0.16</v>
      </c>
      <c r="G82" s="27">
        <f>D82*(1+_InputData!$E$996)</f>
        <v>0.192</v>
      </c>
      <c r="H82" s="27">
        <f>E82*(1+_InputData!$E$996)</f>
        <v>0.192</v>
      </c>
      <c r="I82" s="27">
        <f>F82*(1+_InputData!$E$996)</f>
        <v>0.192</v>
      </c>
      <c r="J82" s="27">
        <f>D82*(1-_InputData!$E$998)</f>
        <v>0.128</v>
      </c>
      <c r="K82" s="27">
        <f>E82*(1-_InputData!$E$998)</f>
        <v>0.128</v>
      </c>
      <c r="L82" s="27">
        <f>F82*(1-_InputData!$E$998)</f>
        <v>0.128</v>
      </c>
      <c r="M82" s="27" t="e">
        <f>_InputData!#REF!</f>
        <v>#REF!</v>
      </c>
      <c r="N82" s="27" t="e">
        <f>_InputData!#REF!</f>
        <v>#REF!</v>
      </c>
      <c r="O82" s="27" t="e">
        <f>_InputData!#REF!</f>
        <v>#REF!</v>
      </c>
      <c r="P82" s="27" t="e">
        <f>_InputData!#REF!</f>
        <v>#REF!</v>
      </c>
      <c r="Q82" s="27" t="e">
        <f>_InputData!#REF!</f>
        <v>#REF!</v>
      </c>
      <c r="R82" s="27" t="e">
        <f>_InputData!#REF!</f>
        <v>#REF!</v>
      </c>
      <c r="S82" s="27" t="e">
        <f>_InputData!#REF!</f>
        <v>#REF!</v>
      </c>
      <c r="T82" s="27" t="e">
        <f>_InputData!#REF!</f>
        <v>#REF!</v>
      </c>
      <c r="U82" s="27" t="e">
        <f>_InputData!#REF!</f>
        <v>#REF!</v>
      </c>
      <c r="V82" s="27" t="e">
        <f>_InputData!#REF!</f>
        <v>#REF!</v>
      </c>
      <c r="W82" s="27" t="e">
        <f>_InputData!#REF!</f>
        <v>#REF!</v>
      </c>
      <c r="X82" s="27" t="e">
        <f>_InputData!#REF!</f>
        <v>#REF!</v>
      </c>
      <c r="Y82" s="27" t="e">
        <f>_InputData!#REF!</f>
        <v>#REF!</v>
      </c>
      <c r="Z82" s="27" t="e">
        <f>_InputData!#REF!</f>
        <v>#REF!</v>
      </c>
      <c r="AA82" s="27" t="e">
        <f>_InputData!#REF!</f>
        <v>#REF!</v>
      </c>
      <c r="AB82" t="e">
        <f>_InputData!#REF!</f>
        <v>#REF!</v>
      </c>
      <c r="AC82" t="e">
        <f>_InputData!#REF!</f>
        <v>#REF!</v>
      </c>
      <c r="AD82" t="e">
        <f>_InputData!#REF!</f>
        <v>#REF!</v>
      </c>
      <c r="AE82" t="e">
        <f>_InputData!#REF!</f>
        <v>#REF!</v>
      </c>
      <c r="AF82" t="e">
        <f>_InputData!#REF!</f>
        <v>#REF!</v>
      </c>
      <c r="AG82" t="e">
        <f>_InputData!#REF!</f>
        <v>#REF!</v>
      </c>
    </row>
    <row r="83" spans="1:33" x14ac:dyDescent="0.25">
      <c r="A83" t="s">
        <v>78</v>
      </c>
      <c r="B83" t="s">
        <v>40</v>
      </c>
      <c r="C83" t="s">
        <v>46</v>
      </c>
      <c r="D83" s="27">
        <f>_InputData!E606</f>
        <v>0.19700000000000001</v>
      </c>
      <c r="E83" s="27">
        <f>_InputData!F606</f>
        <v>0.19700000000000001</v>
      </c>
      <c r="F83" s="27">
        <f>_InputData!G606</f>
        <v>0.19700000000000001</v>
      </c>
      <c r="G83" s="27">
        <f>D83*(1+_InputData!$E$996)</f>
        <v>0.2364</v>
      </c>
      <c r="H83" s="27">
        <f>E83*(1+_InputData!$E$996)</f>
        <v>0.2364</v>
      </c>
      <c r="I83" s="27">
        <f>F83*(1+_InputData!$E$996)</f>
        <v>0.2364</v>
      </c>
      <c r="J83" s="27">
        <f>D83*(1-_InputData!$E$998)</f>
        <v>0.15760000000000002</v>
      </c>
      <c r="K83" s="27">
        <f>E83*(1-_InputData!$E$998)</f>
        <v>0.15760000000000002</v>
      </c>
      <c r="L83" s="27">
        <f>F83*(1-_InputData!$E$998)</f>
        <v>0.15760000000000002</v>
      </c>
      <c r="M83" s="27" t="e">
        <f>_InputData!#REF!</f>
        <v>#REF!</v>
      </c>
      <c r="N83" s="27" t="e">
        <f>_InputData!#REF!</f>
        <v>#REF!</v>
      </c>
      <c r="O83" s="27" t="e">
        <f>_InputData!#REF!</f>
        <v>#REF!</v>
      </c>
      <c r="P83" s="27" t="e">
        <f>_InputData!#REF!</f>
        <v>#REF!</v>
      </c>
      <c r="Q83" s="27" t="e">
        <f>_InputData!#REF!</f>
        <v>#REF!</v>
      </c>
      <c r="R83" s="27" t="e">
        <f>_InputData!#REF!</f>
        <v>#REF!</v>
      </c>
      <c r="S83" s="27" t="e">
        <f>_InputData!#REF!</f>
        <v>#REF!</v>
      </c>
      <c r="T83" s="27" t="e">
        <f>_InputData!#REF!</f>
        <v>#REF!</v>
      </c>
      <c r="U83" s="27" t="e">
        <f>_InputData!#REF!</f>
        <v>#REF!</v>
      </c>
      <c r="V83" s="27" t="e">
        <f>_InputData!#REF!</f>
        <v>#REF!</v>
      </c>
      <c r="W83" s="27" t="e">
        <f>_InputData!#REF!</f>
        <v>#REF!</v>
      </c>
      <c r="X83" s="27" t="e">
        <f>_InputData!#REF!</f>
        <v>#REF!</v>
      </c>
      <c r="Y83" s="27" t="e">
        <f>_InputData!#REF!</f>
        <v>#REF!</v>
      </c>
      <c r="Z83" s="27" t="e">
        <f>_InputData!#REF!</f>
        <v>#REF!</v>
      </c>
      <c r="AA83" s="27" t="e">
        <f>_InputData!#REF!</f>
        <v>#REF!</v>
      </c>
      <c r="AB83" t="e">
        <f>_InputData!#REF!</f>
        <v>#REF!</v>
      </c>
      <c r="AC83" t="e">
        <f>_InputData!#REF!</f>
        <v>#REF!</v>
      </c>
      <c r="AD83" t="e">
        <f>_InputData!#REF!</f>
        <v>#REF!</v>
      </c>
      <c r="AE83" t="e">
        <f>_InputData!#REF!</f>
        <v>#REF!</v>
      </c>
      <c r="AF83" t="e">
        <f>_InputData!#REF!</f>
        <v>#REF!</v>
      </c>
      <c r="AG83" t="e">
        <f>_InputData!#REF!</f>
        <v>#REF!</v>
      </c>
    </row>
    <row r="84" spans="1:33" x14ac:dyDescent="0.25">
      <c r="A84" t="s">
        <v>105</v>
      </c>
      <c r="B84" t="s">
        <v>40</v>
      </c>
      <c r="C84" t="s">
        <v>46</v>
      </c>
      <c r="D84" s="27">
        <f>_InputData!E607</f>
        <v>0.17132939313499229</v>
      </c>
      <c r="E84" s="27">
        <f>_InputData!F607</f>
        <v>0.17132939313499229</v>
      </c>
      <c r="F84" s="27">
        <f>_InputData!G607</f>
        <v>0.17132939313499229</v>
      </c>
      <c r="G84" s="27">
        <f>D84*(1+_InputData!$E$996)</f>
        <v>0.20559527176199074</v>
      </c>
      <c r="H84" s="27">
        <f>E84*(1+_InputData!$E$996)</f>
        <v>0.20559527176199074</v>
      </c>
      <c r="I84" s="27">
        <f>F84*(1+_InputData!$E$996)</f>
        <v>0.20559527176199074</v>
      </c>
      <c r="J84" s="27">
        <f>D84*(1-_InputData!$E$998)</f>
        <v>0.13706351450799384</v>
      </c>
      <c r="K84" s="27">
        <f>E84*(1-_InputData!$E$998)</f>
        <v>0.13706351450799384</v>
      </c>
      <c r="L84" s="27">
        <f>F84*(1-_InputData!$E$998)</f>
        <v>0.13706351450799384</v>
      </c>
      <c r="M84" s="27" t="e">
        <f>_InputData!#REF!</f>
        <v>#REF!</v>
      </c>
      <c r="N84" s="27" t="e">
        <f>_InputData!#REF!</f>
        <v>#REF!</v>
      </c>
      <c r="O84" s="27" t="e">
        <f>_InputData!#REF!</f>
        <v>#REF!</v>
      </c>
      <c r="P84" s="27" t="e">
        <f>_InputData!#REF!</f>
        <v>#REF!</v>
      </c>
      <c r="Q84" s="27" t="e">
        <f>_InputData!#REF!</f>
        <v>#REF!</v>
      </c>
      <c r="R84" s="27" t="e">
        <f>_InputData!#REF!</f>
        <v>#REF!</v>
      </c>
      <c r="S84" s="27" t="e">
        <f>_InputData!#REF!</f>
        <v>#REF!</v>
      </c>
      <c r="T84" s="27" t="e">
        <f>_InputData!#REF!</f>
        <v>#REF!</v>
      </c>
      <c r="U84" s="27" t="e">
        <f>_InputData!#REF!</f>
        <v>#REF!</v>
      </c>
      <c r="V84" s="27" t="e">
        <f>_InputData!#REF!</f>
        <v>#REF!</v>
      </c>
      <c r="W84" s="27" t="e">
        <f>_InputData!#REF!</f>
        <v>#REF!</v>
      </c>
      <c r="X84" s="27" t="e">
        <f>_InputData!#REF!</f>
        <v>#REF!</v>
      </c>
      <c r="Y84" s="27" t="e">
        <f>_InputData!#REF!</f>
        <v>#REF!</v>
      </c>
      <c r="Z84" s="27" t="e">
        <f>_InputData!#REF!</f>
        <v>#REF!</v>
      </c>
      <c r="AA84" s="27" t="e">
        <f>_InputData!#REF!</f>
        <v>#REF!</v>
      </c>
      <c r="AB84" t="e">
        <f>_InputData!#REF!</f>
        <v>#REF!</v>
      </c>
      <c r="AC84" t="e">
        <f>_InputData!#REF!</f>
        <v>#REF!</v>
      </c>
      <c r="AD84" t="e">
        <f>_InputData!#REF!</f>
        <v>#REF!</v>
      </c>
      <c r="AE84" t="e">
        <f>_InputData!#REF!</f>
        <v>#REF!</v>
      </c>
      <c r="AF84" t="e">
        <f>_InputData!#REF!</f>
        <v>#REF!</v>
      </c>
      <c r="AG84" t="e">
        <f>_InputData!#REF!</f>
        <v>#REF!</v>
      </c>
    </row>
    <row r="85" spans="1:33" x14ac:dyDescent="0.25">
      <c r="A85" t="s">
        <v>79</v>
      </c>
      <c r="B85" t="s">
        <v>40</v>
      </c>
      <c r="C85" t="s">
        <v>46</v>
      </c>
      <c r="D85" s="27">
        <f>_InputData!E608</f>
        <v>0.13600000000000001</v>
      </c>
      <c r="E85" s="27">
        <f>_InputData!F608</f>
        <v>0.13600000000000001</v>
      </c>
      <c r="F85" s="27">
        <f>_InputData!G608</f>
        <v>0.13600000000000001</v>
      </c>
      <c r="G85" s="27">
        <f>D85*(1+_InputData!$E$996)</f>
        <v>0.16320000000000001</v>
      </c>
      <c r="H85" s="27">
        <f>E85*(1+_InputData!$E$996)</f>
        <v>0.16320000000000001</v>
      </c>
      <c r="I85" s="27">
        <f>F85*(1+_InputData!$E$996)</f>
        <v>0.16320000000000001</v>
      </c>
      <c r="J85" s="27">
        <f>D85*(1-_InputData!$E$998)</f>
        <v>0.10880000000000001</v>
      </c>
      <c r="K85" s="27">
        <f>E85*(1-_InputData!$E$998)</f>
        <v>0.10880000000000001</v>
      </c>
      <c r="L85" s="27">
        <f>F85*(1-_InputData!$E$998)</f>
        <v>0.10880000000000001</v>
      </c>
      <c r="M85" s="27" t="e">
        <f>_InputData!#REF!</f>
        <v>#REF!</v>
      </c>
      <c r="N85" s="27" t="e">
        <f>_InputData!#REF!</f>
        <v>#REF!</v>
      </c>
      <c r="O85" s="27" t="e">
        <f>_InputData!#REF!</f>
        <v>#REF!</v>
      </c>
      <c r="P85" s="27" t="e">
        <f>_InputData!#REF!</f>
        <v>#REF!</v>
      </c>
      <c r="Q85" s="27" t="e">
        <f>_InputData!#REF!</f>
        <v>#REF!</v>
      </c>
      <c r="R85" s="27" t="e">
        <f>_InputData!#REF!</f>
        <v>#REF!</v>
      </c>
      <c r="S85" s="27" t="e">
        <f>_InputData!#REF!</f>
        <v>#REF!</v>
      </c>
      <c r="T85" s="27" t="e">
        <f>_InputData!#REF!</f>
        <v>#REF!</v>
      </c>
      <c r="U85" s="27" t="e">
        <f>_InputData!#REF!</f>
        <v>#REF!</v>
      </c>
      <c r="V85" s="27" t="e">
        <f>_InputData!#REF!</f>
        <v>#REF!</v>
      </c>
      <c r="W85" s="27" t="e">
        <f>_InputData!#REF!</f>
        <v>#REF!</v>
      </c>
      <c r="X85" s="27" t="e">
        <f>_InputData!#REF!</f>
        <v>#REF!</v>
      </c>
      <c r="Y85" s="27" t="e">
        <f>_InputData!#REF!</f>
        <v>#REF!</v>
      </c>
      <c r="Z85" s="27" t="e">
        <f>_InputData!#REF!</f>
        <v>#REF!</v>
      </c>
      <c r="AA85" s="27" t="e">
        <f>_InputData!#REF!</f>
        <v>#REF!</v>
      </c>
      <c r="AB85" t="e">
        <f>_InputData!#REF!</f>
        <v>#REF!</v>
      </c>
      <c r="AC85" t="e">
        <f>_InputData!#REF!</f>
        <v>#REF!</v>
      </c>
      <c r="AD85" t="e">
        <f>_InputData!#REF!</f>
        <v>#REF!</v>
      </c>
      <c r="AE85" t="e">
        <f>_InputData!#REF!</f>
        <v>#REF!</v>
      </c>
      <c r="AF85" t="e">
        <f>_InputData!#REF!</f>
        <v>#REF!</v>
      </c>
      <c r="AG85" t="e">
        <f>_InputData!#REF!</f>
        <v>#REF!</v>
      </c>
    </row>
    <row r="86" spans="1:33" x14ac:dyDescent="0.25">
      <c r="A86" t="s">
        <v>80</v>
      </c>
      <c r="B86" t="s">
        <v>40</v>
      </c>
      <c r="C86" t="s">
        <v>46</v>
      </c>
      <c r="D86" s="27">
        <f>_InputData!E609</f>
        <v>0.16800000000000001</v>
      </c>
      <c r="E86" s="27">
        <f>_InputData!F609</f>
        <v>0.16800000000000001</v>
      </c>
      <c r="F86" s="27">
        <f>_InputData!G609</f>
        <v>0.16800000000000001</v>
      </c>
      <c r="G86" s="27">
        <f>D86*(1+_InputData!$E$996)</f>
        <v>0.2016</v>
      </c>
      <c r="H86" s="27">
        <f>E86*(1+_InputData!$E$996)</f>
        <v>0.2016</v>
      </c>
      <c r="I86" s="27">
        <f>F86*(1+_InputData!$E$996)</f>
        <v>0.2016</v>
      </c>
      <c r="J86" s="27">
        <f>D86*(1-_InputData!$E$998)</f>
        <v>0.13440000000000002</v>
      </c>
      <c r="K86" s="27">
        <f>E86*(1-_InputData!$E$998)</f>
        <v>0.13440000000000002</v>
      </c>
      <c r="L86" s="27">
        <f>F86*(1-_InputData!$E$998)</f>
        <v>0.13440000000000002</v>
      </c>
      <c r="M86" s="27" t="e">
        <f>_InputData!#REF!</f>
        <v>#REF!</v>
      </c>
      <c r="N86" s="27" t="e">
        <f>_InputData!#REF!</f>
        <v>#REF!</v>
      </c>
      <c r="O86" s="27" t="e">
        <f>_InputData!#REF!</f>
        <v>#REF!</v>
      </c>
      <c r="P86" s="27" t="e">
        <f>_InputData!#REF!</f>
        <v>#REF!</v>
      </c>
      <c r="Q86" s="27" t="e">
        <f>_InputData!#REF!</f>
        <v>#REF!</v>
      </c>
      <c r="R86" s="27" t="e">
        <f>_InputData!#REF!</f>
        <v>#REF!</v>
      </c>
      <c r="S86" s="27" t="e">
        <f>_InputData!#REF!</f>
        <v>#REF!</v>
      </c>
      <c r="T86" s="27" t="e">
        <f>_InputData!#REF!</f>
        <v>#REF!</v>
      </c>
      <c r="U86" s="27" t="e">
        <f>_InputData!#REF!</f>
        <v>#REF!</v>
      </c>
      <c r="V86" s="27" t="e">
        <f>_InputData!#REF!</f>
        <v>#REF!</v>
      </c>
      <c r="W86" s="27" t="e">
        <f>_InputData!#REF!</f>
        <v>#REF!</v>
      </c>
      <c r="X86" s="27" t="e">
        <f>_InputData!#REF!</f>
        <v>#REF!</v>
      </c>
      <c r="Y86" s="27" t="e">
        <f>_InputData!#REF!</f>
        <v>#REF!</v>
      </c>
      <c r="Z86" s="27" t="e">
        <f>_InputData!#REF!</f>
        <v>#REF!</v>
      </c>
      <c r="AA86" s="27" t="e">
        <f>_InputData!#REF!</f>
        <v>#REF!</v>
      </c>
      <c r="AB86" t="e">
        <f>_InputData!#REF!</f>
        <v>#REF!</v>
      </c>
      <c r="AC86" t="e">
        <f>_InputData!#REF!</f>
        <v>#REF!</v>
      </c>
      <c r="AD86" t="e">
        <f>_InputData!#REF!</f>
        <v>#REF!</v>
      </c>
      <c r="AE86" t="e">
        <f>_InputData!#REF!</f>
        <v>#REF!</v>
      </c>
      <c r="AF86" t="e">
        <f>_InputData!#REF!</f>
        <v>#REF!</v>
      </c>
      <c r="AG86" t="e">
        <f>_InputData!#REF!</f>
        <v>#REF!</v>
      </c>
    </row>
    <row r="87" spans="1:33" x14ac:dyDescent="0.25">
      <c r="A87" t="s">
        <v>81</v>
      </c>
      <c r="B87" t="s">
        <v>40</v>
      </c>
      <c r="C87" t="s">
        <v>46</v>
      </c>
      <c r="D87" s="27">
        <f>_InputData!E610</f>
        <v>0.1525</v>
      </c>
      <c r="E87" s="27">
        <f>_InputData!F610</f>
        <v>0.1525</v>
      </c>
      <c r="F87" s="27">
        <f>_InputData!G610</f>
        <v>0.1525</v>
      </c>
      <c r="G87" s="27">
        <f>D87*(1+_InputData!$E$996)</f>
        <v>0.183</v>
      </c>
      <c r="H87" s="27">
        <f>E87*(1+_InputData!$E$996)</f>
        <v>0.183</v>
      </c>
      <c r="I87" s="27">
        <f>F87*(1+_InputData!$E$996)</f>
        <v>0.183</v>
      </c>
      <c r="J87" s="27">
        <f>D87*(1-_InputData!$E$998)</f>
        <v>0.122</v>
      </c>
      <c r="K87" s="27">
        <f>E87*(1-_InputData!$E$998)</f>
        <v>0.122</v>
      </c>
      <c r="L87" s="27">
        <f>F87*(1-_InputData!$E$998)</f>
        <v>0.122</v>
      </c>
      <c r="M87" s="27" t="e">
        <f>_InputData!#REF!</f>
        <v>#REF!</v>
      </c>
      <c r="N87" s="27" t="e">
        <f>_InputData!#REF!</f>
        <v>#REF!</v>
      </c>
      <c r="O87" s="27" t="e">
        <f>_InputData!#REF!</f>
        <v>#REF!</v>
      </c>
      <c r="P87" s="27" t="e">
        <f>_InputData!#REF!</f>
        <v>#REF!</v>
      </c>
      <c r="Q87" s="27" t="e">
        <f>_InputData!#REF!</f>
        <v>#REF!</v>
      </c>
      <c r="R87" s="27" t="e">
        <f>_InputData!#REF!</f>
        <v>#REF!</v>
      </c>
      <c r="S87" s="27" t="e">
        <f>_InputData!#REF!</f>
        <v>#REF!</v>
      </c>
      <c r="T87" s="27" t="e">
        <f>_InputData!#REF!</f>
        <v>#REF!</v>
      </c>
      <c r="U87" s="27" t="e">
        <f>_InputData!#REF!</f>
        <v>#REF!</v>
      </c>
      <c r="V87" s="27" t="e">
        <f>_InputData!#REF!</f>
        <v>#REF!</v>
      </c>
      <c r="W87" s="27" t="e">
        <f>_InputData!#REF!</f>
        <v>#REF!</v>
      </c>
      <c r="X87" s="27" t="e">
        <f>_InputData!#REF!</f>
        <v>#REF!</v>
      </c>
      <c r="Y87" s="27" t="e">
        <f>_InputData!#REF!</f>
        <v>#REF!</v>
      </c>
      <c r="Z87" s="27" t="e">
        <f>_InputData!#REF!</f>
        <v>#REF!</v>
      </c>
      <c r="AA87" s="27" t="e">
        <f>_InputData!#REF!</f>
        <v>#REF!</v>
      </c>
      <c r="AB87" t="e">
        <f>_InputData!#REF!</f>
        <v>#REF!</v>
      </c>
      <c r="AC87" t="e">
        <f>_InputData!#REF!</f>
        <v>#REF!</v>
      </c>
      <c r="AD87" t="e">
        <f>_InputData!#REF!</f>
        <v>#REF!</v>
      </c>
      <c r="AE87" t="e">
        <f>_InputData!#REF!</f>
        <v>#REF!</v>
      </c>
      <c r="AF87" t="e">
        <f>_InputData!#REF!</f>
        <v>#REF!</v>
      </c>
      <c r="AG87" t="e">
        <f>_InputData!#REF!</f>
        <v>#REF!</v>
      </c>
    </row>
    <row r="88" spans="1:33" x14ac:dyDescent="0.25">
      <c r="A88" t="s">
        <v>82</v>
      </c>
      <c r="B88" t="s">
        <v>40</v>
      </c>
      <c r="C88" t="s">
        <v>46</v>
      </c>
      <c r="D88" s="27">
        <f>_InputData!E611</f>
        <v>0.20500000000000002</v>
      </c>
      <c r="E88" s="27">
        <f>_InputData!F611</f>
        <v>0.20500000000000002</v>
      </c>
      <c r="F88" s="27">
        <f>_InputData!G611</f>
        <v>0.20500000000000002</v>
      </c>
      <c r="G88" s="27">
        <f>D88*(1+_InputData!$E$996)</f>
        <v>0.246</v>
      </c>
      <c r="H88" s="27">
        <f>E88*(1+_InputData!$E$996)</f>
        <v>0.246</v>
      </c>
      <c r="I88" s="27">
        <f>F88*(1+_InputData!$E$996)</f>
        <v>0.246</v>
      </c>
      <c r="J88" s="27">
        <f>D88*(1-_InputData!$E$998)</f>
        <v>0.16400000000000003</v>
      </c>
      <c r="K88" s="27">
        <f>E88*(1-_InputData!$E$998)</f>
        <v>0.16400000000000003</v>
      </c>
      <c r="L88" s="27">
        <f>F88*(1-_InputData!$E$998)</f>
        <v>0.16400000000000003</v>
      </c>
      <c r="M88" s="27" t="e">
        <f>_InputData!#REF!</f>
        <v>#REF!</v>
      </c>
      <c r="N88" s="27" t="e">
        <f>_InputData!#REF!</f>
        <v>#REF!</v>
      </c>
      <c r="O88" s="27" t="e">
        <f>_InputData!#REF!</f>
        <v>#REF!</v>
      </c>
      <c r="P88" s="27" t="e">
        <f>_InputData!#REF!</f>
        <v>#REF!</v>
      </c>
      <c r="Q88" s="27" t="e">
        <f>_InputData!#REF!</f>
        <v>#REF!</v>
      </c>
      <c r="R88" s="27" t="e">
        <f>_InputData!#REF!</f>
        <v>#REF!</v>
      </c>
      <c r="S88" s="27" t="e">
        <f>_InputData!#REF!</f>
        <v>#REF!</v>
      </c>
      <c r="T88" s="27" t="e">
        <f>_InputData!#REF!</f>
        <v>#REF!</v>
      </c>
      <c r="U88" s="27" t="e">
        <f>_InputData!#REF!</f>
        <v>#REF!</v>
      </c>
      <c r="V88" s="27" t="e">
        <f>_InputData!#REF!</f>
        <v>#REF!</v>
      </c>
      <c r="W88" s="27" t="e">
        <f>_InputData!#REF!</f>
        <v>#REF!</v>
      </c>
      <c r="X88" s="27" t="e">
        <f>_InputData!#REF!</f>
        <v>#REF!</v>
      </c>
      <c r="Y88" s="27" t="e">
        <f>_InputData!#REF!</f>
        <v>#REF!</v>
      </c>
      <c r="Z88" s="27" t="e">
        <f>_InputData!#REF!</f>
        <v>#REF!</v>
      </c>
      <c r="AA88" s="27" t="e">
        <f>_InputData!#REF!</f>
        <v>#REF!</v>
      </c>
      <c r="AB88" t="e">
        <f>_InputData!#REF!</f>
        <v>#REF!</v>
      </c>
      <c r="AC88" t="e">
        <f>_InputData!#REF!</f>
        <v>#REF!</v>
      </c>
      <c r="AD88" t="e">
        <f>_InputData!#REF!</f>
        <v>#REF!</v>
      </c>
      <c r="AE88" t="e">
        <f>_InputData!#REF!</f>
        <v>#REF!</v>
      </c>
      <c r="AF88" t="e">
        <f>_InputData!#REF!</f>
        <v>#REF!</v>
      </c>
      <c r="AG88" t="e">
        <f>_InputData!#REF!</f>
        <v>#REF!</v>
      </c>
    </row>
    <row r="89" spans="1:33" x14ac:dyDescent="0.25">
      <c r="A89" t="s">
        <v>83</v>
      </c>
      <c r="B89" t="s">
        <v>40</v>
      </c>
      <c r="C89" t="s">
        <v>46</v>
      </c>
      <c r="D89" s="27">
        <f>_InputData!E612</f>
        <v>8.8999999999999996E-2</v>
      </c>
      <c r="E89" s="27">
        <f>_InputData!F612</f>
        <v>8.8999999999999996E-2</v>
      </c>
      <c r="F89" s="27">
        <f>_InputData!G612</f>
        <v>8.8999999999999996E-2</v>
      </c>
      <c r="G89" s="27">
        <f>D89*(1+_InputData!$E$996)</f>
        <v>0.10679999999999999</v>
      </c>
      <c r="H89" s="27">
        <f>E89*(1+_InputData!$E$996)</f>
        <v>0.10679999999999999</v>
      </c>
      <c r="I89" s="27">
        <f>F89*(1+_InputData!$E$996)</f>
        <v>0.10679999999999999</v>
      </c>
      <c r="J89" s="27">
        <f>D89*(1-_InputData!$E$998)</f>
        <v>7.1199999999999999E-2</v>
      </c>
      <c r="K89" s="27">
        <f>E89*(1-_InputData!$E$998)</f>
        <v>7.1199999999999999E-2</v>
      </c>
      <c r="L89" s="27">
        <f>F89*(1-_InputData!$E$998)</f>
        <v>7.1199999999999999E-2</v>
      </c>
      <c r="M89" s="27" t="e">
        <f>_InputData!#REF!</f>
        <v>#REF!</v>
      </c>
      <c r="N89" s="27" t="e">
        <f>_InputData!#REF!</f>
        <v>#REF!</v>
      </c>
      <c r="O89" s="27" t="e">
        <f>_InputData!#REF!</f>
        <v>#REF!</v>
      </c>
      <c r="P89" s="27" t="e">
        <f>_InputData!#REF!</f>
        <v>#REF!</v>
      </c>
      <c r="Q89" s="27" t="e">
        <f>_InputData!#REF!</f>
        <v>#REF!</v>
      </c>
      <c r="R89" s="27" t="e">
        <f>_InputData!#REF!</f>
        <v>#REF!</v>
      </c>
      <c r="S89" s="27" t="e">
        <f>_InputData!#REF!</f>
        <v>#REF!</v>
      </c>
      <c r="T89" s="27" t="e">
        <f>_InputData!#REF!</f>
        <v>#REF!</v>
      </c>
      <c r="U89" s="27" t="e">
        <f>_InputData!#REF!</f>
        <v>#REF!</v>
      </c>
      <c r="V89" s="27" t="e">
        <f>_InputData!#REF!</f>
        <v>#REF!</v>
      </c>
      <c r="W89" s="27" t="e">
        <f>_InputData!#REF!</f>
        <v>#REF!</v>
      </c>
      <c r="X89" s="27" t="e">
        <f>_InputData!#REF!</f>
        <v>#REF!</v>
      </c>
      <c r="Y89" s="27" t="e">
        <f>_InputData!#REF!</f>
        <v>#REF!</v>
      </c>
      <c r="Z89" s="27" t="e">
        <f>_InputData!#REF!</f>
        <v>#REF!</v>
      </c>
      <c r="AA89" s="27" t="e">
        <f>_InputData!#REF!</f>
        <v>#REF!</v>
      </c>
      <c r="AB89" t="e">
        <f>_InputData!#REF!</f>
        <v>#REF!</v>
      </c>
      <c r="AC89" t="e">
        <f>_InputData!#REF!</f>
        <v>#REF!</v>
      </c>
      <c r="AD89" t="e">
        <f>_InputData!#REF!</f>
        <v>#REF!</v>
      </c>
      <c r="AE89" t="e">
        <f>_InputData!#REF!</f>
        <v>#REF!</v>
      </c>
      <c r="AF89" t="e">
        <f>_InputData!#REF!</f>
        <v>#REF!</v>
      </c>
      <c r="AG89" t="e">
        <f>_InputData!#REF!</f>
        <v>#REF!</v>
      </c>
    </row>
    <row r="90" spans="1:33" x14ac:dyDescent="0.25">
      <c r="A90" t="s">
        <v>106</v>
      </c>
      <c r="B90" t="s">
        <v>40</v>
      </c>
      <c r="C90" t="s">
        <v>46</v>
      </c>
      <c r="D90" s="27">
        <f>_InputData!E613</f>
        <v>0.1018731169524521</v>
      </c>
      <c r="E90" s="27">
        <f>_InputData!F613</f>
        <v>0.1018731169524521</v>
      </c>
      <c r="F90" s="27">
        <f>_InputData!G613</f>
        <v>0.1018731169524521</v>
      </c>
      <c r="G90" s="27">
        <f>D90*(1+_InputData!$E$996)</f>
        <v>0.12224774034294252</v>
      </c>
      <c r="H90" s="27">
        <f>E90*(1+_InputData!$E$996)</f>
        <v>0.12224774034294252</v>
      </c>
      <c r="I90" s="27">
        <f>F90*(1+_InputData!$E$996)</f>
        <v>0.12224774034294252</v>
      </c>
      <c r="J90" s="27">
        <f>D90*(1-_InputData!$E$998)</f>
        <v>8.1498493561961691E-2</v>
      </c>
      <c r="K90" s="27">
        <f>E90*(1-_InputData!$E$998)</f>
        <v>8.1498493561961691E-2</v>
      </c>
      <c r="L90" s="27">
        <f>F90*(1-_InputData!$E$998)</f>
        <v>8.1498493561961691E-2</v>
      </c>
      <c r="M90" s="27" t="e">
        <f>_InputData!#REF!</f>
        <v>#REF!</v>
      </c>
      <c r="N90" s="27" t="e">
        <f>_InputData!#REF!</f>
        <v>#REF!</v>
      </c>
      <c r="O90" s="27" t="e">
        <f>_InputData!#REF!</f>
        <v>#REF!</v>
      </c>
      <c r="P90" s="27" t="e">
        <f>_InputData!#REF!</f>
        <v>#REF!</v>
      </c>
      <c r="Q90" s="27" t="e">
        <f>_InputData!#REF!</f>
        <v>#REF!</v>
      </c>
      <c r="R90" s="27" t="e">
        <f>_InputData!#REF!</f>
        <v>#REF!</v>
      </c>
      <c r="S90" s="27" t="e">
        <f>_InputData!#REF!</f>
        <v>#REF!</v>
      </c>
      <c r="T90" s="27" t="e">
        <f>_InputData!#REF!</f>
        <v>#REF!</v>
      </c>
      <c r="U90" s="27" t="e">
        <f>_InputData!#REF!</f>
        <v>#REF!</v>
      </c>
      <c r="V90" s="27" t="e">
        <f>_InputData!#REF!</f>
        <v>#REF!</v>
      </c>
      <c r="W90" s="27" t="e">
        <f>_InputData!#REF!</f>
        <v>#REF!</v>
      </c>
      <c r="X90" s="27" t="e">
        <f>_InputData!#REF!</f>
        <v>#REF!</v>
      </c>
      <c r="Y90" s="27" t="e">
        <f>_InputData!#REF!</f>
        <v>#REF!</v>
      </c>
      <c r="Z90" s="27" t="e">
        <f>_InputData!#REF!</f>
        <v>#REF!</v>
      </c>
      <c r="AA90" s="27" t="e">
        <f>_InputData!#REF!</f>
        <v>#REF!</v>
      </c>
      <c r="AB90" t="e">
        <f>_InputData!#REF!</f>
        <v>#REF!</v>
      </c>
      <c r="AC90" t="e">
        <f>_InputData!#REF!</f>
        <v>#REF!</v>
      </c>
      <c r="AD90" t="e">
        <f>_InputData!#REF!</f>
        <v>#REF!</v>
      </c>
      <c r="AE90" t="e">
        <f>_InputData!#REF!</f>
        <v>#REF!</v>
      </c>
      <c r="AF90" t="e">
        <f>_InputData!#REF!</f>
        <v>#REF!</v>
      </c>
      <c r="AG90" t="e">
        <f>_InputData!#REF!</f>
        <v>#REF!</v>
      </c>
    </row>
    <row r="91" spans="1:33" x14ac:dyDescent="0.25">
      <c r="A91" t="s">
        <v>84</v>
      </c>
      <c r="B91" t="s">
        <v>40</v>
      </c>
      <c r="C91" t="s">
        <v>46</v>
      </c>
      <c r="D91" s="27">
        <f>_InputData!E614</f>
        <v>0.183</v>
      </c>
      <c r="E91" s="27">
        <f>_InputData!F614</f>
        <v>0.183</v>
      </c>
      <c r="F91" s="27">
        <f>_InputData!G614</f>
        <v>0.183</v>
      </c>
      <c r="G91" s="27">
        <f>D91*(1+_InputData!$E$996)</f>
        <v>0.21959999999999999</v>
      </c>
      <c r="H91" s="27">
        <f>E91*(1+_InputData!$E$996)</f>
        <v>0.21959999999999999</v>
      </c>
      <c r="I91" s="27">
        <f>F91*(1+_InputData!$E$996)</f>
        <v>0.21959999999999999</v>
      </c>
      <c r="J91" s="27">
        <f>D91*(1-_InputData!$E$998)</f>
        <v>0.1464</v>
      </c>
      <c r="K91" s="27">
        <f>E91*(1-_InputData!$E$998)</f>
        <v>0.1464</v>
      </c>
      <c r="L91" s="27">
        <f>F91*(1-_InputData!$E$998)</f>
        <v>0.1464</v>
      </c>
      <c r="M91" s="27" t="e">
        <f>_InputData!#REF!</f>
        <v>#REF!</v>
      </c>
      <c r="N91" s="27" t="e">
        <f>_InputData!#REF!</f>
        <v>#REF!</v>
      </c>
      <c r="O91" s="27" t="e">
        <f>_InputData!#REF!</f>
        <v>#REF!</v>
      </c>
      <c r="P91" s="27" t="e">
        <f>_InputData!#REF!</f>
        <v>#REF!</v>
      </c>
      <c r="Q91" s="27" t="e">
        <f>_InputData!#REF!</f>
        <v>#REF!</v>
      </c>
      <c r="R91" s="27" t="e">
        <f>_InputData!#REF!</f>
        <v>#REF!</v>
      </c>
      <c r="S91" s="27" t="e">
        <f>_InputData!#REF!</f>
        <v>#REF!</v>
      </c>
      <c r="T91" s="27" t="e">
        <f>_InputData!#REF!</f>
        <v>#REF!</v>
      </c>
      <c r="U91" s="27" t="e">
        <f>_InputData!#REF!</f>
        <v>#REF!</v>
      </c>
      <c r="V91" s="27" t="e">
        <f>_InputData!#REF!</f>
        <v>#REF!</v>
      </c>
      <c r="W91" s="27" t="e">
        <f>_InputData!#REF!</f>
        <v>#REF!</v>
      </c>
      <c r="X91" s="27" t="e">
        <f>_InputData!#REF!</f>
        <v>#REF!</v>
      </c>
      <c r="Y91" s="27" t="e">
        <f>_InputData!#REF!</f>
        <v>#REF!</v>
      </c>
      <c r="Z91" s="27" t="e">
        <f>_InputData!#REF!</f>
        <v>#REF!</v>
      </c>
      <c r="AA91" s="27" t="e">
        <f>_InputData!#REF!</f>
        <v>#REF!</v>
      </c>
      <c r="AB91" t="e">
        <f>_InputData!#REF!</f>
        <v>#REF!</v>
      </c>
      <c r="AC91" t="e">
        <f>_InputData!#REF!</f>
        <v>#REF!</v>
      </c>
      <c r="AD91" t="e">
        <f>_InputData!#REF!</f>
        <v>#REF!</v>
      </c>
      <c r="AE91" t="e">
        <f>_InputData!#REF!</f>
        <v>#REF!</v>
      </c>
      <c r="AF91" t="e">
        <f>_InputData!#REF!</f>
        <v>#REF!</v>
      </c>
      <c r="AG91" t="e">
        <f>_InputData!#REF!</f>
        <v>#REF!</v>
      </c>
    </row>
    <row r="92" spans="1:33" x14ac:dyDescent="0.25">
      <c r="A92" t="s">
        <v>85</v>
      </c>
      <c r="B92" t="s">
        <v>40</v>
      </c>
      <c r="C92" t="s">
        <v>46</v>
      </c>
      <c r="D92" s="27">
        <f>_InputData!E615</f>
        <v>9.8999999999999991E-2</v>
      </c>
      <c r="E92" s="27">
        <f>_InputData!F615</f>
        <v>9.8999999999999991E-2</v>
      </c>
      <c r="F92" s="27">
        <f>_InputData!G615</f>
        <v>9.8999999999999991E-2</v>
      </c>
      <c r="G92" s="27">
        <f>D92*(1+_InputData!$E$996)</f>
        <v>0.11879999999999999</v>
      </c>
      <c r="H92" s="27">
        <f>E92*(1+_InputData!$E$996)</f>
        <v>0.11879999999999999</v>
      </c>
      <c r="I92" s="27">
        <f>F92*(1+_InputData!$E$996)</f>
        <v>0.11879999999999999</v>
      </c>
      <c r="J92" s="27">
        <f>D92*(1-_InputData!$E$998)</f>
        <v>7.9199999999999993E-2</v>
      </c>
      <c r="K92" s="27">
        <f>E92*(1-_InputData!$E$998)</f>
        <v>7.9199999999999993E-2</v>
      </c>
      <c r="L92" s="27">
        <f>F92*(1-_InputData!$E$998)</f>
        <v>7.9199999999999993E-2</v>
      </c>
      <c r="M92" s="27" t="e">
        <f>_InputData!#REF!</f>
        <v>#REF!</v>
      </c>
      <c r="N92" s="27" t="e">
        <f>_InputData!#REF!</f>
        <v>#REF!</v>
      </c>
      <c r="O92" s="27" t="e">
        <f>_InputData!#REF!</f>
        <v>#REF!</v>
      </c>
      <c r="P92" s="27" t="e">
        <f>_InputData!#REF!</f>
        <v>#REF!</v>
      </c>
      <c r="Q92" s="27" t="e">
        <f>_InputData!#REF!</f>
        <v>#REF!</v>
      </c>
      <c r="R92" s="27" t="e">
        <f>_InputData!#REF!</f>
        <v>#REF!</v>
      </c>
      <c r="S92" s="27" t="e">
        <f>_InputData!#REF!</f>
        <v>#REF!</v>
      </c>
      <c r="T92" s="27" t="e">
        <f>_InputData!#REF!</f>
        <v>#REF!</v>
      </c>
      <c r="U92" s="27" t="e">
        <f>_InputData!#REF!</f>
        <v>#REF!</v>
      </c>
      <c r="V92" s="27" t="e">
        <f>_InputData!#REF!</f>
        <v>#REF!</v>
      </c>
      <c r="W92" s="27" t="e">
        <f>_InputData!#REF!</f>
        <v>#REF!</v>
      </c>
      <c r="X92" s="27" t="e">
        <f>_InputData!#REF!</f>
        <v>#REF!</v>
      </c>
      <c r="Y92" s="27" t="e">
        <f>_InputData!#REF!</f>
        <v>#REF!</v>
      </c>
      <c r="Z92" s="27" t="e">
        <f>_InputData!#REF!</f>
        <v>#REF!</v>
      </c>
      <c r="AA92" s="27" t="e">
        <f>_InputData!#REF!</f>
        <v>#REF!</v>
      </c>
      <c r="AB92" t="e">
        <f>_InputData!#REF!</f>
        <v>#REF!</v>
      </c>
      <c r="AC92" t="e">
        <f>_InputData!#REF!</f>
        <v>#REF!</v>
      </c>
      <c r="AD92" t="e">
        <f>_InputData!#REF!</f>
        <v>#REF!</v>
      </c>
      <c r="AE92" t="e">
        <f>_InputData!#REF!</f>
        <v>#REF!</v>
      </c>
      <c r="AF92" t="e">
        <f>_InputData!#REF!</f>
        <v>#REF!</v>
      </c>
      <c r="AG92" t="e">
        <f>_InputData!#REF!</f>
        <v>#REF!</v>
      </c>
    </row>
    <row r="93" spans="1:33" x14ac:dyDescent="0.25">
      <c r="A93" t="s">
        <v>86</v>
      </c>
      <c r="B93" t="s">
        <v>40</v>
      </c>
      <c r="C93" t="s">
        <v>46</v>
      </c>
      <c r="D93" s="27">
        <f>_InputData!E616</f>
        <v>0.19700000000000001</v>
      </c>
      <c r="E93" s="27">
        <f>_InputData!F616</f>
        <v>0.19700000000000001</v>
      </c>
      <c r="F93" s="27">
        <f>_InputData!G616</f>
        <v>0.19700000000000001</v>
      </c>
      <c r="G93" s="27">
        <f>D93*(1+_InputData!$E$996)</f>
        <v>0.2364</v>
      </c>
      <c r="H93" s="27">
        <f>E93*(1+_InputData!$E$996)</f>
        <v>0.2364</v>
      </c>
      <c r="I93" s="27">
        <f>F93*(1+_InputData!$E$996)</f>
        <v>0.2364</v>
      </c>
      <c r="J93" s="27">
        <f>D93*(1-_InputData!$E$998)</f>
        <v>0.15760000000000002</v>
      </c>
      <c r="K93" s="27">
        <f>E93*(1-_InputData!$E$998)</f>
        <v>0.15760000000000002</v>
      </c>
      <c r="L93" s="27">
        <f>F93*(1-_InputData!$E$998)</f>
        <v>0.15760000000000002</v>
      </c>
      <c r="M93" s="27" t="e">
        <f>_InputData!#REF!</f>
        <v>#REF!</v>
      </c>
      <c r="N93" s="27" t="e">
        <f>_InputData!#REF!</f>
        <v>#REF!</v>
      </c>
      <c r="O93" s="27" t="e">
        <f>_InputData!#REF!</f>
        <v>#REF!</v>
      </c>
      <c r="P93" s="27" t="e">
        <f>_InputData!#REF!</f>
        <v>#REF!</v>
      </c>
      <c r="Q93" s="27" t="e">
        <f>_InputData!#REF!</f>
        <v>#REF!</v>
      </c>
      <c r="R93" s="27" t="e">
        <f>_InputData!#REF!</f>
        <v>#REF!</v>
      </c>
      <c r="S93" s="27" t="e">
        <f>_InputData!#REF!</f>
        <v>#REF!</v>
      </c>
      <c r="T93" s="27" t="e">
        <f>_InputData!#REF!</f>
        <v>#REF!</v>
      </c>
      <c r="U93" s="27" t="e">
        <f>_InputData!#REF!</f>
        <v>#REF!</v>
      </c>
      <c r="V93" s="27" t="e">
        <f>_InputData!#REF!</f>
        <v>#REF!</v>
      </c>
      <c r="W93" s="27" t="e">
        <f>_InputData!#REF!</f>
        <v>#REF!</v>
      </c>
      <c r="X93" s="27" t="e">
        <f>_InputData!#REF!</f>
        <v>#REF!</v>
      </c>
      <c r="Y93" s="27" t="e">
        <f>_InputData!#REF!</f>
        <v>#REF!</v>
      </c>
      <c r="Z93" s="27" t="e">
        <f>_InputData!#REF!</f>
        <v>#REF!</v>
      </c>
      <c r="AA93" s="27" t="e">
        <f>_InputData!#REF!</f>
        <v>#REF!</v>
      </c>
      <c r="AB93" t="e">
        <f>_InputData!#REF!</f>
        <v>#REF!</v>
      </c>
      <c r="AC93" t="e">
        <f>_InputData!#REF!</f>
        <v>#REF!</v>
      </c>
      <c r="AD93" t="e">
        <f>_InputData!#REF!</f>
        <v>#REF!</v>
      </c>
      <c r="AE93" t="e">
        <f>_InputData!#REF!</f>
        <v>#REF!</v>
      </c>
      <c r="AF93" t="e">
        <f>_InputData!#REF!</f>
        <v>#REF!</v>
      </c>
      <c r="AG93" t="e">
        <f>_InputData!#REF!</f>
        <v>#REF!</v>
      </c>
    </row>
    <row r="94" spans="1:33" x14ac:dyDescent="0.25">
      <c r="A94" t="s">
        <v>87</v>
      </c>
      <c r="B94" t="s">
        <v>40</v>
      </c>
      <c r="C94" t="s">
        <v>46</v>
      </c>
      <c r="D94" s="27">
        <f>_InputData!E617</f>
        <v>0.13250000000000001</v>
      </c>
      <c r="E94" s="27">
        <f>_InputData!F617</f>
        <v>0.13250000000000001</v>
      </c>
      <c r="F94" s="27">
        <f>_InputData!G617</f>
        <v>0.13250000000000001</v>
      </c>
      <c r="G94" s="27">
        <f>D94*(1+_InputData!$E$996)</f>
        <v>0.159</v>
      </c>
      <c r="H94" s="27">
        <f>E94*(1+_InputData!$E$996)</f>
        <v>0.159</v>
      </c>
      <c r="I94" s="27">
        <f>F94*(1+_InputData!$E$996)</f>
        <v>0.159</v>
      </c>
      <c r="J94" s="27">
        <f>D94*(1-_InputData!$E$998)</f>
        <v>0.10600000000000001</v>
      </c>
      <c r="K94" s="27">
        <f>E94*(1-_InputData!$E$998)</f>
        <v>0.10600000000000001</v>
      </c>
      <c r="L94" s="27">
        <f>F94*(1-_InputData!$E$998)</f>
        <v>0.10600000000000001</v>
      </c>
      <c r="M94" s="27" t="e">
        <f>_InputData!#REF!</f>
        <v>#REF!</v>
      </c>
      <c r="N94" s="27" t="e">
        <f>_InputData!#REF!</f>
        <v>#REF!</v>
      </c>
      <c r="O94" s="27" t="e">
        <f>_InputData!#REF!</f>
        <v>#REF!</v>
      </c>
      <c r="P94" s="27" t="e">
        <f>_InputData!#REF!</f>
        <v>#REF!</v>
      </c>
      <c r="Q94" s="27" t="e">
        <f>_InputData!#REF!</f>
        <v>#REF!</v>
      </c>
      <c r="R94" s="27" t="e">
        <f>_InputData!#REF!</f>
        <v>#REF!</v>
      </c>
      <c r="S94" s="27" t="e">
        <f>_InputData!#REF!</f>
        <v>#REF!</v>
      </c>
      <c r="T94" s="27" t="e">
        <f>_InputData!#REF!</f>
        <v>#REF!</v>
      </c>
      <c r="U94" s="27" t="e">
        <f>_InputData!#REF!</f>
        <v>#REF!</v>
      </c>
      <c r="V94" s="27" t="e">
        <f>_InputData!#REF!</f>
        <v>#REF!</v>
      </c>
      <c r="W94" s="27" t="e">
        <f>_InputData!#REF!</f>
        <v>#REF!</v>
      </c>
      <c r="X94" s="27" t="e">
        <f>_InputData!#REF!</f>
        <v>#REF!</v>
      </c>
      <c r="Y94" s="27" t="e">
        <f>_InputData!#REF!</f>
        <v>#REF!</v>
      </c>
      <c r="Z94" s="27" t="e">
        <f>_InputData!#REF!</f>
        <v>#REF!</v>
      </c>
      <c r="AA94" s="27" t="e">
        <f>_InputData!#REF!</f>
        <v>#REF!</v>
      </c>
      <c r="AB94" t="e">
        <f>_InputData!#REF!</f>
        <v>#REF!</v>
      </c>
      <c r="AC94" t="e">
        <f>_InputData!#REF!</f>
        <v>#REF!</v>
      </c>
      <c r="AD94" t="e">
        <f>_InputData!#REF!</f>
        <v>#REF!</v>
      </c>
      <c r="AE94" t="e">
        <f>_InputData!#REF!</f>
        <v>#REF!</v>
      </c>
      <c r="AF94" t="e">
        <f>_InputData!#REF!</f>
        <v>#REF!</v>
      </c>
      <c r="AG94" t="e">
        <f>_InputData!#REF!</f>
        <v>#REF!</v>
      </c>
    </row>
    <row r="95" spans="1:33" x14ac:dyDescent="0.25">
      <c r="A95" t="s">
        <v>88</v>
      </c>
      <c r="B95" t="s">
        <v>40</v>
      </c>
      <c r="C95" t="s">
        <v>46</v>
      </c>
      <c r="D95" s="27">
        <f>_InputData!E618</f>
        <v>0.14100000000000001</v>
      </c>
      <c r="E95" s="27">
        <f>_InputData!F618</f>
        <v>0.14100000000000001</v>
      </c>
      <c r="F95" s="27">
        <f>_InputData!G618</f>
        <v>0.14100000000000001</v>
      </c>
      <c r="G95" s="27">
        <f>D95*(1+_InputData!$E$996)</f>
        <v>0.16920000000000002</v>
      </c>
      <c r="H95" s="27">
        <f>E95*(1+_InputData!$E$996)</f>
        <v>0.16920000000000002</v>
      </c>
      <c r="I95" s="27">
        <f>F95*(1+_InputData!$E$996)</f>
        <v>0.16920000000000002</v>
      </c>
      <c r="J95" s="27">
        <f>D95*(1-_InputData!$E$998)</f>
        <v>0.11280000000000001</v>
      </c>
      <c r="K95" s="27">
        <f>E95*(1-_InputData!$E$998)</f>
        <v>0.11280000000000001</v>
      </c>
      <c r="L95" s="27">
        <f>F95*(1-_InputData!$E$998)</f>
        <v>0.11280000000000001</v>
      </c>
      <c r="M95" s="27" t="e">
        <f>_InputData!#REF!</f>
        <v>#REF!</v>
      </c>
      <c r="N95" s="27" t="e">
        <f>_InputData!#REF!</f>
        <v>#REF!</v>
      </c>
      <c r="O95" s="27" t="e">
        <f>_InputData!#REF!</f>
        <v>#REF!</v>
      </c>
      <c r="P95" s="27" t="e">
        <f>_InputData!#REF!</f>
        <v>#REF!</v>
      </c>
      <c r="Q95" s="27" t="e">
        <f>_InputData!#REF!</f>
        <v>#REF!</v>
      </c>
      <c r="R95" s="27" t="e">
        <f>_InputData!#REF!</f>
        <v>#REF!</v>
      </c>
      <c r="S95" s="27" t="e">
        <f>_InputData!#REF!</f>
        <v>#REF!</v>
      </c>
      <c r="T95" s="27" t="e">
        <f>_InputData!#REF!</f>
        <v>#REF!</v>
      </c>
      <c r="U95" s="27" t="e">
        <f>_InputData!#REF!</f>
        <v>#REF!</v>
      </c>
      <c r="V95" s="27" t="e">
        <f>_InputData!#REF!</f>
        <v>#REF!</v>
      </c>
      <c r="W95" s="27" t="e">
        <f>_InputData!#REF!</f>
        <v>#REF!</v>
      </c>
      <c r="X95" s="27" t="e">
        <f>_InputData!#REF!</f>
        <v>#REF!</v>
      </c>
      <c r="Y95" s="27" t="e">
        <f>_InputData!#REF!</f>
        <v>#REF!</v>
      </c>
      <c r="Z95" s="27" t="e">
        <f>_InputData!#REF!</f>
        <v>#REF!</v>
      </c>
      <c r="AA95" s="27" t="e">
        <f>_InputData!#REF!</f>
        <v>#REF!</v>
      </c>
      <c r="AB95" t="e">
        <f>_InputData!#REF!</f>
        <v>#REF!</v>
      </c>
      <c r="AC95" t="e">
        <f>_InputData!#REF!</f>
        <v>#REF!</v>
      </c>
      <c r="AD95" t="e">
        <f>_InputData!#REF!</f>
        <v>#REF!</v>
      </c>
      <c r="AE95" t="e">
        <f>_InputData!#REF!</f>
        <v>#REF!</v>
      </c>
      <c r="AF95" t="e">
        <f>_InputData!#REF!</f>
        <v>#REF!</v>
      </c>
      <c r="AG95" t="e">
        <f>_InputData!#REF!</f>
        <v>#REF!</v>
      </c>
    </row>
    <row r="96" spans="1:33" x14ac:dyDescent="0.25">
      <c r="A96" t="s">
        <v>89</v>
      </c>
      <c r="B96" t="s">
        <v>40</v>
      </c>
      <c r="C96" t="s">
        <v>46</v>
      </c>
      <c r="D96" s="27">
        <f>_InputData!E619</f>
        <v>0.14300000000000002</v>
      </c>
      <c r="E96" s="27">
        <f>_InputData!F619</f>
        <v>0.14300000000000002</v>
      </c>
      <c r="F96" s="27">
        <f>_InputData!G619</f>
        <v>0.14300000000000002</v>
      </c>
      <c r="G96" s="27">
        <f>D96*(1+_InputData!$E$996)</f>
        <v>0.1716</v>
      </c>
      <c r="H96" s="27">
        <f>E96*(1+_InputData!$E$996)</f>
        <v>0.1716</v>
      </c>
      <c r="I96" s="27">
        <f>F96*(1+_InputData!$E$996)</f>
        <v>0.1716</v>
      </c>
      <c r="J96" s="27">
        <f>D96*(1-_InputData!$E$998)</f>
        <v>0.11440000000000002</v>
      </c>
      <c r="K96" s="27">
        <f>E96*(1-_InputData!$E$998)</f>
        <v>0.11440000000000002</v>
      </c>
      <c r="L96" s="27">
        <f>F96*(1-_InputData!$E$998)</f>
        <v>0.11440000000000002</v>
      </c>
      <c r="M96" s="27" t="e">
        <f>_InputData!#REF!</f>
        <v>#REF!</v>
      </c>
      <c r="N96" s="27" t="e">
        <f>_InputData!#REF!</f>
        <v>#REF!</v>
      </c>
      <c r="O96" s="27" t="e">
        <f>_InputData!#REF!</f>
        <v>#REF!</v>
      </c>
      <c r="P96" s="27" t="e">
        <f>_InputData!#REF!</f>
        <v>#REF!</v>
      </c>
      <c r="Q96" s="27" t="e">
        <f>_InputData!#REF!</f>
        <v>#REF!</v>
      </c>
      <c r="R96" s="27" t="e">
        <f>_InputData!#REF!</f>
        <v>#REF!</v>
      </c>
      <c r="S96" s="27" t="e">
        <f>_InputData!#REF!</f>
        <v>#REF!</v>
      </c>
      <c r="T96" s="27" t="e">
        <f>_InputData!#REF!</f>
        <v>#REF!</v>
      </c>
      <c r="U96" s="27" t="e">
        <f>_InputData!#REF!</f>
        <v>#REF!</v>
      </c>
      <c r="V96" s="27" t="e">
        <f>_InputData!#REF!</f>
        <v>#REF!</v>
      </c>
      <c r="W96" s="27" t="e">
        <f>_InputData!#REF!</f>
        <v>#REF!</v>
      </c>
      <c r="X96" s="27" t="e">
        <f>_InputData!#REF!</f>
        <v>#REF!</v>
      </c>
      <c r="Y96" s="27" t="e">
        <f>_InputData!#REF!</f>
        <v>#REF!</v>
      </c>
      <c r="Z96" s="27" t="e">
        <f>_InputData!#REF!</f>
        <v>#REF!</v>
      </c>
      <c r="AA96" s="27" t="e">
        <f>_InputData!#REF!</f>
        <v>#REF!</v>
      </c>
      <c r="AB96" t="e">
        <f>_InputData!#REF!</f>
        <v>#REF!</v>
      </c>
      <c r="AC96" t="e">
        <f>_InputData!#REF!</f>
        <v>#REF!</v>
      </c>
      <c r="AD96" t="e">
        <f>_InputData!#REF!</f>
        <v>#REF!</v>
      </c>
      <c r="AE96" t="e">
        <f>_InputData!#REF!</f>
        <v>#REF!</v>
      </c>
      <c r="AF96" t="e">
        <f>_InputData!#REF!</f>
        <v>#REF!</v>
      </c>
      <c r="AG96" t="e">
        <f>_InputData!#REF!</f>
        <v>#REF!</v>
      </c>
    </row>
    <row r="97" spans="1:33" x14ac:dyDescent="0.25">
      <c r="A97" t="s">
        <v>90</v>
      </c>
      <c r="B97" t="s">
        <v>40</v>
      </c>
      <c r="C97" t="s">
        <v>46</v>
      </c>
      <c r="D97" s="27">
        <f>_InputData!E620</f>
        <v>0.1255</v>
      </c>
      <c r="E97" s="27">
        <f>_InputData!F620</f>
        <v>0.1255</v>
      </c>
      <c r="F97" s="27">
        <f>_InputData!G620</f>
        <v>0.1255</v>
      </c>
      <c r="G97" s="27">
        <f>D97*(1+_InputData!$E$996)</f>
        <v>0.15059999999999998</v>
      </c>
      <c r="H97" s="27">
        <f>E97*(1+_InputData!$E$996)</f>
        <v>0.15059999999999998</v>
      </c>
      <c r="I97" s="27">
        <f>F97*(1+_InputData!$E$996)</f>
        <v>0.15059999999999998</v>
      </c>
      <c r="J97" s="27">
        <f>D97*(1-_InputData!$E$998)</f>
        <v>0.1004</v>
      </c>
      <c r="K97" s="27">
        <f>E97*(1-_InputData!$E$998)</f>
        <v>0.1004</v>
      </c>
      <c r="L97" s="27">
        <f>F97*(1-_InputData!$E$998)</f>
        <v>0.1004</v>
      </c>
      <c r="M97" s="27" t="e">
        <f>_InputData!#REF!</f>
        <v>#REF!</v>
      </c>
      <c r="N97" s="27" t="e">
        <f>_InputData!#REF!</f>
        <v>#REF!</v>
      </c>
      <c r="O97" s="27" t="e">
        <f>_InputData!#REF!</f>
        <v>#REF!</v>
      </c>
      <c r="P97" s="27" t="e">
        <f>_InputData!#REF!</f>
        <v>#REF!</v>
      </c>
      <c r="Q97" s="27" t="e">
        <f>_InputData!#REF!</f>
        <v>#REF!</v>
      </c>
      <c r="R97" s="27" t="e">
        <f>_InputData!#REF!</f>
        <v>#REF!</v>
      </c>
      <c r="S97" s="27" t="e">
        <f>_InputData!#REF!</f>
        <v>#REF!</v>
      </c>
      <c r="T97" s="27" t="e">
        <f>_InputData!#REF!</f>
        <v>#REF!</v>
      </c>
      <c r="U97" s="27" t="e">
        <f>_InputData!#REF!</f>
        <v>#REF!</v>
      </c>
      <c r="V97" s="27" t="e">
        <f>_InputData!#REF!</f>
        <v>#REF!</v>
      </c>
      <c r="W97" s="27" t="e">
        <f>_InputData!#REF!</f>
        <v>#REF!</v>
      </c>
      <c r="X97" s="27" t="e">
        <f>_InputData!#REF!</f>
        <v>#REF!</v>
      </c>
      <c r="Y97" s="27" t="e">
        <f>_InputData!#REF!</f>
        <v>#REF!</v>
      </c>
      <c r="Z97" s="27" t="e">
        <f>_InputData!#REF!</f>
        <v>#REF!</v>
      </c>
      <c r="AA97" s="27" t="e">
        <f>_InputData!#REF!</f>
        <v>#REF!</v>
      </c>
      <c r="AB97" t="e">
        <f>_InputData!#REF!</f>
        <v>#REF!</v>
      </c>
      <c r="AC97" t="e">
        <f>_InputData!#REF!</f>
        <v>#REF!</v>
      </c>
      <c r="AD97" t="e">
        <f>_InputData!#REF!</f>
        <v>#REF!</v>
      </c>
      <c r="AE97" t="e">
        <f>_InputData!#REF!</f>
        <v>#REF!</v>
      </c>
      <c r="AF97" t="e">
        <f>_InputData!#REF!</f>
        <v>#REF!</v>
      </c>
      <c r="AG97" t="e">
        <f>_InputData!#REF!</f>
        <v>#REF!</v>
      </c>
    </row>
    <row r="98" spans="1:33" x14ac:dyDescent="0.25">
      <c r="A98" t="s">
        <v>107</v>
      </c>
      <c r="B98" t="s">
        <v>40</v>
      </c>
      <c r="C98" t="s">
        <v>46</v>
      </c>
      <c r="D98" s="27">
        <f>_InputData!E621</f>
        <v>0.14300000000000002</v>
      </c>
      <c r="E98" s="27">
        <f>_InputData!F621</f>
        <v>0.14300000000000002</v>
      </c>
      <c r="F98" s="27">
        <f>_InputData!G621</f>
        <v>0.14300000000000002</v>
      </c>
      <c r="G98" s="27">
        <f>D98*(1+_InputData!$E$996)</f>
        <v>0.1716</v>
      </c>
      <c r="H98" s="27">
        <f>E98*(1+_InputData!$E$996)</f>
        <v>0.1716</v>
      </c>
      <c r="I98" s="27">
        <f>F98*(1+_InputData!$E$996)</f>
        <v>0.1716</v>
      </c>
      <c r="J98" s="27">
        <f>D98*(1-_InputData!$E$998)</f>
        <v>0.11440000000000002</v>
      </c>
      <c r="K98" s="27">
        <f>E98*(1-_InputData!$E$998)</f>
        <v>0.11440000000000002</v>
      </c>
      <c r="L98" s="27">
        <f>F98*(1-_InputData!$E$998)</f>
        <v>0.11440000000000002</v>
      </c>
      <c r="M98" s="27" t="e">
        <f>_InputData!#REF!</f>
        <v>#REF!</v>
      </c>
      <c r="N98" s="27" t="e">
        <f>_InputData!#REF!</f>
        <v>#REF!</v>
      </c>
      <c r="O98" s="27" t="e">
        <f>_InputData!#REF!</f>
        <v>#REF!</v>
      </c>
      <c r="P98" s="27" t="e">
        <f>_InputData!#REF!</f>
        <v>#REF!</v>
      </c>
      <c r="Q98" s="27" t="e">
        <f>_InputData!#REF!</f>
        <v>#REF!</v>
      </c>
      <c r="R98" s="27" t="e">
        <f>_InputData!#REF!</f>
        <v>#REF!</v>
      </c>
      <c r="S98" s="27" t="e">
        <f>_InputData!#REF!</f>
        <v>#REF!</v>
      </c>
      <c r="T98" s="27" t="e">
        <f>_InputData!#REF!</f>
        <v>#REF!</v>
      </c>
      <c r="U98" s="27" t="e">
        <f>_InputData!#REF!</f>
        <v>#REF!</v>
      </c>
      <c r="V98" s="27" t="e">
        <f>_InputData!#REF!</f>
        <v>#REF!</v>
      </c>
      <c r="W98" s="27" t="e">
        <f>_InputData!#REF!</f>
        <v>#REF!</v>
      </c>
      <c r="X98" s="27" t="e">
        <f>_InputData!#REF!</f>
        <v>#REF!</v>
      </c>
      <c r="Y98" s="27" t="e">
        <f>_InputData!#REF!</f>
        <v>#REF!</v>
      </c>
      <c r="Z98" s="27" t="e">
        <f>_InputData!#REF!</f>
        <v>#REF!</v>
      </c>
      <c r="AA98" s="27" t="e">
        <f>_InputData!#REF!</f>
        <v>#REF!</v>
      </c>
      <c r="AB98" t="e">
        <f>_InputData!#REF!</f>
        <v>#REF!</v>
      </c>
      <c r="AC98" t="e">
        <f>_InputData!#REF!</f>
        <v>#REF!</v>
      </c>
      <c r="AD98" t="e">
        <f>_InputData!#REF!</f>
        <v>#REF!</v>
      </c>
      <c r="AE98" t="e">
        <f>_InputData!#REF!</f>
        <v>#REF!</v>
      </c>
      <c r="AF98" t="e">
        <f>_InputData!#REF!</f>
        <v>#REF!</v>
      </c>
      <c r="AG98" t="e">
        <f>_InputData!#REF!</f>
        <v>#REF!</v>
      </c>
    </row>
    <row r="99" spans="1:33" x14ac:dyDescent="0.25">
      <c r="A99" t="s">
        <v>91</v>
      </c>
      <c r="B99" t="s">
        <v>40</v>
      </c>
      <c r="C99" t="s">
        <v>46</v>
      </c>
      <c r="D99" s="27">
        <f>_InputData!E622</f>
        <v>0.19400000000000001</v>
      </c>
      <c r="E99" s="27">
        <f>_InputData!F622</f>
        <v>0.19400000000000001</v>
      </c>
      <c r="F99" s="27">
        <f>_InputData!G622</f>
        <v>0.19400000000000001</v>
      </c>
      <c r="G99" s="27">
        <f>D99*(1+_InputData!$E$996)</f>
        <v>0.23280000000000001</v>
      </c>
      <c r="H99" s="27">
        <f>E99*(1+_InputData!$E$996)</f>
        <v>0.23280000000000001</v>
      </c>
      <c r="I99" s="27">
        <f>F99*(1+_InputData!$E$996)</f>
        <v>0.23280000000000001</v>
      </c>
      <c r="J99" s="27">
        <f>D99*(1-_InputData!$E$998)</f>
        <v>0.1552</v>
      </c>
      <c r="K99" s="27">
        <f>E99*(1-_InputData!$E$998)</f>
        <v>0.1552</v>
      </c>
      <c r="L99" s="27">
        <f>F99*(1-_InputData!$E$998)</f>
        <v>0.1552</v>
      </c>
      <c r="M99" s="27" t="e">
        <f>_InputData!#REF!</f>
        <v>#REF!</v>
      </c>
      <c r="N99" s="27" t="e">
        <f>_InputData!#REF!</f>
        <v>#REF!</v>
      </c>
      <c r="O99" s="27" t="e">
        <f>_InputData!#REF!</f>
        <v>#REF!</v>
      </c>
      <c r="P99" s="27" t="e">
        <f>_InputData!#REF!</f>
        <v>#REF!</v>
      </c>
      <c r="Q99" s="27" t="e">
        <f>_InputData!#REF!</f>
        <v>#REF!</v>
      </c>
      <c r="R99" s="27" t="e">
        <f>_InputData!#REF!</f>
        <v>#REF!</v>
      </c>
      <c r="S99" s="27" t="e">
        <f>_InputData!#REF!</f>
        <v>#REF!</v>
      </c>
      <c r="T99" s="27" t="e">
        <f>_InputData!#REF!</f>
        <v>#REF!</v>
      </c>
      <c r="U99" s="27" t="e">
        <f>_InputData!#REF!</f>
        <v>#REF!</v>
      </c>
      <c r="V99" s="27" t="e">
        <f>_InputData!#REF!</f>
        <v>#REF!</v>
      </c>
      <c r="W99" s="27" t="e">
        <f>_InputData!#REF!</f>
        <v>#REF!</v>
      </c>
      <c r="X99" s="27" t="e">
        <f>_InputData!#REF!</f>
        <v>#REF!</v>
      </c>
      <c r="Y99" s="27" t="e">
        <f>_InputData!#REF!</f>
        <v>#REF!</v>
      </c>
      <c r="Z99" s="27" t="e">
        <f>_InputData!#REF!</f>
        <v>#REF!</v>
      </c>
      <c r="AA99" s="27" t="e">
        <f>_InputData!#REF!</f>
        <v>#REF!</v>
      </c>
      <c r="AB99" t="e">
        <f>_InputData!#REF!</f>
        <v>#REF!</v>
      </c>
      <c r="AC99" t="e">
        <f>_InputData!#REF!</f>
        <v>#REF!</v>
      </c>
      <c r="AD99" t="e">
        <f>_InputData!#REF!</f>
        <v>#REF!</v>
      </c>
      <c r="AE99" t="e">
        <f>_InputData!#REF!</f>
        <v>#REF!</v>
      </c>
      <c r="AF99" t="e">
        <f>_InputData!#REF!</f>
        <v>#REF!</v>
      </c>
      <c r="AG99" t="e">
        <f>_InputData!#REF!</f>
        <v>#REF!</v>
      </c>
    </row>
    <row r="100" spans="1:33" x14ac:dyDescent="0.25">
      <c r="A100" t="s">
        <v>92</v>
      </c>
      <c r="B100" t="s">
        <v>40</v>
      </c>
      <c r="C100" t="s">
        <v>46</v>
      </c>
      <c r="D100" s="27">
        <f>_InputData!E623</f>
        <v>0.21050000000000002</v>
      </c>
      <c r="E100" s="27">
        <f>_InputData!F623</f>
        <v>0.21050000000000002</v>
      </c>
      <c r="F100" s="27">
        <f>_InputData!G623</f>
        <v>0.21050000000000002</v>
      </c>
      <c r="G100" s="27">
        <f>D100*(1+_InputData!$E$996)</f>
        <v>0.25259999999999999</v>
      </c>
      <c r="H100" s="27">
        <f>E100*(1+_InputData!$E$996)</f>
        <v>0.25259999999999999</v>
      </c>
      <c r="I100" s="27">
        <f>F100*(1+_InputData!$E$996)</f>
        <v>0.25259999999999999</v>
      </c>
      <c r="J100" s="27">
        <f>D100*(1-_InputData!$E$998)</f>
        <v>0.16840000000000002</v>
      </c>
      <c r="K100" s="27">
        <f>E100*(1-_InputData!$E$998)</f>
        <v>0.16840000000000002</v>
      </c>
      <c r="L100" s="27">
        <f>F100*(1-_InputData!$E$998)</f>
        <v>0.16840000000000002</v>
      </c>
      <c r="M100" s="27" t="e">
        <f>_InputData!#REF!</f>
        <v>#REF!</v>
      </c>
      <c r="N100" s="27" t="e">
        <f>_InputData!#REF!</f>
        <v>#REF!</v>
      </c>
      <c r="O100" s="27" t="e">
        <f>_InputData!#REF!</f>
        <v>#REF!</v>
      </c>
      <c r="P100" s="27" t="e">
        <f>_InputData!#REF!</f>
        <v>#REF!</v>
      </c>
      <c r="Q100" s="27" t="e">
        <f>_InputData!#REF!</f>
        <v>#REF!</v>
      </c>
      <c r="R100" s="27" t="e">
        <f>_InputData!#REF!</f>
        <v>#REF!</v>
      </c>
      <c r="S100" s="27" t="e">
        <f>_InputData!#REF!</f>
        <v>#REF!</v>
      </c>
      <c r="T100" s="27" t="e">
        <f>_InputData!#REF!</f>
        <v>#REF!</v>
      </c>
      <c r="U100" s="27" t="e">
        <f>_InputData!#REF!</f>
        <v>#REF!</v>
      </c>
      <c r="V100" s="27" t="e">
        <f>_InputData!#REF!</f>
        <v>#REF!</v>
      </c>
      <c r="W100" s="27" t="e">
        <f>_InputData!#REF!</f>
        <v>#REF!</v>
      </c>
      <c r="X100" s="27" t="e">
        <f>_InputData!#REF!</f>
        <v>#REF!</v>
      </c>
      <c r="Y100" s="27" t="e">
        <f>_InputData!#REF!</f>
        <v>#REF!</v>
      </c>
      <c r="Z100" s="27" t="e">
        <f>_InputData!#REF!</f>
        <v>#REF!</v>
      </c>
      <c r="AA100" s="27" t="e">
        <f>_InputData!#REF!</f>
        <v>#REF!</v>
      </c>
      <c r="AB100" t="e">
        <f>_InputData!#REF!</f>
        <v>#REF!</v>
      </c>
      <c r="AC100" t="e">
        <f>_InputData!#REF!</f>
        <v>#REF!</v>
      </c>
      <c r="AD100" t="e">
        <f>_InputData!#REF!</f>
        <v>#REF!</v>
      </c>
      <c r="AE100" t="e">
        <f>_InputData!#REF!</f>
        <v>#REF!</v>
      </c>
      <c r="AF100" t="e">
        <f>_InputData!#REF!</f>
        <v>#REF!</v>
      </c>
      <c r="AG100" t="e">
        <f>_InputData!#REF!</f>
        <v>#REF!</v>
      </c>
    </row>
    <row r="101" spans="1:33" x14ac:dyDescent="0.25">
      <c r="A101" t="s">
        <v>93</v>
      </c>
      <c r="B101" t="s">
        <v>40</v>
      </c>
      <c r="C101" t="s">
        <v>46</v>
      </c>
      <c r="D101" s="27">
        <f>_InputData!E624</f>
        <v>9.5000000000000001E-2</v>
      </c>
      <c r="E101" s="27">
        <f>_InputData!F624</f>
        <v>9.5000000000000001E-2</v>
      </c>
      <c r="F101" s="27">
        <f>_InputData!G624</f>
        <v>9.5000000000000001E-2</v>
      </c>
      <c r="G101" s="27">
        <f>D101*(1+_InputData!$E$996)</f>
        <v>0.11399999999999999</v>
      </c>
      <c r="H101" s="27">
        <f>E101*(1+_InputData!$E$996)</f>
        <v>0.11399999999999999</v>
      </c>
      <c r="I101" s="27">
        <f>F101*(1+_InputData!$E$996)</f>
        <v>0.11399999999999999</v>
      </c>
      <c r="J101" s="27">
        <f>D101*(1-_InputData!$E$998)</f>
        <v>7.6000000000000012E-2</v>
      </c>
      <c r="K101" s="27">
        <f>E101*(1-_InputData!$E$998)</f>
        <v>7.6000000000000012E-2</v>
      </c>
      <c r="L101" s="27">
        <f>F101*(1-_InputData!$E$998)</f>
        <v>7.6000000000000012E-2</v>
      </c>
      <c r="M101" s="27" t="e">
        <f>_InputData!#REF!</f>
        <v>#REF!</v>
      </c>
      <c r="N101" s="27" t="e">
        <f>_InputData!#REF!</f>
        <v>#REF!</v>
      </c>
      <c r="O101" s="27" t="e">
        <f>_InputData!#REF!</f>
        <v>#REF!</v>
      </c>
      <c r="P101" s="27" t="e">
        <f>_InputData!#REF!</f>
        <v>#REF!</v>
      </c>
      <c r="Q101" s="27" t="e">
        <f>_InputData!#REF!</f>
        <v>#REF!</v>
      </c>
      <c r="R101" s="27" t="e">
        <f>_InputData!#REF!</f>
        <v>#REF!</v>
      </c>
      <c r="S101" s="27" t="e">
        <f>_InputData!#REF!</f>
        <v>#REF!</v>
      </c>
      <c r="T101" s="27" t="e">
        <f>_InputData!#REF!</f>
        <v>#REF!</v>
      </c>
      <c r="U101" s="27" t="e">
        <f>_InputData!#REF!</f>
        <v>#REF!</v>
      </c>
      <c r="V101" s="27" t="e">
        <f>_InputData!#REF!</f>
        <v>#REF!</v>
      </c>
      <c r="W101" s="27" t="e">
        <f>_InputData!#REF!</f>
        <v>#REF!</v>
      </c>
      <c r="X101" s="27" t="e">
        <f>_InputData!#REF!</f>
        <v>#REF!</v>
      </c>
      <c r="Y101" s="27" t="e">
        <f>_InputData!#REF!</f>
        <v>#REF!</v>
      </c>
      <c r="Z101" s="27" t="e">
        <f>_InputData!#REF!</f>
        <v>#REF!</v>
      </c>
      <c r="AA101" s="27" t="e">
        <f>_InputData!#REF!</f>
        <v>#REF!</v>
      </c>
      <c r="AB101" t="e">
        <f>_InputData!#REF!</f>
        <v>#REF!</v>
      </c>
      <c r="AC101" t="e">
        <f>_InputData!#REF!</f>
        <v>#REF!</v>
      </c>
      <c r="AD101" t="e">
        <f>_InputData!#REF!</f>
        <v>#REF!</v>
      </c>
      <c r="AE101" t="e">
        <f>_InputData!#REF!</f>
        <v>#REF!</v>
      </c>
      <c r="AF101" t="e">
        <f>_InputData!#REF!</f>
        <v>#REF!</v>
      </c>
      <c r="AG101" t="e">
        <f>_InputData!#REF!</f>
        <v>#REF!</v>
      </c>
    </row>
    <row r="102" spans="1:33" x14ac:dyDescent="0.25">
      <c r="A102" t="s">
        <v>94</v>
      </c>
      <c r="B102" t="s">
        <v>40</v>
      </c>
      <c r="C102" t="s">
        <v>46</v>
      </c>
      <c r="D102" s="27">
        <f>_InputData!E625</f>
        <v>0.1605</v>
      </c>
      <c r="E102" s="27">
        <f>_InputData!F625</f>
        <v>0.1605</v>
      </c>
      <c r="F102" s="27">
        <f>_InputData!G625</f>
        <v>0.1605</v>
      </c>
      <c r="G102" s="27">
        <f>D102*(1+_InputData!$E$996)</f>
        <v>0.19259999999999999</v>
      </c>
      <c r="H102" s="27">
        <f>E102*(1+_InputData!$E$996)</f>
        <v>0.19259999999999999</v>
      </c>
      <c r="I102" s="27">
        <f>F102*(1+_InputData!$E$996)</f>
        <v>0.19259999999999999</v>
      </c>
      <c r="J102" s="27">
        <f>D102*(1-_InputData!$E$998)</f>
        <v>0.12840000000000001</v>
      </c>
      <c r="K102" s="27">
        <f>E102*(1-_InputData!$E$998)</f>
        <v>0.12840000000000001</v>
      </c>
      <c r="L102" s="27">
        <f>F102*(1-_InputData!$E$998)</f>
        <v>0.12840000000000001</v>
      </c>
      <c r="M102" s="27" t="e">
        <f>_InputData!#REF!</f>
        <v>#REF!</v>
      </c>
      <c r="N102" s="27" t="e">
        <f>_InputData!#REF!</f>
        <v>#REF!</v>
      </c>
      <c r="O102" s="27" t="e">
        <f>_InputData!#REF!</f>
        <v>#REF!</v>
      </c>
      <c r="P102" s="27" t="e">
        <f>_InputData!#REF!</f>
        <v>#REF!</v>
      </c>
      <c r="Q102" s="27" t="e">
        <f>_InputData!#REF!</f>
        <v>#REF!</v>
      </c>
      <c r="R102" s="27" t="e">
        <f>_InputData!#REF!</f>
        <v>#REF!</v>
      </c>
      <c r="S102" s="27" t="e">
        <f>_InputData!#REF!</f>
        <v>#REF!</v>
      </c>
      <c r="T102" s="27" t="e">
        <f>_InputData!#REF!</f>
        <v>#REF!</v>
      </c>
      <c r="U102" s="27" t="e">
        <f>_InputData!#REF!</f>
        <v>#REF!</v>
      </c>
      <c r="V102" s="27" t="e">
        <f>_InputData!#REF!</f>
        <v>#REF!</v>
      </c>
      <c r="W102" s="27" t="e">
        <f>_InputData!#REF!</f>
        <v>#REF!</v>
      </c>
      <c r="X102" s="27" t="e">
        <f>_InputData!#REF!</f>
        <v>#REF!</v>
      </c>
      <c r="Y102" s="27" t="e">
        <f>_InputData!#REF!</f>
        <v>#REF!</v>
      </c>
      <c r="Z102" s="27" t="e">
        <f>_InputData!#REF!</f>
        <v>#REF!</v>
      </c>
      <c r="AA102" s="27" t="e">
        <f>_InputData!#REF!</f>
        <v>#REF!</v>
      </c>
      <c r="AB102" t="e">
        <f>_InputData!#REF!</f>
        <v>#REF!</v>
      </c>
      <c r="AC102" t="e">
        <f>_InputData!#REF!</f>
        <v>#REF!</v>
      </c>
      <c r="AD102" t="e">
        <f>_InputData!#REF!</f>
        <v>#REF!</v>
      </c>
      <c r="AE102" t="e">
        <f>_InputData!#REF!</f>
        <v>#REF!</v>
      </c>
      <c r="AF102" t="e">
        <f>_InputData!#REF!</f>
        <v>#REF!</v>
      </c>
      <c r="AG102" t="e">
        <f>_InputData!#REF!</f>
        <v>#REF!</v>
      </c>
    </row>
    <row r="103" spans="1:33" x14ac:dyDescent="0.25">
      <c r="A103" t="s">
        <v>95</v>
      </c>
      <c r="B103" t="s">
        <v>40</v>
      </c>
      <c r="C103" t="s">
        <v>46</v>
      </c>
      <c r="D103" s="27">
        <f>_InputData!E626</f>
        <v>0.24050000000000002</v>
      </c>
      <c r="E103" s="27">
        <f>_InputData!F626</f>
        <v>0.24050000000000002</v>
      </c>
      <c r="F103" s="27">
        <f>_InputData!G626</f>
        <v>0.24050000000000002</v>
      </c>
      <c r="G103" s="27">
        <f>D103*(1+_InputData!$E$996)</f>
        <v>0.28860000000000002</v>
      </c>
      <c r="H103" s="27">
        <f>E103*(1+_InputData!$E$996)</f>
        <v>0.28860000000000002</v>
      </c>
      <c r="I103" s="27">
        <f>F103*(1+_InputData!$E$996)</f>
        <v>0.28860000000000002</v>
      </c>
      <c r="J103" s="27">
        <f>D103*(1-_InputData!$E$998)</f>
        <v>0.19240000000000002</v>
      </c>
      <c r="K103" s="27">
        <f>E103*(1-_InputData!$E$998)</f>
        <v>0.19240000000000002</v>
      </c>
      <c r="L103" s="27">
        <f>F103*(1-_InputData!$E$998)</f>
        <v>0.19240000000000002</v>
      </c>
      <c r="M103" s="27" t="e">
        <f>_InputData!#REF!</f>
        <v>#REF!</v>
      </c>
      <c r="N103" s="27" t="e">
        <f>_InputData!#REF!</f>
        <v>#REF!</v>
      </c>
      <c r="O103" s="27" t="e">
        <f>_InputData!#REF!</f>
        <v>#REF!</v>
      </c>
      <c r="P103" s="27" t="e">
        <f>_InputData!#REF!</f>
        <v>#REF!</v>
      </c>
      <c r="Q103" s="27" t="e">
        <f>_InputData!#REF!</f>
        <v>#REF!</v>
      </c>
      <c r="R103" s="27" t="e">
        <f>_InputData!#REF!</f>
        <v>#REF!</v>
      </c>
      <c r="S103" s="27" t="e">
        <f>_InputData!#REF!</f>
        <v>#REF!</v>
      </c>
      <c r="T103" s="27" t="e">
        <f>_InputData!#REF!</f>
        <v>#REF!</v>
      </c>
      <c r="U103" s="27" t="e">
        <f>_InputData!#REF!</f>
        <v>#REF!</v>
      </c>
      <c r="V103" s="27" t="e">
        <f>_InputData!#REF!</f>
        <v>#REF!</v>
      </c>
      <c r="W103" s="27" t="e">
        <f>_InputData!#REF!</f>
        <v>#REF!</v>
      </c>
      <c r="X103" s="27" t="e">
        <f>_InputData!#REF!</f>
        <v>#REF!</v>
      </c>
      <c r="Y103" s="27" t="e">
        <f>_InputData!#REF!</f>
        <v>#REF!</v>
      </c>
      <c r="Z103" s="27" t="e">
        <f>_InputData!#REF!</f>
        <v>#REF!</v>
      </c>
      <c r="AA103" s="27" t="e">
        <f>_InputData!#REF!</f>
        <v>#REF!</v>
      </c>
      <c r="AB103" t="e">
        <f>_InputData!#REF!</f>
        <v>#REF!</v>
      </c>
      <c r="AC103" t="e">
        <f>_InputData!#REF!</f>
        <v>#REF!</v>
      </c>
      <c r="AD103" t="e">
        <f>_InputData!#REF!</f>
        <v>#REF!</v>
      </c>
      <c r="AE103" t="e">
        <f>_InputData!#REF!</f>
        <v>#REF!</v>
      </c>
      <c r="AF103" t="e">
        <f>_InputData!#REF!</f>
        <v>#REF!</v>
      </c>
      <c r="AG103" t="e">
        <f>_InputData!#REF!</f>
        <v>#REF!</v>
      </c>
    </row>
    <row r="104" spans="1:33" x14ac:dyDescent="0.25">
      <c r="A104" t="s">
        <v>96</v>
      </c>
      <c r="B104" t="s">
        <v>40</v>
      </c>
      <c r="C104" t="s">
        <v>46</v>
      </c>
      <c r="D104" s="27">
        <f>_InputData!E627</f>
        <v>0.13850000000000001</v>
      </c>
      <c r="E104" s="27">
        <f>_InputData!F627</f>
        <v>0.13850000000000001</v>
      </c>
      <c r="F104" s="27">
        <f>_InputData!G627</f>
        <v>0.13850000000000001</v>
      </c>
      <c r="G104" s="27">
        <f>D104*(1+_InputData!$E$996)</f>
        <v>0.16620000000000001</v>
      </c>
      <c r="H104" s="27">
        <f>E104*(1+_InputData!$E$996)</f>
        <v>0.16620000000000001</v>
      </c>
      <c r="I104" s="27">
        <f>F104*(1+_InputData!$E$996)</f>
        <v>0.16620000000000001</v>
      </c>
      <c r="J104" s="27">
        <f>D104*(1-_InputData!$E$998)</f>
        <v>0.11080000000000001</v>
      </c>
      <c r="K104" s="27">
        <f>E104*(1-_InputData!$E$998)</f>
        <v>0.11080000000000001</v>
      </c>
      <c r="L104" s="27">
        <f>F104*(1-_InputData!$E$998)</f>
        <v>0.11080000000000001</v>
      </c>
      <c r="M104" s="27" t="e">
        <f>_InputData!#REF!</f>
        <v>#REF!</v>
      </c>
      <c r="N104" s="27" t="e">
        <f>_InputData!#REF!</f>
        <v>#REF!</v>
      </c>
      <c r="O104" s="27" t="e">
        <f>_InputData!#REF!</f>
        <v>#REF!</v>
      </c>
      <c r="P104" s="27" t="e">
        <f>_InputData!#REF!</f>
        <v>#REF!</v>
      </c>
      <c r="Q104" s="27" t="e">
        <f>_InputData!#REF!</f>
        <v>#REF!</v>
      </c>
      <c r="R104" s="27" t="e">
        <f>_InputData!#REF!</f>
        <v>#REF!</v>
      </c>
      <c r="S104" s="27" t="e">
        <f>_InputData!#REF!</f>
        <v>#REF!</v>
      </c>
      <c r="T104" s="27" t="e">
        <f>_InputData!#REF!</f>
        <v>#REF!</v>
      </c>
      <c r="U104" s="27" t="e">
        <f>_InputData!#REF!</f>
        <v>#REF!</v>
      </c>
      <c r="V104" s="27" t="e">
        <f>_InputData!#REF!</f>
        <v>#REF!</v>
      </c>
      <c r="W104" s="27" t="e">
        <f>_InputData!#REF!</f>
        <v>#REF!</v>
      </c>
      <c r="X104" s="27" t="e">
        <f>_InputData!#REF!</f>
        <v>#REF!</v>
      </c>
      <c r="Y104" s="27" t="e">
        <f>_InputData!#REF!</f>
        <v>#REF!</v>
      </c>
      <c r="Z104" s="27" t="e">
        <f>_InputData!#REF!</f>
        <v>#REF!</v>
      </c>
      <c r="AA104" s="27" t="e">
        <f>_InputData!#REF!</f>
        <v>#REF!</v>
      </c>
      <c r="AB104" t="e">
        <f>_InputData!#REF!</f>
        <v>#REF!</v>
      </c>
      <c r="AC104" t="e">
        <f>_InputData!#REF!</f>
        <v>#REF!</v>
      </c>
      <c r="AD104" t="e">
        <f>_InputData!#REF!</f>
        <v>#REF!</v>
      </c>
      <c r="AE104" t="e">
        <f>_InputData!#REF!</f>
        <v>#REF!</v>
      </c>
      <c r="AF104" t="e">
        <f>_InputData!#REF!</f>
        <v>#REF!</v>
      </c>
      <c r="AG104" t="e">
        <f>_InputData!#REF!</f>
        <v>#REF!</v>
      </c>
    </row>
    <row r="105" spans="1:33" x14ac:dyDescent="0.25">
      <c r="A105" t="s">
        <v>97</v>
      </c>
      <c r="B105" t="s">
        <v>40</v>
      </c>
      <c r="C105" t="s">
        <v>46</v>
      </c>
      <c r="D105" s="27">
        <f>_InputData!E628</f>
        <v>0.1515</v>
      </c>
      <c r="E105" s="27">
        <f>_InputData!F628</f>
        <v>0.1515</v>
      </c>
      <c r="F105" s="27">
        <f>_InputData!G628</f>
        <v>0.1515</v>
      </c>
      <c r="G105" s="27">
        <f>D105*(1+_InputData!$E$996)</f>
        <v>0.18179999999999999</v>
      </c>
      <c r="H105" s="27">
        <f>E105*(1+_InputData!$E$996)</f>
        <v>0.18179999999999999</v>
      </c>
      <c r="I105" s="27">
        <f>F105*(1+_InputData!$E$996)</f>
        <v>0.18179999999999999</v>
      </c>
      <c r="J105" s="27">
        <f>D105*(1-_InputData!$E$998)</f>
        <v>0.1212</v>
      </c>
      <c r="K105" s="27">
        <f>E105*(1-_InputData!$E$998)</f>
        <v>0.1212</v>
      </c>
      <c r="L105" s="27">
        <f>F105*(1-_InputData!$E$998)</f>
        <v>0.1212</v>
      </c>
      <c r="M105" s="27" t="e">
        <f>_InputData!#REF!</f>
        <v>#REF!</v>
      </c>
      <c r="N105" s="27" t="e">
        <f>_InputData!#REF!</f>
        <v>#REF!</v>
      </c>
      <c r="O105" s="27" t="e">
        <f>_InputData!#REF!</f>
        <v>#REF!</v>
      </c>
      <c r="P105" s="27" t="e">
        <f>_InputData!#REF!</f>
        <v>#REF!</v>
      </c>
      <c r="Q105" s="27" t="e">
        <f>_InputData!#REF!</f>
        <v>#REF!</v>
      </c>
      <c r="R105" s="27" t="e">
        <f>_InputData!#REF!</f>
        <v>#REF!</v>
      </c>
      <c r="S105" s="27" t="e">
        <f>_InputData!#REF!</f>
        <v>#REF!</v>
      </c>
      <c r="T105" s="27" t="e">
        <f>_InputData!#REF!</f>
        <v>#REF!</v>
      </c>
      <c r="U105" s="27" t="e">
        <f>_InputData!#REF!</f>
        <v>#REF!</v>
      </c>
      <c r="V105" s="27" t="e">
        <f>_InputData!#REF!</f>
        <v>#REF!</v>
      </c>
      <c r="W105" s="27" t="e">
        <f>_InputData!#REF!</f>
        <v>#REF!</v>
      </c>
      <c r="X105" s="27" t="e">
        <f>_InputData!#REF!</f>
        <v>#REF!</v>
      </c>
      <c r="Y105" s="27" t="e">
        <f>_InputData!#REF!</f>
        <v>#REF!</v>
      </c>
      <c r="Z105" s="27" t="e">
        <f>_InputData!#REF!</f>
        <v>#REF!</v>
      </c>
      <c r="AA105" s="27" t="e">
        <f>_InputData!#REF!</f>
        <v>#REF!</v>
      </c>
      <c r="AB105" t="e">
        <f>_InputData!#REF!</f>
        <v>#REF!</v>
      </c>
      <c r="AC105" t="e">
        <f>_InputData!#REF!</f>
        <v>#REF!</v>
      </c>
      <c r="AD105" t="e">
        <f>_InputData!#REF!</f>
        <v>#REF!</v>
      </c>
      <c r="AE105" t="e">
        <f>_InputData!#REF!</f>
        <v>#REF!</v>
      </c>
      <c r="AF105" t="e">
        <f>_InputData!#REF!</f>
        <v>#REF!</v>
      </c>
      <c r="AG105" t="e">
        <f>_InputData!#REF!</f>
        <v>#REF!</v>
      </c>
    </row>
    <row r="106" spans="1:33" x14ac:dyDescent="0.25">
      <c r="A106" t="s">
        <v>108</v>
      </c>
      <c r="B106" t="s">
        <v>40</v>
      </c>
      <c r="C106" t="s">
        <v>46</v>
      </c>
      <c r="D106" s="27">
        <f>_InputData!E629</f>
        <v>0.12473121956721422</v>
      </c>
      <c r="E106" s="27">
        <f>_InputData!F629</f>
        <v>0.12473121956721422</v>
      </c>
      <c r="F106" s="27">
        <f>_InputData!G629</f>
        <v>0.12473121956721422</v>
      </c>
      <c r="G106" s="27">
        <f>D106*(1+_InputData!$E$996)</f>
        <v>0.14967746348065705</v>
      </c>
      <c r="H106" s="27">
        <f>E106*(1+_InputData!$E$996)</f>
        <v>0.14967746348065705</v>
      </c>
      <c r="I106" s="27">
        <f>F106*(1+_InputData!$E$996)</f>
        <v>0.14967746348065705</v>
      </c>
      <c r="J106" s="27">
        <f>D106*(1-_InputData!$E$998)</f>
        <v>9.9784975653771382E-2</v>
      </c>
      <c r="K106" s="27">
        <f>E106*(1-_InputData!$E$998)</f>
        <v>9.9784975653771382E-2</v>
      </c>
      <c r="L106" s="27">
        <f>F106*(1-_InputData!$E$998)</f>
        <v>9.9784975653771382E-2</v>
      </c>
      <c r="M106" s="27" t="e">
        <f>_InputData!#REF!</f>
        <v>#REF!</v>
      </c>
      <c r="N106" s="27" t="e">
        <f>_InputData!#REF!</f>
        <v>#REF!</v>
      </c>
      <c r="O106" s="27" t="e">
        <f>_InputData!#REF!</f>
        <v>#REF!</v>
      </c>
      <c r="P106" s="27" t="e">
        <f>_InputData!#REF!</f>
        <v>#REF!</v>
      </c>
      <c r="Q106" s="27" t="e">
        <f>_InputData!#REF!</f>
        <v>#REF!</v>
      </c>
      <c r="R106" s="27" t="e">
        <f>_InputData!#REF!</f>
        <v>#REF!</v>
      </c>
      <c r="S106" s="27" t="e">
        <f>_InputData!#REF!</f>
        <v>#REF!</v>
      </c>
      <c r="T106" s="27" t="e">
        <f>_InputData!#REF!</f>
        <v>#REF!</v>
      </c>
      <c r="U106" s="27" t="e">
        <f>_InputData!#REF!</f>
        <v>#REF!</v>
      </c>
      <c r="V106" s="27" t="e">
        <f>_InputData!#REF!</f>
        <v>#REF!</v>
      </c>
      <c r="W106" s="27" t="e">
        <f>_InputData!#REF!</f>
        <v>#REF!</v>
      </c>
      <c r="X106" s="27" t="e">
        <f>_InputData!#REF!</f>
        <v>#REF!</v>
      </c>
      <c r="Y106" s="27" t="e">
        <f>_InputData!#REF!</f>
        <v>#REF!</v>
      </c>
      <c r="Z106" s="27" t="e">
        <f>_InputData!#REF!</f>
        <v>#REF!</v>
      </c>
      <c r="AA106" s="27" t="e">
        <f>_InputData!#REF!</f>
        <v>#REF!</v>
      </c>
      <c r="AB106" t="e">
        <f>_InputData!#REF!</f>
        <v>#REF!</v>
      </c>
      <c r="AC106" t="e">
        <f>_InputData!#REF!</f>
        <v>#REF!</v>
      </c>
      <c r="AD106" t="e">
        <f>_InputData!#REF!</f>
        <v>#REF!</v>
      </c>
      <c r="AE106" t="e">
        <f>_InputData!#REF!</f>
        <v>#REF!</v>
      </c>
      <c r="AF106" t="e">
        <f>_InputData!#REF!</f>
        <v>#REF!</v>
      </c>
      <c r="AG106" t="e">
        <f>_InputData!#REF!</f>
        <v>#REF!</v>
      </c>
    </row>
    <row r="107" spans="1:33" x14ac:dyDescent="0.25">
      <c r="A107" t="s">
        <v>98</v>
      </c>
      <c r="B107" t="s">
        <v>40</v>
      </c>
      <c r="C107" t="s">
        <v>46</v>
      </c>
      <c r="D107" s="27">
        <f>_InputData!E630</f>
        <v>0.13800000000000001</v>
      </c>
      <c r="E107" s="27">
        <f>_InputData!F630</f>
        <v>0.13800000000000001</v>
      </c>
      <c r="F107" s="27">
        <f>_InputData!G630</f>
        <v>0.13800000000000001</v>
      </c>
      <c r="G107" s="27">
        <f>D107*(1+_InputData!$E$996)</f>
        <v>0.1656</v>
      </c>
      <c r="H107" s="27">
        <f>E107*(1+_InputData!$E$996)</f>
        <v>0.1656</v>
      </c>
      <c r="I107" s="27">
        <f>F107*(1+_InputData!$E$996)</f>
        <v>0.1656</v>
      </c>
      <c r="J107" s="27">
        <f>D107*(1-_InputData!$E$998)</f>
        <v>0.11040000000000001</v>
      </c>
      <c r="K107" s="27">
        <f>E107*(1-_InputData!$E$998)</f>
        <v>0.11040000000000001</v>
      </c>
      <c r="L107" s="27">
        <f>F107*(1-_InputData!$E$998)</f>
        <v>0.11040000000000001</v>
      </c>
      <c r="M107" s="27" t="e">
        <f>_InputData!#REF!</f>
        <v>#REF!</v>
      </c>
      <c r="N107" s="27" t="e">
        <f>_InputData!#REF!</f>
        <v>#REF!</v>
      </c>
      <c r="O107" s="27" t="e">
        <f>_InputData!#REF!</f>
        <v>#REF!</v>
      </c>
      <c r="P107" s="27" t="e">
        <f>_InputData!#REF!</f>
        <v>#REF!</v>
      </c>
      <c r="Q107" s="27" t="e">
        <f>_InputData!#REF!</f>
        <v>#REF!</v>
      </c>
      <c r="R107" s="27" t="e">
        <f>_InputData!#REF!</f>
        <v>#REF!</v>
      </c>
      <c r="S107" s="27" t="e">
        <f>_InputData!#REF!</f>
        <v>#REF!</v>
      </c>
      <c r="T107" s="27" t="e">
        <f>_InputData!#REF!</f>
        <v>#REF!</v>
      </c>
      <c r="U107" s="27" t="e">
        <f>_InputData!#REF!</f>
        <v>#REF!</v>
      </c>
      <c r="V107" s="27" t="e">
        <f>_InputData!#REF!</f>
        <v>#REF!</v>
      </c>
      <c r="W107" s="27" t="e">
        <f>_InputData!#REF!</f>
        <v>#REF!</v>
      </c>
      <c r="X107" s="27" t="e">
        <f>_InputData!#REF!</f>
        <v>#REF!</v>
      </c>
      <c r="Y107" s="27" t="e">
        <f>_InputData!#REF!</f>
        <v>#REF!</v>
      </c>
      <c r="Z107" s="27" t="e">
        <f>_InputData!#REF!</f>
        <v>#REF!</v>
      </c>
      <c r="AA107" s="27" t="e">
        <f>_InputData!#REF!</f>
        <v>#REF!</v>
      </c>
      <c r="AB107" t="e">
        <f>_InputData!#REF!</f>
        <v>#REF!</v>
      </c>
      <c r="AC107" t="e">
        <f>_InputData!#REF!</f>
        <v>#REF!</v>
      </c>
      <c r="AD107" t="e">
        <f>_InputData!#REF!</f>
        <v>#REF!</v>
      </c>
      <c r="AE107" t="e">
        <f>_InputData!#REF!</f>
        <v>#REF!</v>
      </c>
      <c r="AF107" t="e">
        <f>_InputData!#REF!</f>
        <v>#REF!</v>
      </c>
      <c r="AG107" t="e">
        <f>_InputData!#REF!</f>
        <v>#REF!</v>
      </c>
    </row>
    <row r="108" spans="1:33" x14ac:dyDescent="0.25">
      <c r="A108" t="s">
        <v>99</v>
      </c>
      <c r="B108" t="s">
        <v>40</v>
      </c>
      <c r="C108" t="s">
        <v>46</v>
      </c>
      <c r="D108" s="27">
        <f>_InputData!E631</f>
        <v>0.155</v>
      </c>
      <c r="E108" s="27">
        <f>_InputData!F631</f>
        <v>0.155</v>
      </c>
      <c r="F108" s="27">
        <f>_InputData!G631</f>
        <v>0.155</v>
      </c>
      <c r="G108" s="27">
        <f>D108*(1+_InputData!$E$996)</f>
        <v>0.186</v>
      </c>
      <c r="H108" s="27">
        <f>E108*(1+_InputData!$E$996)</f>
        <v>0.186</v>
      </c>
      <c r="I108" s="27">
        <f>F108*(1+_InputData!$E$996)</f>
        <v>0.186</v>
      </c>
      <c r="J108" s="27">
        <f>D108*(1-_InputData!$E$998)</f>
        <v>0.124</v>
      </c>
      <c r="K108" s="27">
        <f>E108*(1-_InputData!$E$998)</f>
        <v>0.124</v>
      </c>
      <c r="L108" s="27">
        <f>F108*(1-_InputData!$E$998)</f>
        <v>0.124</v>
      </c>
      <c r="M108" s="27" t="e">
        <f>_InputData!#REF!</f>
        <v>#REF!</v>
      </c>
      <c r="N108" s="27" t="e">
        <f>_InputData!#REF!</f>
        <v>#REF!</v>
      </c>
      <c r="O108" s="27" t="e">
        <f>_InputData!#REF!</f>
        <v>#REF!</v>
      </c>
      <c r="P108" s="27" t="e">
        <f>_InputData!#REF!</f>
        <v>#REF!</v>
      </c>
      <c r="Q108" s="27" t="e">
        <f>_InputData!#REF!</f>
        <v>#REF!</v>
      </c>
      <c r="R108" s="27" t="e">
        <f>_InputData!#REF!</f>
        <v>#REF!</v>
      </c>
      <c r="S108" s="27" t="e">
        <f>_InputData!#REF!</f>
        <v>#REF!</v>
      </c>
      <c r="T108" s="27" t="e">
        <f>_InputData!#REF!</f>
        <v>#REF!</v>
      </c>
      <c r="U108" s="27" t="e">
        <f>_InputData!#REF!</f>
        <v>#REF!</v>
      </c>
      <c r="V108" s="27" t="e">
        <f>_InputData!#REF!</f>
        <v>#REF!</v>
      </c>
      <c r="W108" s="27" t="e">
        <f>_InputData!#REF!</f>
        <v>#REF!</v>
      </c>
      <c r="X108" s="27" t="e">
        <f>_InputData!#REF!</f>
        <v>#REF!</v>
      </c>
      <c r="Y108" s="27" t="e">
        <f>_InputData!#REF!</f>
        <v>#REF!</v>
      </c>
      <c r="Z108" s="27" t="e">
        <f>_InputData!#REF!</f>
        <v>#REF!</v>
      </c>
      <c r="AA108" s="27" t="e">
        <f>_InputData!#REF!</f>
        <v>#REF!</v>
      </c>
      <c r="AB108" t="e">
        <f>_InputData!#REF!</f>
        <v>#REF!</v>
      </c>
      <c r="AC108" t="e">
        <f>_InputData!#REF!</f>
        <v>#REF!</v>
      </c>
      <c r="AD108" t="e">
        <f>_InputData!#REF!</f>
        <v>#REF!</v>
      </c>
      <c r="AE108" t="e">
        <f>_InputData!#REF!</f>
        <v>#REF!</v>
      </c>
      <c r="AF108" t="e">
        <f>_InputData!#REF!</f>
        <v>#REF!</v>
      </c>
      <c r="AG108" t="e">
        <f>_InputData!#REF!</f>
        <v>#REF!</v>
      </c>
    </row>
    <row r="109" spans="1:33" x14ac:dyDescent="0.25">
      <c r="A109" t="s">
        <v>100</v>
      </c>
      <c r="B109" t="s">
        <v>40</v>
      </c>
      <c r="C109" t="s">
        <v>46</v>
      </c>
      <c r="D109" s="27">
        <f>_InputData!E632</f>
        <v>0.17800000000000002</v>
      </c>
      <c r="E109" s="27">
        <f>_InputData!F632</f>
        <v>0.17800000000000002</v>
      </c>
      <c r="F109" s="27">
        <f>_InputData!G632</f>
        <v>0.17800000000000002</v>
      </c>
      <c r="G109" s="27">
        <f>D109*(1+_InputData!$E$996)</f>
        <v>0.21360000000000001</v>
      </c>
      <c r="H109" s="27">
        <f>E109*(1+_InputData!$E$996)</f>
        <v>0.21360000000000001</v>
      </c>
      <c r="I109" s="27">
        <f>F109*(1+_InputData!$E$996)</f>
        <v>0.21360000000000001</v>
      </c>
      <c r="J109" s="27">
        <f>D109*(1-_InputData!$E$998)</f>
        <v>0.14240000000000003</v>
      </c>
      <c r="K109" s="27">
        <f>E109*(1-_InputData!$E$998)</f>
        <v>0.14240000000000003</v>
      </c>
      <c r="L109" s="27">
        <f>F109*(1-_InputData!$E$998)</f>
        <v>0.14240000000000003</v>
      </c>
      <c r="M109" s="27" t="e">
        <f>_InputData!#REF!</f>
        <v>#REF!</v>
      </c>
      <c r="N109" s="27" t="e">
        <f>_InputData!#REF!</f>
        <v>#REF!</v>
      </c>
      <c r="O109" s="27" t="e">
        <f>_InputData!#REF!</f>
        <v>#REF!</v>
      </c>
      <c r="P109" s="27" t="e">
        <f>_InputData!#REF!</f>
        <v>#REF!</v>
      </c>
      <c r="Q109" s="27" t="e">
        <f>_InputData!#REF!</f>
        <v>#REF!</v>
      </c>
      <c r="R109" s="27" t="e">
        <f>_InputData!#REF!</f>
        <v>#REF!</v>
      </c>
      <c r="S109" s="27" t="e">
        <f>_InputData!#REF!</f>
        <v>#REF!</v>
      </c>
      <c r="T109" s="27" t="e">
        <f>_InputData!#REF!</f>
        <v>#REF!</v>
      </c>
      <c r="U109" s="27" t="e">
        <f>_InputData!#REF!</f>
        <v>#REF!</v>
      </c>
      <c r="V109" s="27" t="e">
        <f>_InputData!#REF!</f>
        <v>#REF!</v>
      </c>
      <c r="W109" s="27" t="e">
        <f>_InputData!#REF!</f>
        <v>#REF!</v>
      </c>
      <c r="X109" s="27" t="e">
        <f>_InputData!#REF!</f>
        <v>#REF!</v>
      </c>
      <c r="Y109" s="27" t="e">
        <f>_InputData!#REF!</f>
        <v>#REF!</v>
      </c>
      <c r="Z109" s="27" t="e">
        <f>_InputData!#REF!</f>
        <v>#REF!</v>
      </c>
      <c r="AA109" s="27" t="e">
        <f>_InputData!#REF!</f>
        <v>#REF!</v>
      </c>
      <c r="AB109" t="e">
        <f>_InputData!#REF!</f>
        <v>#REF!</v>
      </c>
      <c r="AC109" t="e">
        <f>_InputData!#REF!</f>
        <v>#REF!</v>
      </c>
      <c r="AD109" t="e">
        <f>_InputData!#REF!</f>
        <v>#REF!</v>
      </c>
      <c r="AE109" t="e">
        <f>_InputData!#REF!</f>
        <v>#REF!</v>
      </c>
      <c r="AF109" t="e">
        <f>_InputData!#REF!</f>
        <v>#REF!</v>
      </c>
      <c r="AG109" t="e">
        <f>_InputData!#REF!</f>
        <v>#REF!</v>
      </c>
    </row>
    <row r="110" spans="1:33" x14ac:dyDescent="0.25">
      <c r="A110" t="s">
        <v>101</v>
      </c>
      <c r="B110" t="s">
        <v>41</v>
      </c>
      <c r="C110" t="s">
        <v>46</v>
      </c>
      <c r="D110" s="27">
        <f>_InputData!E633</f>
        <v>0.16050850569610434</v>
      </c>
      <c r="E110" s="27">
        <f>_InputData!F633</f>
        <v>0.15100850569610433</v>
      </c>
      <c r="F110" s="27">
        <f>_InputData!G633</f>
        <v>0.14199999999999999</v>
      </c>
      <c r="G110" s="27">
        <f>D110*(1+_InputData!$E$996)</f>
        <v>0.1926102068353252</v>
      </c>
      <c r="H110" s="27">
        <f>E110*(1+_InputData!$E$996)</f>
        <v>0.18121020683532518</v>
      </c>
      <c r="I110" s="27">
        <f>F110*(1+_InputData!$E$996)</f>
        <v>0.17039999999999997</v>
      </c>
      <c r="J110" s="27">
        <f>D110*(1-_InputData!$E$998)</f>
        <v>0.12840680455688347</v>
      </c>
      <c r="K110" s="27">
        <f>E110*(1-_InputData!$E$998)</f>
        <v>0.12080680455688347</v>
      </c>
      <c r="L110" s="27">
        <f>F110*(1-_InputData!$E$998)</f>
        <v>0.11359999999999999</v>
      </c>
      <c r="M110" s="27" t="e">
        <f>_InputData!#REF!</f>
        <v>#REF!</v>
      </c>
      <c r="N110" s="27" t="e">
        <f>_InputData!#REF!</f>
        <v>#REF!</v>
      </c>
      <c r="O110" s="27" t="e">
        <f>_InputData!#REF!</f>
        <v>#REF!</v>
      </c>
      <c r="P110" s="27" t="e">
        <f>_InputData!#REF!</f>
        <v>#REF!</v>
      </c>
      <c r="Q110" s="27" t="e">
        <f>_InputData!#REF!</f>
        <v>#REF!</v>
      </c>
      <c r="R110" s="27" t="e">
        <f>_InputData!#REF!</f>
        <v>#REF!</v>
      </c>
      <c r="S110" s="27" t="e">
        <f>_InputData!#REF!</f>
        <v>#REF!</v>
      </c>
      <c r="T110" s="27" t="e">
        <f>_InputData!#REF!</f>
        <v>#REF!</v>
      </c>
      <c r="U110" s="27" t="e">
        <f>_InputData!#REF!</f>
        <v>#REF!</v>
      </c>
      <c r="V110" s="27" t="e">
        <f>_InputData!#REF!</f>
        <v>#REF!</v>
      </c>
      <c r="W110" s="27" t="e">
        <f>_InputData!#REF!</f>
        <v>#REF!</v>
      </c>
      <c r="X110" s="27" t="e">
        <f>_InputData!#REF!</f>
        <v>#REF!</v>
      </c>
      <c r="Y110" s="27" t="e">
        <f>_InputData!#REF!</f>
        <v>#REF!</v>
      </c>
      <c r="Z110" s="27" t="e">
        <f>_InputData!#REF!</f>
        <v>#REF!</v>
      </c>
      <c r="AA110" s="27" t="e">
        <f>_InputData!#REF!</f>
        <v>#REF!</v>
      </c>
      <c r="AB110" t="e">
        <f>_InputData!#REF!</f>
        <v>#REF!</v>
      </c>
      <c r="AC110" t="e">
        <f>_InputData!#REF!</f>
        <v>#REF!</v>
      </c>
      <c r="AD110" t="e">
        <f>_InputData!#REF!</f>
        <v>#REF!</v>
      </c>
      <c r="AE110" t="e">
        <f>_InputData!#REF!</f>
        <v>#REF!</v>
      </c>
      <c r="AF110" t="e">
        <f>_InputData!#REF!</f>
        <v>#REF!</v>
      </c>
      <c r="AG110" t="e">
        <f>_InputData!#REF!</f>
        <v>#REF!</v>
      </c>
    </row>
    <row r="111" spans="1:33" x14ac:dyDescent="0.25">
      <c r="A111" t="s">
        <v>55</v>
      </c>
      <c r="B111" t="s">
        <v>41</v>
      </c>
      <c r="C111" t="s">
        <v>46</v>
      </c>
      <c r="D111" s="27">
        <f>_InputData!E634</f>
        <v>0.15250000000000002</v>
      </c>
      <c r="E111" s="27">
        <f>_InputData!F634</f>
        <v>0.14300000000000002</v>
      </c>
      <c r="F111" s="27">
        <f>_InputData!G634</f>
        <v>0.13400000000000001</v>
      </c>
      <c r="G111" s="27">
        <f>D111*(1+_InputData!$E$996)</f>
        <v>0.18300000000000002</v>
      </c>
      <c r="H111" s="27">
        <f>E111*(1+_InputData!$E$996)</f>
        <v>0.1716</v>
      </c>
      <c r="I111" s="27">
        <f>F111*(1+_InputData!$E$996)</f>
        <v>0.1608</v>
      </c>
      <c r="J111" s="27">
        <f>D111*(1-_InputData!$E$998)</f>
        <v>0.12200000000000003</v>
      </c>
      <c r="K111" s="27">
        <f>E111*(1-_InputData!$E$998)</f>
        <v>0.11440000000000002</v>
      </c>
      <c r="L111" s="27">
        <f>F111*(1-_InputData!$E$998)</f>
        <v>0.10720000000000002</v>
      </c>
      <c r="M111" s="27" t="e">
        <f>_InputData!#REF!</f>
        <v>#REF!</v>
      </c>
      <c r="N111" s="27" t="e">
        <f>_InputData!#REF!</f>
        <v>#REF!</v>
      </c>
      <c r="O111" s="27" t="e">
        <f>_InputData!#REF!</f>
        <v>#REF!</v>
      </c>
      <c r="P111" s="27" t="e">
        <f>_InputData!#REF!</f>
        <v>#REF!</v>
      </c>
      <c r="Q111" s="27" t="e">
        <f>_InputData!#REF!</f>
        <v>#REF!</v>
      </c>
      <c r="R111" s="27" t="e">
        <f>_InputData!#REF!</f>
        <v>#REF!</v>
      </c>
      <c r="S111" s="27" t="e">
        <f>_InputData!#REF!</f>
        <v>#REF!</v>
      </c>
      <c r="T111" s="27" t="e">
        <f>_InputData!#REF!</f>
        <v>#REF!</v>
      </c>
      <c r="U111" s="27" t="e">
        <f>_InputData!#REF!</f>
        <v>#REF!</v>
      </c>
      <c r="V111" s="27" t="e">
        <f>_InputData!#REF!</f>
        <v>#REF!</v>
      </c>
      <c r="W111" s="27" t="e">
        <f>_InputData!#REF!</f>
        <v>#REF!</v>
      </c>
      <c r="X111" s="27" t="e">
        <f>_InputData!#REF!</f>
        <v>#REF!</v>
      </c>
      <c r="Y111" s="27" t="e">
        <f>_InputData!#REF!</f>
        <v>#REF!</v>
      </c>
      <c r="Z111" s="27" t="e">
        <f>_InputData!#REF!</f>
        <v>#REF!</v>
      </c>
      <c r="AA111" s="27" t="e">
        <f>_InputData!#REF!</f>
        <v>#REF!</v>
      </c>
      <c r="AB111" t="e">
        <f>_InputData!#REF!</f>
        <v>#REF!</v>
      </c>
      <c r="AC111" t="e">
        <f>_InputData!#REF!</f>
        <v>#REF!</v>
      </c>
      <c r="AD111" t="e">
        <f>_InputData!#REF!</f>
        <v>#REF!</v>
      </c>
      <c r="AE111" t="e">
        <f>_InputData!#REF!</f>
        <v>#REF!</v>
      </c>
      <c r="AF111" t="e">
        <f>_InputData!#REF!</f>
        <v>#REF!</v>
      </c>
      <c r="AG111" t="e">
        <f>_InputData!#REF!</f>
        <v>#REF!</v>
      </c>
    </row>
    <row r="112" spans="1:33" x14ac:dyDescent="0.25">
      <c r="A112" t="s">
        <v>56</v>
      </c>
      <c r="B112" t="s">
        <v>41</v>
      </c>
      <c r="C112" t="s">
        <v>46</v>
      </c>
      <c r="D112" s="27">
        <f>_InputData!E635</f>
        <v>0.14900000000000002</v>
      </c>
      <c r="E112" s="27">
        <f>_InputData!F635</f>
        <v>0.13950000000000001</v>
      </c>
      <c r="F112" s="27">
        <f>_InputData!G635</f>
        <v>0.13</v>
      </c>
      <c r="G112" s="27">
        <f>D112*(1+_InputData!$E$996)</f>
        <v>0.17880000000000001</v>
      </c>
      <c r="H112" s="27">
        <f>E112*(1+_InputData!$E$996)</f>
        <v>0.16740000000000002</v>
      </c>
      <c r="I112" s="27">
        <f>F112*(1+_InputData!$E$996)</f>
        <v>0.156</v>
      </c>
      <c r="J112" s="27">
        <f>D112*(1-_InputData!$E$998)</f>
        <v>0.11920000000000003</v>
      </c>
      <c r="K112" s="27">
        <f>E112*(1-_InputData!$E$998)</f>
        <v>0.11160000000000002</v>
      </c>
      <c r="L112" s="27">
        <f>F112*(1-_InputData!$E$998)</f>
        <v>0.10400000000000001</v>
      </c>
      <c r="M112" s="27" t="e">
        <f>_InputData!#REF!</f>
        <v>#REF!</v>
      </c>
      <c r="N112" s="27" t="e">
        <f>_InputData!#REF!</f>
        <v>#REF!</v>
      </c>
      <c r="O112" s="27" t="e">
        <f>_InputData!#REF!</f>
        <v>#REF!</v>
      </c>
      <c r="P112" s="27" t="e">
        <f>_InputData!#REF!</f>
        <v>#REF!</v>
      </c>
      <c r="Q112" s="27" t="e">
        <f>_InputData!#REF!</f>
        <v>#REF!</v>
      </c>
      <c r="R112" s="27" t="e">
        <f>_InputData!#REF!</f>
        <v>#REF!</v>
      </c>
      <c r="S112" s="27" t="e">
        <f>_InputData!#REF!</f>
        <v>#REF!</v>
      </c>
      <c r="T112" s="27" t="e">
        <f>_InputData!#REF!</f>
        <v>#REF!</v>
      </c>
      <c r="U112" s="27" t="e">
        <f>_InputData!#REF!</f>
        <v>#REF!</v>
      </c>
      <c r="V112" s="27" t="e">
        <f>_InputData!#REF!</f>
        <v>#REF!</v>
      </c>
      <c r="W112" s="27" t="e">
        <f>_InputData!#REF!</f>
        <v>#REF!</v>
      </c>
      <c r="X112" s="27" t="e">
        <f>_InputData!#REF!</f>
        <v>#REF!</v>
      </c>
      <c r="Y112" s="27" t="e">
        <f>_InputData!#REF!</f>
        <v>#REF!</v>
      </c>
      <c r="Z112" s="27" t="e">
        <f>_InputData!#REF!</f>
        <v>#REF!</v>
      </c>
      <c r="AA112" s="27" t="e">
        <f>_InputData!#REF!</f>
        <v>#REF!</v>
      </c>
      <c r="AB112" t="e">
        <f>_InputData!#REF!</f>
        <v>#REF!</v>
      </c>
      <c r="AC112" t="e">
        <f>_InputData!#REF!</f>
        <v>#REF!</v>
      </c>
      <c r="AD112" t="e">
        <f>_InputData!#REF!</f>
        <v>#REF!</v>
      </c>
      <c r="AE112" t="e">
        <f>_InputData!#REF!</f>
        <v>#REF!</v>
      </c>
      <c r="AF112" t="e">
        <f>_InputData!#REF!</f>
        <v>#REF!</v>
      </c>
      <c r="AG112" t="e">
        <f>_InputData!#REF!</f>
        <v>#REF!</v>
      </c>
    </row>
    <row r="113" spans="1:33" x14ac:dyDescent="0.25">
      <c r="A113" t="s">
        <v>57</v>
      </c>
      <c r="B113" t="s">
        <v>41</v>
      </c>
      <c r="C113" t="s">
        <v>46</v>
      </c>
      <c r="D113" s="27">
        <f>_InputData!E636</f>
        <v>9.7500000000000003E-2</v>
      </c>
      <c r="E113" s="27">
        <f>_InputData!F636</f>
        <v>8.8000000000000009E-2</v>
      </c>
      <c r="F113" s="27">
        <f>_InputData!G636</f>
        <v>7.85E-2</v>
      </c>
      <c r="G113" s="27">
        <f>D113*(1+_InputData!$E$996)</f>
        <v>0.11699999999999999</v>
      </c>
      <c r="H113" s="27">
        <f>E113*(1+_InputData!$E$996)</f>
        <v>0.10560000000000001</v>
      </c>
      <c r="I113" s="27">
        <f>F113*(1+_InputData!$E$996)</f>
        <v>9.4199999999999992E-2</v>
      </c>
      <c r="J113" s="27">
        <f>D113*(1-_InputData!$E$998)</f>
        <v>7.8000000000000014E-2</v>
      </c>
      <c r="K113" s="27">
        <f>E113*(1-_InputData!$E$998)</f>
        <v>7.0400000000000004E-2</v>
      </c>
      <c r="L113" s="27">
        <f>F113*(1-_InputData!$E$998)</f>
        <v>6.2800000000000009E-2</v>
      </c>
      <c r="M113" s="27" t="e">
        <f>_InputData!#REF!</f>
        <v>#REF!</v>
      </c>
      <c r="N113" s="27" t="e">
        <f>_InputData!#REF!</f>
        <v>#REF!</v>
      </c>
      <c r="O113" s="27" t="e">
        <f>_InputData!#REF!</f>
        <v>#REF!</v>
      </c>
      <c r="P113" s="27" t="e">
        <f>_InputData!#REF!</f>
        <v>#REF!</v>
      </c>
      <c r="Q113" s="27" t="e">
        <f>_InputData!#REF!</f>
        <v>#REF!</v>
      </c>
      <c r="R113" s="27" t="e">
        <f>_InputData!#REF!</f>
        <v>#REF!</v>
      </c>
      <c r="S113" s="27" t="e">
        <f>_InputData!#REF!</f>
        <v>#REF!</v>
      </c>
      <c r="T113" s="27" t="e">
        <f>_InputData!#REF!</f>
        <v>#REF!</v>
      </c>
      <c r="U113" s="27" t="e">
        <f>_InputData!#REF!</f>
        <v>#REF!</v>
      </c>
      <c r="V113" s="27" t="e">
        <f>_InputData!#REF!</f>
        <v>#REF!</v>
      </c>
      <c r="W113" s="27" t="e">
        <f>_InputData!#REF!</f>
        <v>#REF!</v>
      </c>
      <c r="X113" s="27" t="e">
        <f>_InputData!#REF!</f>
        <v>#REF!</v>
      </c>
      <c r="Y113" s="27" t="e">
        <f>_InputData!#REF!</f>
        <v>#REF!</v>
      </c>
      <c r="Z113" s="27" t="e">
        <f>_InputData!#REF!</f>
        <v>#REF!</v>
      </c>
      <c r="AA113" s="27" t="e">
        <f>_InputData!#REF!</f>
        <v>#REF!</v>
      </c>
      <c r="AB113" t="e">
        <f>_InputData!#REF!</f>
        <v>#REF!</v>
      </c>
      <c r="AC113" t="e">
        <f>_InputData!#REF!</f>
        <v>#REF!</v>
      </c>
      <c r="AD113" t="e">
        <f>_InputData!#REF!</f>
        <v>#REF!</v>
      </c>
      <c r="AE113" t="e">
        <f>_InputData!#REF!</f>
        <v>#REF!</v>
      </c>
      <c r="AF113" t="e">
        <f>_InputData!#REF!</f>
        <v>#REF!</v>
      </c>
      <c r="AG113" t="e">
        <f>_InputData!#REF!</f>
        <v>#REF!</v>
      </c>
    </row>
    <row r="114" spans="1:33" x14ac:dyDescent="0.25">
      <c r="A114" t="s">
        <v>58</v>
      </c>
      <c r="B114" t="s">
        <v>41</v>
      </c>
      <c r="C114" t="s">
        <v>46</v>
      </c>
      <c r="D114" s="27">
        <f>_InputData!E637</f>
        <v>0.17200000000000001</v>
      </c>
      <c r="E114" s="27">
        <f>_InputData!F637</f>
        <v>0.16250000000000001</v>
      </c>
      <c r="F114" s="27">
        <f>_InputData!G637</f>
        <v>0.153</v>
      </c>
      <c r="G114" s="27">
        <f>D114*(1+_InputData!$E$996)</f>
        <v>0.2064</v>
      </c>
      <c r="H114" s="27">
        <f>E114*(1+_InputData!$E$996)</f>
        <v>0.19500000000000001</v>
      </c>
      <c r="I114" s="27">
        <f>F114*(1+_InputData!$E$996)</f>
        <v>0.18359999999999999</v>
      </c>
      <c r="J114" s="27">
        <f>D114*(1-_InputData!$E$998)</f>
        <v>0.13760000000000003</v>
      </c>
      <c r="K114" s="27">
        <f>E114*(1-_InputData!$E$998)</f>
        <v>0.13</v>
      </c>
      <c r="L114" s="27">
        <f>F114*(1-_InputData!$E$998)</f>
        <v>0.12240000000000001</v>
      </c>
      <c r="M114" s="27" t="e">
        <f>_InputData!#REF!</f>
        <v>#REF!</v>
      </c>
      <c r="N114" s="27" t="e">
        <f>_InputData!#REF!</f>
        <v>#REF!</v>
      </c>
      <c r="O114" s="27" t="e">
        <f>_InputData!#REF!</f>
        <v>#REF!</v>
      </c>
      <c r="P114" s="27" t="e">
        <f>_InputData!#REF!</f>
        <v>#REF!</v>
      </c>
      <c r="Q114" s="27" t="e">
        <f>_InputData!#REF!</f>
        <v>#REF!</v>
      </c>
      <c r="R114" s="27" t="e">
        <f>_InputData!#REF!</f>
        <v>#REF!</v>
      </c>
      <c r="S114" s="27" t="e">
        <f>_InputData!#REF!</f>
        <v>#REF!</v>
      </c>
      <c r="T114" s="27" t="e">
        <f>_InputData!#REF!</f>
        <v>#REF!</v>
      </c>
      <c r="U114" s="27" t="e">
        <f>_InputData!#REF!</f>
        <v>#REF!</v>
      </c>
      <c r="V114" s="27" t="e">
        <f>_InputData!#REF!</f>
        <v>#REF!</v>
      </c>
      <c r="W114" s="27" t="e">
        <f>_InputData!#REF!</f>
        <v>#REF!</v>
      </c>
      <c r="X114" s="27" t="e">
        <f>_InputData!#REF!</f>
        <v>#REF!</v>
      </c>
      <c r="Y114" s="27" t="e">
        <f>_InputData!#REF!</f>
        <v>#REF!</v>
      </c>
      <c r="Z114" s="27" t="e">
        <f>_InputData!#REF!</f>
        <v>#REF!</v>
      </c>
      <c r="AA114" s="27" t="e">
        <f>_InputData!#REF!</f>
        <v>#REF!</v>
      </c>
      <c r="AB114" t="e">
        <f>_InputData!#REF!</f>
        <v>#REF!</v>
      </c>
      <c r="AC114" t="e">
        <f>_InputData!#REF!</f>
        <v>#REF!</v>
      </c>
      <c r="AD114" t="e">
        <f>_InputData!#REF!</f>
        <v>#REF!</v>
      </c>
      <c r="AE114" t="e">
        <f>_InputData!#REF!</f>
        <v>#REF!</v>
      </c>
      <c r="AF114" t="e">
        <f>_InputData!#REF!</f>
        <v>#REF!</v>
      </c>
      <c r="AG114" t="e">
        <f>_InputData!#REF!</f>
        <v>#REF!</v>
      </c>
    </row>
    <row r="115" spans="1:33" x14ac:dyDescent="0.25">
      <c r="A115" t="s">
        <v>59</v>
      </c>
      <c r="B115" t="s">
        <v>41</v>
      </c>
      <c r="C115" t="s">
        <v>46</v>
      </c>
      <c r="D115" s="27">
        <f>_InputData!E638</f>
        <v>0.20400000000000001</v>
      </c>
      <c r="E115" s="27">
        <f>_InputData!F638</f>
        <v>0.19450000000000001</v>
      </c>
      <c r="F115" s="27">
        <f>_InputData!G638</f>
        <v>0.185</v>
      </c>
      <c r="G115" s="27">
        <f>D115*(1+_InputData!$E$996)</f>
        <v>0.24480000000000002</v>
      </c>
      <c r="H115" s="27">
        <f>E115*(1+_InputData!$E$996)</f>
        <v>0.2334</v>
      </c>
      <c r="I115" s="27">
        <f>F115*(1+_InputData!$E$996)</f>
        <v>0.222</v>
      </c>
      <c r="J115" s="27">
        <f>D115*(1-_InputData!$E$998)</f>
        <v>0.16320000000000001</v>
      </c>
      <c r="K115" s="27">
        <f>E115*(1-_InputData!$E$998)</f>
        <v>0.15560000000000002</v>
      </c>
      <c r="L115" s="27">
        <f>F115*(1-_InputData!$E$998)</f>
        <v>0.14799999999999999</v>
      </c>
      <c r="M115" s="27" t="e">
        <f>_InputData!#REF!</f>
        <v>#REF!</v>
      </c>
      <c r="N115" s="27" t="e">
        <f>_InputData!#REF!</f>
        <v>#REF!</v>
      </c>
      <c r="O115" s="27" t="e">
        <f>_InputData!#REF!</f>
        <v>#REF!</v>
      </c>
      <c r="P115" s="27" t="e">
        <f>_InputData!#REF!</f>
        <v>#REF!</v>
      </c>
      <c r="Q115" s="27" t="e">
        <f>_InputData!#REF!</f>
        <v>#REF!</v>
      </c>
      <c r="R115" s="27" t="e">
        <f>_InputData!#REF!</f>
        <v>#REF!</v>
      </c>
      <c r="S115" s="27" t="e">
        <f>_InputData!#REF!</f>
        <v>#REF!</v>
      </c>
      <c r="T115" s="27" t="e">
        <f>_InputData!#REF!</f>
        <v>#REF!</v>
      </c>
      <c r="U115" s="27" t="e">
        <f>_InputData!#REF!</f>
        <v>#REF!</v>
      </c>
      <c r="V115" s="27" t="e">
        <f>_InputData!#REF!</f>
        <v>#REF!</v>
      </c>
      <c r="W115" s="27" t="e">
        <f>_InputData!#REF!</f>
        <v>#REF!</v>
      </c>
      <c r="X115" s="27" t="e">
        <f>_InputData!#REF!</f>
        <v>#REF!</v>
      </c>
      <c r="Y115" s="27" t="e">
        <f>_InputData!#REF!</f>
        <v>#REF!</v>
      </c>
      <c r="Z115" s="27" t="e">
        <f>_InputData!#REF!</f>
        <v>#REF!</v>
      </c>
      <c r="AA115" s="27" t="e">
        <f>_InputData!#REF!</f>
        <v>#REF!</v>
      </c>
      <c r="AB115" t="e">
        <f>_InputData!#REF!</f>
        <v>#REF!</v>
      </c>
      <c r="AC115" t="e">
        <f>_InputData!#REF!</f>
        <v>#REF!</v>
      </c>
      <c r="AD115" t="e">
        <f>_InputData!#REF!</f>
        <v>#REF!</v>
      </c>
      <c r="AE115" t="e">
        <f>_InputData!#REF!</f>
        <v>#REF!</v>
      </c>
      <c r="AF115" t="e">
        <f>_InputData!#REF!</f>
        <v>#REF!</v>
      </c>
      <c r="AG115" t="e">
        <f>_InputData!#REF!</f>
        <v>#REF!</v>
      </c>
    </row>
    <row r="116" spans="1:33" x14ac:dyDescent="0.25">
      <c r="A116" t="s">
        <v>102</v>
      </c>
      <c r="B116" t="s">
        <v>41</v>
      </c>
      <c r="C116" t="s">
        <v>46</v>
      </c>
      <c r="D116" s="27">
        <f>_InputData!E639</f>
        <v>0.16311575213355878</v>
      </c>
      <c r="E116" s="27">
        <f>_InputData!F639</f>
        <v>0.15361575213355877</v>
      </c>
      <c r="F116" s="27">
        <f>_InputData!G639</f>
        <v>0.14411575213355879</v>
      </c>
      <c r="G116" s="27">
        <f>D116*(1+_InputData!$E$996)</f>
        <v>0.19573890256027052</v>
      </c>
      <c r="H116" s="27">
        <f>E116*(1+_InputData!$E$996)</f>
        <v>0.18433890256027052</v>
      </c>
      <c r="I116" s="27">
        <f>F116*(1+_InputData!$E$996)</f>
        <v>0.17293890256027053</v>
      </c>
      <c r="J116" s="27">
        <f>D116*(1-_InputData!$E$998)</f>
        <v>0.13049260170684704</v>
      </c>
      <c r="K116" s="27">
        <f>E116*(1-_InputData!$E$998)</f>
        <v>0.12289260170684702</v>
      </c>
      <c r="L116" s="27">
        <f>F116*(1-_InputData!$E$998)</f>
        <v>0.11529260170684703</v>
      </c>
      <c r="M116" s="27" t="e">
        <f>_InputData!#REF!</f>
        <v>#REF!</v>
      </c>
      <c r="N116" s="27" t="e">
        <f>_InputData!#REF!</f>
        <v>#REF!</v>
      </c>
      <c r="O116" s="27" t="e">
        <f>_InputData!#REF!</f>
        <v>#REF!</v>
      </c>
      <c r="P116" s="27" t="e">
        <f>_InputData!#REF!</f>
        <v>#REF!</v>
      </c>
      <c r="Q116" s="27" t="e">
        <f>_InputData!#REF!</f>
        <v>#REF!</v>
      </c>
      <c r="R116" s="27" t="e">
        <f>_InputData!#REF!</f>
        <v>#REF!</v>
      </c>
      <c r="S116" s="27" t="e">
        <f>_InputData!#REF!</f>
        <v>#REF!</v>
      </c>
      <c r="T116" s="27" t="e">
        <f>_InputData!#REF!</f>
        <v>#REF!</v>
      </c>
      <c r="U116" s="27" t="e">
        <f>_InputData!#REF!</f>
        <v>#REF!</v>
      </c>
      <c r="V116" s="27" t="e">
        <f>_InputData!#REF!</f>
        <v>#REF!</v>
      </c>
      <c r="W116" s="27" t="e">
        <f>_InputData!#REF!</f>
        <v>#REF!</v>
      </c>
      <c r="X116" s="27" t="e">
        <f>_InputData!#REF!</f>
        <v>#REF!</v>
      </c>
      <c r="Y116" s="27" t="e">
        <f>_InputData!#REF!</f>
        <v>#REF!</v>
      </c>
      <c r="Z116" s="27" t="e">
        <f>_InputData!#REF!</f>
        <v>#REF!</v>
      </c>
      <c r="AA116" s="27" t="e">
        <f>_InputData!#REF!</f>
        <v>#REF!</v>
      </c>
      <c r="AB116" t="e">
        <f>_InputData!#REF!</f>
        <v>#REF!</v>
      </c>
      <c r="AC116" t="e">
        <f>_InputData!#REF!</f>
        <v>#REF!</v>
      </c>
      <c r="AD116" t="e">
        <f>_InputData!#REF!</f>
        <v>#REF!</v>
      </c>
      <c r="AE116" t="e">
        <f>_InputData!#REF!</f>
        <v>#REF!</v>
      </c>
      <c r="AF116" t="e">
        <f>_InputData!#REF!</f>
        <v>#REF!</v>
      </c>
      <c r="AG116" t="e">
        <f>_InputData!#REF!</f>
        <v>#REF!</v>
      </c>
    </row>
    <row r="117" spans="1:33" x14ac:dyDescent="0.25">
      <c r="A117" t="s">
        <v>60</v>
      </c>
      <c r="B117" t="s">
        <v>41</v>
      </c>
      <c r="C117" t="s">
        <v>46</v>
      </c>
      <c r="D117" s="27">
        <f>_InputData!E640</f>
        <v>0.16300000000000001</v>
      </c>
      <c r="E117" s="27">
        <f>_InputData!F640</f>
        <v>0.1535</v>
      </c>
      <c r="F117" s="27">
        <f>_InputData!G640</f>
        <v>0.14400000000000002</v>
      </c>
      <c r="G117" s="27">
        <f>D117*(1+_InputData!$E$996)</f>
        <v>0.1956</v>
      </c>
      <c r="H117" s="27">
        <f>E117*(1+_InputData!$E$996)</f>
        <v>0.1842</v>
      </c>
      <c r="I117" s="27">
        <f>F117*(1+_InputData!$E$996)</f>
        <v>0.17280000000000001</v>
      </c>
      <c r="J117" s="27">
        <f>D117*(1-_InputData!$E$998)</f>
        <v>0.13040000000000002</v>
      </c>
      <c r="K117" s="27">
        <f>E117*(1-_InputData!$E$998)</f>
        <v>0.12280000000000001</v>
      </c>
      <c r="L117" s="27">
        <f>F117*(1-_InputData!$E$998)</f>
        <v>0.11520000000000002</v>
      </c>
      <c r="M117" s="27" t="e">
        <f>_InputData!#REF!</f>
        <v>#REF!</v>
      </c>
      <c r="N117" s="27" t="e">
        <f>_InputData!#REF!</f>
        <v>#REF!</v>
      </c>
      <c r="O117" s="27" t="e">
        <f>_InputData!#REF!</f>
        <v>#REF!</v>
      </c>
      <c r="P117" s="27" t="e">
        <f>_InputData!#REF!</f>
        <v>#REF!</v>
      </c>
      <c r="Q117" s="27" t="e">
        <f>_InputData!#REF!</f>
        <v>#REF!</v>
      </c>
      <c r="R117" s="27" t="e">
        <f>_InputData!#REF!</f>
        <v>#REF!</v>
      </c>
      <c r="S117" s="27" t="e">
        <f>_InputData!#REF!</f>
        <v>#REF!</v>
      </c>
      <c r="T117" s="27" t="e">
        <f>_InputData!#REF!</f>
        <v>#REF!</v>
      </c>
      <c r="U117" s="27" t="e">
        <f>_InputData!#REF!</f>
        <v>#REF!</v>
      </c>
      <c r="V117" s="27" t="e">
        <f>_InputData!#REF!</f>
        <v>#REF!</v>
      </c>
      <c r="W117" s="27" t="e">
        <f>_InputData!#REF!</f>
        <v>#REF!</v>
      </c>
      <c r="X117" s="27" t="e">
        <f>_InputData!#REF!</f>
        <v>#REF!</v>
      </c>
      <c r="Y117" s="27" t="e">
        <f>_InputData!#REF!</f>
        <v>#REF!</v>
      </c>
      <c r="Z117" s="27" t="e">
        <f>_InputData!#REF!</f>
        <v>#REF!</v>
      </c>
      <c r="AA117" s="27" t="e">
        <f>_InputData!#REF!</f>
        <v>#REF!</v>
      </c>
      <c r="AB117" t="e">
        <f>_InputData!#REF!</f>
        <v>#REF!</v>
      </c>
      <c r="AC117" t="e">
        <f>_InputData!#REF!</f>
        <v>#REF!</v>
      </c>
      <c r="AD117" t="e">
        <f>_InputData!#REF!</f>
        <v>#REF!</v>
      </c>
      <c r="AE117" t="e">
        <f>_InputData!#REF!</f>
        <v>#REF!</v>
      </c>
      <c r="AF117" t="e">
        <f>_InputData!#REF!</f>
        <v>#REF!</v>
      </c>
      <c r="AG117" t="e">
        <f>_InputData!#REF!</f>
        <v>#REF!</v>
      </c>
    </row>
    <row r="118" spans="1:33" x14ac:dyDescent="0.25">
      <c r="A118" t="s">
        <v>347</v>
      </c>
      <c r="B118" t="s">
        <v>41</v>
      </c>
      <c r="C118" t="s">
        <v>46</v>
      </c>
      <c r="D118" s="27">
        <f>_InputData!E641</f>
        <v>0.1905</v>
      </c>
      <c r="E118" s="27">
        <f>_InputData!F641</f>
        <v>0.18099999999999999</v>
      </c>
      <c r="F118" s="27">
        <f>_InputData!G641</f>
        <v>0.17150000000000001</v>
      </c>
      <c r="G118" s="27">
        <f>D118*(1+_InputData!$E$996)</f>
        <v>0.2286</v>
      </c>
      <c r="H118" s="27">
        <f>E118*(1+_InputData!$E$996)</f>
        <v>0.21719999999999998</v>
      </c>
      <c r="I118" s="27">
        <f>F118*(1+_InputData!$E$996)</f>
        <v>0.20580000000000001</v>
      </c>
      <c r="J118" s="27">
        <f>D118*(1-_InputData!$E$998)</f>
        <v>0.15240000000000001</v>
      </c>
      <c r="K118" s="27">
        <f>E118*(1-_InputData!$E$998)</f>
        <v>0.14480000000000001</v>
      </c>
      <c r="L118" s="27">
        <f>F118*(1-_InputData!$E$998)</f>
        <v>0.13720000000000002</v>
      </c>
      <c r="M118" s="27" t="e">
        <f>_InputData!#REF!</f>
        <v>#REF!</v>
      </c>
      <c r="N118" s="27" t="e">
        <f>_InputData!#REF!</f>
        <v>#REF!</v>
      </c>
      <c r="O118" s="27" t="e">
        <f>_InputData!#REF!</f>
        <v>#REF!</v>
      </c>
      <c r="P118" s="27" t="e">
        <f>_InputData!#REF!</f>
        <v>#REF!</v>
      </c>
      <c r="Q118" s="27" t="e">
        <f>_InputData!#REF!</f>
        <v>#REF!</v>
      </c>
      <c r="R118" s="27" t="e">
        <f>_InputData!#REF!</f>
        <v>#REF!</v>
      </c>
      <c r="S118" s="27" t="e">
        <f>_InputData!#REF!</f>
        <v>#REF!</v>
      </c>
      <c r="T118" s="27" t="e">
        <f>_InputData!#REF!</f>
        <v>#REF!</v>
      </c>
      <c r="U118" s="27" t="e">
        <f>_InputData!#REF!</f>
        <v>#REF!</v>
      </c>
      <c r="V118" s="27" t="e">
        <f>_InputData!#REF!</f>
        <v>#REF!</v>
      </c>
      <c r="W118" s="27" t="e">
        <f>_InputData!#REF!</f>
        <v>#REF!</v>
      </c>
      <c r="X118" s="27" t="e">
        <f>_InputData!#REF!</f>
        <v>#REF!</v>
      </c>
      <c r="Y118" s="27" t="e">
        <f>_InputData!#REF!</f>
        <v>#REF!</v>
      </c>
      <c r="Z118" s="27" t="e">
        <f>_InputData!#REF!</f>
        <v>#REF!</v>
      </c>
      <c r="AA118" s="27" t="e">
        <f>_InputData!#REF!</f>
        <v>#REF!</v>
      </c>
      <c r="AB118" t="e">
        <f>_InputData!#REF!</f>
        <v>#REF!</v>
      </c>
      <c r="AC118" t="e">
        <f>_InputData!#REF!</f>
        <v>#REF!</v>
      </c>
      <c r="AD118" t="e">
        <f>_InputData!#REF!</f>
        <v>#REF!</v>
      </c>
      <c r="AE118" t="e">
        <f>_InputData!#REF!</f>
        <v>#REF!</v>
      </c>
      <c r="AF118" t="e">
        <f>_InputData!#REF!</f>
        <v>#REF!</v>
      </c>
      <c r="AG118" t="e">
        <f>_InputData!#REF!</f>
        <v>#REF!</v>
      </c>
    </row>
    <row r="119" spans="1:33" x14ac:dyDescent="0.25">
      <c r="A119" t="s">
        <v>62</v>
      </c>
      <c r="B119" t="s">
        <v>41</v>
      </c>
      <c r="C119" t="s">
        <v>46</v>
      </c>
      <c r="D119" s="27">
        <f>_InputData!E642</f>
        <v>0.1835</v>
      </c>
      <c r="E119" s="27">
        <f>_InputData!F642</f>
        <v>0.17399999999999999</v>
      </c>
      <c r="F119" s="27">
        <f>_InputData!G642</f>
        <v>0.16450000000000001</v>
      </c>
      <c r="G119" s="27">
        <f>D119*(1+_InputData!$E$996)</f>
        <v>0.22019999999999998</v>
      </c>
      <c r="H119" s="27">
        <f>E119*(1+_InputData!$E$996)</f>
        <v>0.20879999999999999</v>
      </c>
      <c r="I119" s="27">
        <f>F119*(1+_InputData!$E$996)</f>
        <v>0.19739999999999999</v>
      </c>
      <c r="J119" s="27">
        <f>D119*(1-_InputData!$E$998)</f>
        <v>0.14680000000000001</v>
      </c>
      <c r="K119" s="27">
        <f>E119*(1-_InputData!$E$998)</f>
        <v>0.13919999999999999</v>
      </c>
      <c r="L119" s="27">
        <f>F119*(1-_InputData!$E$998)</f>
        <v>0.13160000000000002</v>
      </c>
      <c r="M119" s="27" t="e">
        <f>_InputData!#REF!</f>
        <v>#REF!</v>
      </c>
      <c r="N119" s="27" t="e">
        <f>_InputData!#REF!</f>
        <v>#REF!</v>
      </c>
      <c r="O119" s="27" t="e">
        <f>_InputData!#REF!</f>
        <v>#REF!</v>
      </c>
      <c r="P119" s="27" t="e">
        <f>_InputData!#REF!</f>
        <v>#REF!</v>
      </c>
      <c r="Q119" s="27" t="e">
        <f>_InputData!#REF!</f>
        <v>#REF!</v>
      </c>
      <c r="R119" s="27" t="e">
        <f>_InputData!#REF!</f>
        <v>#REF!</v>
      </c>
      <c r="S119" s="27" t="e">
        <f>_InputData!#REF!</f>
        <v>#REF!</v>
      </c>
      <c r="T119" s="27" t="e">
        <f>_InputData!#REF!</f>
        <v>#REF!</v>
      </c>
      <c r="U119" s="27" t="e">
        <f>_InputData!#REF!</f>
        <v>#REF!</v>
      </c>
      <c r="V119" s="27" t="e">
        <f>_InputData!#REF!</f>
        <v>#REF!</v>
      </c>
      <c r="W119" s="27" t="e">
        <f>_InputData!#REF!</f>
        <v>#REF!</v>
      </c>
      <c r="X119" s="27" t="e">
        <f>_InputData!#REF!</f>
        <v>#REF!</v>
      </c>
      <c r="Y119" s="27" t="e">
        <f>_InputData!#REF!</f>
        <v>#REF!</v>
      </c>
      <c r="Z119" s="27" t="e">
        <f>_InputData!#REF!</f>
        <v>#REF!</v>
      </c>
      <c r="AA119" s="27" t="e">
        <f>_InputData!#REF!</f>
        <v>#REF!</v>
      </c>
      <c r="AB119" t="e">
        <f>_InputData!#REF!</f>
        <v>#REF!</v>
      </c>
      <c r="AC119" t="e">
        <f>_InputData!#REF!</f>
        <v>#REF!</v>
      </c>
      <c r="AD119" t="e">
        <f>_InputData!#REF!</f>
        <v>#REF!</v>
      </c>
      <c r="AE119" t="e">
        <f>_InputData!#REF!</f>
        <v>#REF!</v>
      </c>
      <c r="AF119" t="e">
        <f>_InputData!#REF!</f>
        <v>#REF!</v>
      </c>
      <c r="AG119" t="e">
        <f>_InputData!#REF!</f>
        <v>#REF!</v>
      </c>
    </row>
    <row r="120" spans="1:33" x14ac:dyDescent="0.25">
      <c r="A120" t="s">
        <v>63</v>
      </c>
      <c r="B120" t="s">
        <v>41</v>
      </c>
      <c r="C120" t="s">
        <v>46</v>
      </c>
      <c r="D120" s="27">
        <f>_InputData!E643</f>
        <v>0.15300000000000002</v>
      </c>
      <c r="E120" s="27">
        <f>_InputData!F643</f>
        <v>0.14350000000000002</v>
      </c>
      <c r="F120" s="27">
        <f>_InputData!G643</f>
        <v>0.13400000000000001</v>
      </c>
      <c r="G120" s="27">
        <f>D120*(1+_InputData!$E$996)</f>
        <v>0.18360000000000001</v>
      </c>
      <c r="H120" s="27">
        <f>E120*(1+_InputData!$E$996)</f>
        <v>0.17220000000000002</v>
      </c>
      <c r="I120" s="27">
        <f>F120*(1+_InputData!$E$996)</f>
        <v>0.1608</v>
      </c>
      <c r="J120" s="27">
        <f>D120*(1-_InputData!$E$998)</f>
        <v>0.12240000000000002</v>
      </c>
      <c r="K120" s="27">
        <f>E120*(1-_InputData!$E$998)</f>
        <v>0.11480000000000001</v>
      </c>
      <c r="L120" s="27">
        <f>F120*(1-_InputData!$E$998)</f>
        <v>0.10720000000000002</v>
      </c>
      <c r="M120" s="27" t="e">
        <f>_InputData!#REF!</f>
        <v>#REF!</v>
      </c>
      <c r="N120" s="27" t="e">
        <f>_InputData!#REF!</f>
        <v>#REF!</v>
      </c>
      <c r="O120" s="27" t="e">
        <f>_InputData!#REF!</f>
        <v>#REF!</v>
      </c>
      <c r="P120" s="27" t="e">
        <f>_InputData!#REF!</f>
        <v>#REF!</v>
      </c>
      <c r="Q120" s="27" t="e">
        <f>_InputData!#REF!</f>
        <v>#REF!</v>
      </c>
      <c r="R120" s="27" t="e">
        <f>_InputData!#REF!</f>
        <v>#REF!</v>
      </c>
      <c r="S120" s="27" t="e">
        <f>_InputData!#REF!</f>
        <v>#REF!</v>
      </c>
      <c r="T120" s="27" t="e">
        <f>_InputData!#REF!</f>
        <v>#REF!</v>
      </c>
      <c r="U120" s="27" t="e">
        <f>_InputData!#REF!</f>
        <v>#REF!</v>
      </c>
      <c r="V120" s="27" t="e">
        <f>_InputData!#REF!</f>
        <v>#REF!</v>
      </c>
      <c r="W120" s="27" t="e">
        <f>_InputData!#REF!</f>
        <v>#REF!</v>
      </c>
      <c r="X120" s="27" t="e">
        <f>_InputData!#REF!</f>
        <v>#REF!</v>
      </c>
      <c r="Y120" s="27" t="e">
        <f>_InputData!#REF!</f>
        <v>#REF!</v>
      </c>
      <c r="Z120" s="27" t="e">
        <f>_InputData!#REF!</f>
        <v>#REF!</v>
      </c>
      <c r="AA120" s="27" t="e">
        <f>_InputData!#REF!</f>
        <v>#REF!</v>
      </c>
      <c r="AB120" t="e">
        <f>_InputData!#REF!</f>
        <v>#REF!</v>
      </c>
      <c r="AC120" t="e">
        <f>_InputData!#REF!</f>
        <v>#REF!</v>
      </c>
      <c r="AD120" t="e">
        <f>_InputData!#REF!</f>
        <v>#REF!</v>
      </c>
      <c r="AE120" t="e">
        <f>_InputData!#REF!</f>
        <v>#REF!</v>
      </c>
      <c r="AF120" t="e">
        <f>_InputData!#REF!</f>
        <v>#REF!</v>
      </c>
      <c r="AG120" t="e">
        <f>_InputData!#REF!</f>
        <v>#REF!</v>
      </c>
    </row>
    <row r="121" spans="1:33" x14ac:dyDescent="0.25">
      <c r="A121" t="s">
        <v>64</v>
      </c>
      <c r="B121" t="s">
        <v>41</v>
      </c>
      <c r="C121" t="s">
        <v>46</v>
      </c>
      <c r="D121" s="27">
        <f>_InputData!E644</f>
        <v>0.17699999999999999</v>
      </c>
      <c r="E121" s="27">
        <f>_InputData!F644</f>
        <v>0.16749999999999998</v>
      </c>
      <c r="F121" s="27">
        <f>_InputData!G644</f>
        <v>0.158</v>
      </c>
      <c r="G121" s="27">
        <f>D121*(1+_InputData!$E$996)</f>
        <v>0.21239999999999998</v>
      </c>
      <c r="H121" s="27">
        <f>E121*(1+_InputData!$E$996)</f>
        <v>0.20099999999999998</v>
      </c>
      <c r="I121" s="27">
        <f>F121*(1+_InputData!$E$996)</f>
        <v>0.18959999999999999</v>
      </c>
      <c r="J121" s="27">
        <f>D121*(1-_InputData!$E$998)</f>
        <v>0.1416</v>
      </c>
      <c r="K121" s="27">
        <f>E121*(1-_InputData!$E$998)</f>
        <v>0.13399999999999998</v>
      </c>
      <c r="L121" s="27">
        <f>F121*(1-_InputData!$E$998)</f>
        <v>0.12640000000000001</v>
      </c>
      <c r="M121" s="27" t="e">
        <f>_InputData!#REF!</f>
        <v>#REF!</v>
      </c>
      <c r="N121" s="27" t="e">
        <f>_InputData!#REF!</f>
        <v>#REF!</v>
      </c>
      <c r="O121" s="27" t="e">
        <f>_InputData!#REF!</f>
        <v>#REF!</v>
      </c>
      <c r="P121" s="27" t="e">
        <f>_InputData!#REF!</f>
        <v>#REF!</v>
      </c>
      <c r="Q121" s="27" t="e">
        <f>_InputData!#REF!</f>
        <v>#REF!</v>
      </c>
      <c r="R121" s="27" t="e">
        <f>_InputData!#REF!</f>
        <v>#REF!</v>
      </c>
      <c r="S121" s="27" t="e">
        <f>_InputData!#REF!</f>
        <v>#REF!</v>
      </c>
      <c r="T121" s="27" t="e">
        <f>_InputData!#REF!</f>
        <v>#REF!</v>
      </c>
      <c r="U121" s="27" t="e">
        <f>_InputData!#REF!</f>
        <v>#REF!</v>
      </c>
      <c r="V121" s="27" t="e">
        <f>_InputData!#REF!</f>
        <v>#REF!</v>
      </c>
      <c r="W121" s="27" t="e">
        <f>_InputData!#REF!</f>
        <v>#REF!</v>
      </c>
      <c r="X121" s="27" t="e">
        <f>_InputData!#REF!</f>
        <v>#REF!</v>
      </c>
      <c r="Y121" s="27" t="e">
        <f>_InputData!#REF!</f>
        <v>#REF!</v>
      </c>
      <c r="Z121" s="27" t="e">
        <f>_InputData!#REF!</f>
        <v>#REF!</v>
      </c>
      <c r="AA121" s="27" t="e">
        <f>_InputData!#REF!</f>
        <v>#REF!</v>
      </c>
      <c r="AB121" t="e">
        <f>_InputData!#REF!</f>
        <v>#REF!</v>
      </c>
      <c r="AC121" t="e">
        <f>_InputData!#REF!</f>
        <v>#REF!</v>
      </c>
      <c r="AD121" t="e">
        <f>_InputData!#REF!</f>
        <v>#REF!</v>
      </c>
      <c r="AE121" t="e">
        <f>_InputData!#REF!</f>
        <v>#REF!</v>
      </c>
      <c r="AF121" t="e">
        <f>_InputData!#REF!</f>
        <v>#REF!</v>
      </c>
      <c r="AG121" t="e">
        <f>_InputData!#REF!</f>
        <v>#REF!</v>
      </c>
    </row>
    <row r="122" spans="1:33" x14ac:dyDescent="0.25">
      <c r="A122" t="s">
        <v>65</v>
      </c>
      <c r="B122" t="s">
        <v>41</v>
      </c>
      <c r="C122" t="s">
        <v>46</v>
      </c>
      <c r="D122" s="27">
        <f>_InputData!E645</f>
        <v>0.17799999999999999</v>
      </c>
      <c r="E122" s="27">
        <f>_InputData!F645</f>
        <v>0.16849999999999998</v>
      </c>
      <c r="F122" s="27">
        <f>_InputData!G645</f>
        <v>0.159</v>
      </c>
      <c r="G122" s="27">
        <f>D122*(1+_InputData!$E$996)</f>
        <v>0.21359999999999998</v>
      </c>
      <c r="H122" s="27">
        <f>E122*(1+_InputData!$E$996)</f>
        <v>0.20219999999999996</v>
      </c>
      <c r="I122" s="27">
        <f>F122*(1+_InputData!$E$996)</f>
        <v>0.1908</v>
      </c>
      <c r="J122" s="27">
        <f>D122*(1-_InputData!$E$998)</f>
        <v>0.1424</v>
      </c>
      <c r="K122" s="27">
        <f>E122*(1-_InputData!$E$998)</f>
        <v>0.1348</v>
      </c>
      <c r="L122" s="27">
        <f>F122*(1-_InputData!$E$998)</f>
        <v>0.12720000000000001</v>
      </c>
      <c r="M122" s="27" t="e">
        <f>_InputData!#REF!</f>
        <v>#REF!</v>
      </c>
      <c r="N122" s="27" t="e">
        <f>_InputData!#REF!</f>
        <v>#REF!</v>
      </c>
      <c r="O122" s="27" t="e">
        <f>_InputData!#REF!</f>
        <v>#REF!</v>
      </c>
      <c r="P122" s="27" t="e">
        <f>_InputData!#REF!</f>
        <v>#REF!</v>
      </c>
      <c r="Q122" s="27" t="e">
        <f>_InputData!#REF!</f>
        <v>#REF!</v>
      </c>
      <c r="R122" s="27" t="e">
        <f>_InputData!#REF!</f>
        <v>#REF!</v>
      </c>
      <c r="S122" s="27" t="e">
        <f>_InputData!#REF!</f>
        <v>#REF!</v>
      </c>
      <c r="T122" s="27" t="e">
        <f>_InputData!#REF!</f>
        <v>#REF!</v>
      </c>
      <c r="U122" s="27" t="e">
        <f>_InputData!#REF!</f>
        <v>#REF!</v>
      </c>
      <c r="V122" s="27" t="e">
        <f>_InputData!#REF!</f>
        <v>#REF!</v>
      </c>
      <c r="W122" s="27" t="e">
        <f>_InputData!#REF!</f>
        <v>#REF!</v>
      </c>
      <c r="X122" s="27" t="e">
        <f>_InputData!#REF!</f>
        <v>#REF!</v>
      </c>
      <c r="Y122" s="27" t="e">
        <f>_InputData!#REF!</f>
        <v>#REF!</v>
      </c>
      <c r="Z122" s="27" t="e">
        <f>_InputData!#REF!</f>
        <v>#REF!</v>
      </c>
      <c r="AA122" s="27" t="e">
        <f>_InputData!#REF!</f>
        <v>#REF!</v>
      </c>
      <c r="AB122" t="e">
        <f>_InputData!#REF!</f>
        <v>#REF!</v>
      </c>
      <c r="AC122" t="e">
        <f>_InputData!#REF!</f>
        <v>#REF!</v>
      </c>
      <c r="AD122" t="e">
        <f>_InputData!#REF!</f>
        <v>#REF!</v>
      </c>
      <c r="AE122" t="e">
        <f>_InputData!#REF!</f>
        <v>#REF!</v>
      </c>
      <c r="AF122" t="e">
        <f>_InputData!#REF!</f>
        <v>#REF!</v>
      </c>
      <c r="AG122" t="e">
        <f>_InputData!#REF!</f>
        <v>#REF!</v>
      </c>
    </row>
    <row r="123" spans="1:33" x14ac:dyDescent="0.25">
      <c r="A123" t="s">
        <v>66</v>
      </c>
      <c r="B123" t="s">
        <v>41</v>
      </c>
      <c r="C123" t="s">
        <v>46</v>
      </c>
      <c r="D123" s="27">
        <f>_InputData!E646</f>
        <v>0.13900000000000001</v>
      </c>
      <c r="E123" s="27">
        <f>_InputData!F646</f>
        <v>0.1295</v>
      </c>
      <c r="F123" s="27">
        <f>_InputData!G646</f>
        <v>0.12</v>
      </c>
      <c r="G123" s="27">
        <f>D123*(1+_InputData!$E$996)</f>
        <v>0.1668</v>
      </c>
      <c r="H123" s="27">
        <f>E123*(1+_InputData!$E$996)</f>
        <v>0.15540000000000001</v>
      </c>
      <c r="I123" s="27">
        <f>F123*(1+_InputData!$E$996)</f>
        <v>0.14399999999999999</v>
      </c>
      <c r="J123" s="27">
        <f>D123*(1-_InputData!$E$998)</f>
        <v>0.11120000000000002</v>
      </c>
      <c r="K123" s="27">
        <f>E123*(1-_InputData!$E$998)</f>
        <v>0.10360000000000001</v>
      </c>
      <c r="L123" s="27">
        <f>F123*(1-_InputData!$E$998)</f>
        <v>9.6000000000000002E-2</v>
      </c>
      <c r="M123" s="27" t="e">
        <f>_InputData!#REF!</f>
        <v>#REF!</v>
      </c>
      <c r="N123" s="27" t="e">
        <f>_InputData!#REF!</f>
        <v>#REF!</v>
      </c>
      <c r="O123" s="27" t="e">
        <f>_InputData!#REF!</f>
        <v>#REF!</v>
      </c>
      <c r="P123" s="27" t="e">
        <f>_InputData!#REF!</f>
        <v>#REF!</v>
      </c>
      <c r="Q123" s="27" t="e">
        <f>_InputData!#REF!</f>
        <v>#REF!</v>
      </c>
      <c r="R123" s="27" t="e">
        <f>_InputData!#REF!</f>
        <v>#REF!</v>
      </c>
      <c r="S123" s="27" t="e">
        <f>_InputData!#REF!</f>
        <v>#REF!</v>
      </c>
      <c r="T123" s="27" t="e">
        <f>_InputData!#REF!</f>
        <v>#REF!</v>
      </c>
      <c r="U123" s="27" t="e">
        <f>_InputData!#REF!</f>
        <v>#REF!</v>
      </c>
      <c r="V123" s="27" t="e">
        <f>_InputData!#REF!</f>
        <v>#REF!</v>
      </c>
      <c r="W123" s="27" t="e">
        <f>_InputData!#REF!</f>
        <v>#REF!</v>
      </c>
      <c r="X123" s="27" t="e">
        <f>_InputData!#REF!</f>
        <v>#REF!</v>
      </c>
      <c r="Y123" s="27" t="e">
        <f>_InputData!#REF!</f>
        <v>#REF!</v>
      </c>
      <c r="Z123" s="27" t="e">
        <f>_InputData!#REF!</f>
        <v>#REF!</v>
      </c>
      <c r="AA123" s="27" t="e">
        <f>_InputData!#REF!</f>
        <v>#REF!</v>
      </c>
      <c r="AB123" t="e">
        <f>_InputData!#REF!</f>
        <v>#REF!</v>
      </c>
      <c r="AC123" t="e">
        <f>_InputData!#REF!</f>
        <v>#REF!</v>
      </c>
      <c r="AD123" t="e">
        <f>_InputData!#REF!</f>
        <v>#REF!</v>
      </c>
      <c r="AE123" t="e">
        <f>_InputData!#REF!</f>
        <v>#REF!</v>
      </c>
      <c r="AF123" t="e">
        <f>_InputData!#REF!</f>
        <v>#REF!</v>
      </c>
      <c r="AG123" t="e">
        <f>_InputData!#REF!</f>
        <v>#REF!</v>
      </c>
    </row>
    <row r="124" spans="1:33" x14ac:dyDescent="0.25">
      <c r="A124" t="s">
        <v>103</v>
      </c>
      <c r="B124" t="s">
        <v>41</v>
      </c>
      <c r="C124" t="s">
        <v>46</v>
      </c>
      <c r="D124" s="27">
        <f>_InputData!E647</f>
        <v>0.22949999999999998</v>
      </c>
      <c r="E124" s="27">
        <f>_InputData!F647</f>
        <v>0.21999999999999997</v>
      </c>
      <c r="F124" s="27">
        <f>_InputData!G647</f>
        <v>0.21050000000000002</v>
      </c>
      <c r="G124" s="27">
        <f>D124*(1+_InputData!$E$996)</f>
        <v>0.27539999999999998</v>
      </c>
      <c r="H124" s="27">
        <f>E124*(1+_InputData!$E$996)</f>
        <v>0.26399999999999996</v>
      </c>
      <c r="I124" s="27">
        <f>F124*(1+_InputData!$E$996)</f>
        <v>0.25259999999999999</v>
      </c>
      <c r="J124" s="27">
        <f>D124*(1-_InputData!$E$998)</f>
        <v>0.18359999999999999</v>
      </c>
      <c r="K124" s="27">
        <f>E124*(1-_InputData!$E$998)</f>
        <v>0.17599999999999999</v>
      </c>
      <c r="L124" s="27">
        <f>F124*(1-_InputData!$E$998)</f>
        <v>0.16840000000000002</v>
      </c>
      <c r="M124" s="27" t="e">
        <f>_InputData!#REF!</f>
        <v>#REF!</v>
      </c>
      <c r="N124" s="27" t="e">
        <f>_InputData!#REF!</f>
        <v>#REF!</v>
      </c>
      <c r="O124" s="27" t="e">
        <f>_InputData!#REF!</f>
        <v>#REF!</v>
      </c>
      <c r="P124" s="27" t="e">
        <f>_InputData!#REF!</f>
        <v>#REF!</v>
      </c>
      <c r="Q124" s="27" t="e">
        <f>_InputData!#REF!</f>
        <v>#REF!</v>
      </c>
      <c r="R124" s="27" t="e">
        <f>_InputData!#REF!</f>
        <v>#REF!</v>
      </c>
      <c r="S124" s="27" t="e">
        <f>_InputData!#REF!</f>
        <v>#REF!</v>
      </c>
      <c r="T124" s="27" t="e">
        <f>_InputData!#REF!</f>
        <v>#REF!</v>
      </c>
      <c r="U124" s="27" t="e">
        <f>_InputData!#REF!</f>
        <v>#REF!</v>
      </c>
      <c r="V124" s="27" t="e">
        <f>_InputData!#REF!</f>
        <v>#REF!</v>
      </c>
      <c r="W124" s="27" t="e">
        <f>_InputData!#REF!</f>
        <v>#REF!</v>
      </c>
      <c r="X124" s="27" t="e">
        <f>_InputData!#REF!</f>
        <v>#REF!</v>
      </c>
      <c r="Y124" s="27" t="e">
        <f>_InputData!#REF!</f>
        <v>#REF!</v>
      </c>
      <c r="Z124" s="27" t="e">
        <f>_InputData!#REF!</f>
        <v>#REF!</v>
      </c>
      <c r="AA124" s="27" t="e">
        <f>_InputData!#REF!</f>
        <v>#REF!</v>
      </c>
      <c r="AB124" t="e">
        <f>_InputData!#REF!</f>
        <v>#REF!</v>
      </c>
      <c r="AC124" t="e">
        <f>_InputData!#REF!</f>
        <v>#REF!</v>
      </c>
      <c r="AD124" t="e">
        <f>_InputData!#REF!</f>
        <v>#REF!</v>
      </c>
      <c r="AE124" t="e">
        <f>_InputData!#REF!</f>
        <v>#REF!</v>
      </c>
      <c r="AF124" t="e">
        <f>_InputData!#REF!</f>
        <v>#REF!</v>
      </c>
      <c r="AG124" t="e">
        <f>_InputData!#REF!</f>
        <v>#REF!</v>
      </c>
    </row>
    <row r="125" spans="1:33" x14ac:dyDescent="0.25">
      <c r="A125" t="s">
        <v>104</v>
      </c>
      <c r="B125" t="s">
        <v>41</v>
      </c>
      <c r="C125" t="s">
        <v>46</v>
      </c>
      <c r="D125" s="27">
        <f>_InputData!E648</f>
        <v>0.18018729719392768</v>
      </c>
      <c r="E125" s="27">
        <f>_InputData!F648</f>
        <v>0.17068729719392767</v>
      </c>
      <c r="F125" s="27">
        <f>_InputData!G648</f>
        <v>0.16118729719392766</v>
      </c>
      <c r="G125" s="27">
        <f>D125*(1+_InputData!$E$996)</f>
        <v>0.21622475663271321</v>
      </c>
      <c r="H125" s="27">
        <f>E125*(1+_InputData!$E$996)</f>
        <v>0.20482475663271318</v>
      </c>
      <c r="I125" s="27">
        <f>F125*(1+_InputData!$E$996)</f>
        <v>0.19342475663271319</v>
      </c>
      <c r="J125" s="27">
        <f>D125*(1-_InputData!$E$998)</f>
        <v>0.14414983775514215</v>
      </c>
      <c r="K125" s="27">
        <f>E125*(1-_InputData!$E$998)</f>
        <v>0.13654983775514215</v>
      </c>
      <c r="L125" s="27">
        <f>F125*(1-_InputData!$E$998)</f>
        <v>0.12894983775514213</v>
      </c>
      <c r="M125" s="27" t="e">
        <f>_InputData!#REF!</f>
        <v>#REF!</v>
      </c>
      <c r="N125" s="27" t="e">
        <f>_InputData!#REF!</f>
        <v>#REF!</v>
      </c>
      <c r="O125" s="27" t="e">
        <f>_InputData!#REF!</f>
        <v>#REF!</v>
      </c>
      <c r="P125" s="27" t="e">
        <f>_InputData!#REF!</f>
        <v>#REF!</v>
      </c>
      <c r="Q125" s="27" t="e">
        <f>_InputData!#REF!</f>
        <v>#REF!</v>
      </c>
      <c r="R125" s="27" t="e">
        <f>_InputData!#REF!</f>
        <v>#REF!</v>
      </c>
      <c r="S125" s="27" t="e">
        <f>_InputData!#REF!</f>
        <v>#REF!</v>
      </c>
      <c r="T125" s="27" t="e">
        <f>_InputData!#REF!</f>
        <v>#REF!</v>
      </c>
      <c r="U125" s="27" t="e">
        <f>_InputData!#REF!</f>
        <v>#REF!</v>
      </c>
      <c r="V125" s="27" t="e">
        <f>_InputData!#REF!</f>
        <v>#REF!</v>
      </c>
      <c r="W125" s="27" t="e">
        <f>_InputData!#REF!</f>
        <v>#REF!</v>
      </c>
      <c r="X125" s="27" t="e">
        <f>_InputData!#REF!</f>
        <v>#REF!</v>
      </c>
      <c r="Y125" s="27" t="e">
        <f>_InputData!#REF!</f>
        <v>#REF!</v>
      </c>
      <c r="Z125" s="27" t="e">
        <f>_InputData!#REF!</f>
        <v>#REF!</v>
      </c>
      <c r="AA125" s="27" t="e">
        <f>_InputData!#REF!</f>
        <v>#REF!</v>
      </c>
      <c r="AB125" t="e">
        <f>_InputData!#REF!</f>
        <v>#REF!</v>
      </c>
      <c r="AC125" t="e">
        <f>_InputData!#REF!</f>
        <v>#REF!</v>
      </c>
      <c r="AD125" t="e">
        <f>_InputData!#REF!</f>
        <v>#REF!</v>
      </c>
      <c r="AE125" t="e">
        <f>_InputData!#REF!</f>
        <v>#REF!</v>
      </c>
      <c r="AF125" t="e">
        <f>_InputData!#REF!</f>
        <v>#REF!</v>
      </c>
      <c r="AG125" t="e">
        <f>_InputData!#REF!</f>
        <v>#REF!</v>
      </c>
    </row>
    <row r="126" spans="1:33" x14ac:dyDescent="0.25">
      <c r="A126" t="s">
        <v>67</v>
      </c>
      <c r="B126" t="s">
        <v>41</v>
      </c>
      <c r="C126" t="s">
        <v>46</v>
      </c>
      <c r="D126" s="27">
        <f>_InputData!E649</f>
        <v>0.17100000000000001</v>
      </c>
      <c r="E126" s="27">
        <f>_InputData!F649</f>
        <v>0.1615</v>
      </c>
      <c r="F126" s="27">
        <f>_InputData!G649</f>
        <v>0.152</v>
      </c>
      <c r="G126" s="27">
        <f>D126*(1+_InputData!$E$996)</f>
        <v>0.20520000000000002</v>
      </c>
      <c r="H126" s="27">
        <f>E126*(1+_InputData!$E$996)</f>
        <v>0.1938</v>
      </c>
      <c r="I126" s="27">
        <f>F126*(1+_InputData!$E$996)</f>
        <v>0.18239999999999998</v>
      </c>
      <c r="J126" s="27">
        <f>D126*(1-_InputData!$E$998)</f>
        <v>0.1368</v>
      </c>
      <c r="K126" s="27">
        <f>E126*(1-_InputData!$E$998)</f>
        <v>0.12920000000000001</v>
      </c>
      <c r="L126" s="27">
        <f>F126*(1-_InputData!$E$998)</f>
        <v>0.1216</v>
      </c>
      <c r="M126" s="27" t="e">
        <f>_InputData!#REF!</f>
        <v>#REF!</v>
      </c>
      <c r="N126" s="27" t="e">
        <f>_InputData!#REF!</f>
        <v>#REF!</v>
      </c>
      <c r="O126" s="27" t="e">
        <f>_InputData!#REF!</f>
        <v>#REF!</v>
      </c>
      <c r="P126" s="27" t="e">
        <f>_InputData!#REF!</f>
        <v>#REF!</v>
      </c>
      <c r="Q126" s="27" t="e">
        <f>_InputData!#REF!</f>
        <v>#REF!</v>
      </c>
      <c r="R126" s="27" t="e">
        <f>_InputData!#REF!</f>
        <v>#REF!</v>
      </c>
      <c r="S126" s="27" t="e">
        <f>_InputData!#REF!</f>
        <v>#REF!</v>
      </c>
      <c r="T126" s="27" t="e">
        <f>_InputData!#REF!</f>
        <v>#REF!</v>
      </c>
      <c r="U126" s="27" t="e">
        <f>_InputData!#REF!</f>
        <v>#REF!</v>
      </c>
      <c r="V126" s="27" t="e">
        <f>_InputData!#REF!</f>
        <v>#REF!</v>
      </c>
      <c r="W126" s="27" t="e">
        <f>_InputData!#REF!</f>
        <v>#REF!</v>
      </c>
      <c r="X126" s="27" t="e">
        <f>_InputData!#REF!</f>
        <v>#REF!</v>
      </c>
      <c r="Y126" s="27" t="e">
        <f>_InputData!#REF!</f>
        <v>#REF!</v>
      </c>
      <c r="Z126" s="27" t="e">
        <f>_InputData!#REF!</f>
        <v>#REF!</v>
      </c>
      <c r="AA126" s="27" t="e">
        <f>_InputData!#REF!</f>
        <v>#REF!</v>
      </c>
      <c r="AB126" t="e">
        <f>_InputData!#REF!</f>
        <v>#REF!</v>
      </c>
      <c r="AC126" t="e">
        <f>_InputData!#REF!</f>
        <v>#REF!</v>
      </c>
      <c r="AD126" t="e">
        <f>_InputData!#REF!</f>
        <v>#REF!</v>
      </c>
      <c r="AE126" t="e">
        <f>_InputData!#REF!</f>
        <v>#REF!</v>
      </c>
      <c r="AF126" t="e">
        <f>_InputData!#REF!</f>
        <v>#REF!</v>
      </c>
      <c r="AG126" t="e">
        <f>_InputData!#REF!</f>
        <v>#REF!</v>
      </c>
    </row>
    <row r="127" spans="1:33" x14ac:dyDescent="0.25">
      <c r="A127" t="s">
        <v>68</v>
      </c>
      <c r="B127" t="s">
        <v>41</v>
      </c>
      <c r="C127" t="s">
        <v>46</v>
      </c>
      <c r="D127" s="27">
        <f>_InputData!E650</f>
        <v>0.21900000000000003</v>
      </c>
      <c r="E127" s="27">
        <f>_InputData!F650</f>
        <v>0.20950000000000002</v>
      </c>
      <c r="F127" s="27">
        <f>_InputData!G650</f>
        <v>0.2</v>
      </c>
      <c r="G127" s="27">
        <f>D127*(1+_InputData!$E$996)</f>
        <v>0.26280000000000003</v>
      </c>
      <c r="H127" s="27">
        <f>E127*(1+_InputData!$E$996)</f>
        <v>0.25140000000000001</v>
      </c>
      <c r="I127" s="27">
        <f>F127*(1+_InputData!$E$996)</f>
        <v>0.24</v>
      </c>
      <c r="J127" s="27">
        <f>D127*(1-_InputData!$E$998)</f>
        <v>0.17520000000000002</v>
      </c>
      <c r="K127" s="27">
        <f>E127*(1-_InputData!$E$998)</f>
        <v>0.16760000000000003</v>
      </c>
      <c r="L127" s="27">
        <f>F127*(1-_InputData!$E$998)</f>
        <v>0.16000000000000003</v>
      </c>
      <c r="M127" s="27" t="e">
        <f>_InputData!#REF!</f>
        <v>#REF!</v>
      </c>
      <c r="N127" s="27" t="e">
        <f>_InputData!#REF!</f>
        <v>#REF!</v>
      </c>
      <c r="O127" s="27" t="e">
        <f>_InputData!#REF!</f>
        <v>#REF!</v>
      </c>
      <c r="P127" s="27" t="e">
        <f>_InputData!#REF!</f>
        <v>#REF!</v>
      </c>
      <c r="Q127" s="27" t="e">
        <f>_InputData!#REF!</f>
        <v>#REF!</v>
      </c>
      <c r="R127" s="27" t="e">
        <f>_InputData!#REF!</f>
        <v>#REF!</v>
      </c>
      <c r="S127" s="27" t="e">
        <f>_InputData!#REF!</f>
        <v>#REF!</v>
      </c>
      <c r="T127" s="27" t="e">
        <f>_InputData!#REF!</f>
        <v>#REF!</v>
      </c>
      <c r="U127" s="27" t="e">
        <f>_InputData!#REF!</f>
        <v>#REF!</v>
      </c>
      <c r="V127" s="27" t="e">
        <f>_InputData!#REF!</f>
        <v>#REF!</v>
      </c>
      <c r="W127" s="27" t="e">
        <f>_InputData!#REF!</f>
        <v>#REF!</v>
      </c>
      <c r="X127" s="27" t="e">
        <f>_InputData!#REF!</f>
        <v>#REF!</v>
      </c>
      <c r="Y127" s="27" t="e">
        <f>_InputData!#REF!</f>
        <v>#REF!</v>
      </c>
      <c r="Z127" s="27" t="e">
        <f>_InputData!#REF!</f>
        <v>#REF!</v>
      </c>
      <c r="AA127" s="27" t="e">
        <f>_InputData!#REF!</f>
        <v>#REF!</v>
      </c>
      <c r="AB127" t="e">
        <f>_InputData!#REF!</f>
        <v>#REF!</v>
      </c>
      <c r="AC127" t="e">
        <f>_InputData!#REF!</f>
        <v>#REF!</v>
      </c>
      <c r="AD127" t="e">
        <f>_InputData!#REF!</f>
        <v>#REF!</v>
      </c>
      <c r="AE127" t="e">
        <f>_InputData!#REF!</f>
        <v>#REF!</v>
      </c>
      <c r="AF127" t="e">
        <f>_InputData!#REF!</f>
        <v>#REF!</v>
      </c>
      <c r="AG127" t="e">
        <f>_InputData!#REF!</f>
        <v>#REF!</v>
      </c>
    </row>
    <row r="128" spans="1:33" x14ac:dyDescent="0.25">
      <c r="A128" t="s">
        <v>69</v>
      </c>
      <c r="B128" t="s">
        <v>41</v>
      </c>
      <c r="C128" t="s">
        <v>46</v>
      </c>
      <c r="D128" s="27">
        <f>_InputData!E651</f>
        <v>0.15450000000000003</v>
      </c>
      <c r="E128" s="27">
        <f>_InputData!F651</f>
        <v>0.14500000000000002</v>
      </c>
      <c r="F128" s="27">
        <f>_InputData!G651</f>
        <v>0.13550000000000001</v>
      </c>
      <c r="G128" s="27">
        <f>D128*(1+_InputData!$E$996)</f>
        <v>0.18540000000000004</v>
      </c>
      <c r="H128" s="27">
        <f>E128*(1+_InputData!$E$996)</f>
        <v>0.17400000000000002</v>
      </c>
      <c r="I128" s="27">
        <f>F128*(1+_InputData!$E$996)</f>
        <v>0.16259999999999999</v>
      </c>
      <c r="J128" s="27">
        <f>D128*(1-_InputData!$E$998)</f>
        <v>0.12360000000000003</v>
      </c>
      <c r="K128" s="27">
        <f>E128*(1-_InputData!$E$998)</f>
        <v>0.11600000000000002</v>
      </c>
      <c r="L128" s="27">
        <f>F128*(1-_InputData!$E$998)</f>
        <v>0.10840000000000001</v>
      </c>
      <c r="M128" s="27" t="e">
        <f>_InputData!#REF!</f>
        <v>#REF!</v>
      </c>
      <c r="N128" s="27" t="e">
        <f>_InputData!#REF!</f>
        <v>#REF!</v>
      </c>
      <c r="O128" s="27" t="e">
        <f>_InputData!#REF!</f>
        <v>#REF!</v>
      </c>
      <c r="P128" s="27" t="e">
        <f>_InputData!#REF!</f>
        <v>#REF!</v>
      </c>
      <c r="Q128" s="27" t="e">
        <f>_InputData!#REF!</f>
        <v>#REF!</v>
      </c>
      <c r="R128" s="27" t="e">
        <f>_InputData!#REF!</f>
        <v>#REF!</v>
      </c>
      <c r="S128" s="27" t="e">
        <f>_InputData!#REF!</f>
        <v>#REF!</v>
      </c>
      <c r="T128" s="27" t="e">
        <f>_InputData!#REF!</f>
        <v>#REF!</v>
      </c>
      <c r="U128" s="27" t="e">
        <f>_InputData!#REF!</f>
        <v>#REF!</v>
      </c>
      <c r="V128" s="27" t="e">
        <f>_InputData!#REF!</f>
        <v>#REF!</v>
      </c>
      <c r="W128" s="27" t="e">
        <f>_InputData!#REF!</f>
        <v>#REF!</v>
      </c>
      <c r="X128" s="27" t="e">
        <f>_InputData!#REF!</f>
        <v>#REF!</v>
      </c>
      <c r="Y128" s="27" t="e">
        <f>_InputData!#REF!</f>
        <v>#REF!</v>
      </c>
      <c r="Z128" s="27" t="e">
        <f>_InputData!#REF!</f>
        <v>#REF!</v>
      </c>
      <c r="AA128" s="27" t="e">
        <f>_InputData!#REF!</f>
        <v>#REF!</v>
      </c>
      <c r="AB128" t="e">
        <f>_InputData!#REF!</f>
        <v>#REF!</v>
      </c>
      <c r="AC128" t="e">
        <f>_InputData!#REF!</f>
        <v>#REF!</v>
      </c>
      <c r="AD128" t="e">
        <f>_InputData!#REF!</f>
        <v>#REF!</v>
      </c>
      <c r="AE128" t="e">
        <f>_InputData!#REF!</f>
        <v>#REF!</v>
      </c>
      <c r="AF128" t="e">
        <f>_InputData!#REF!</f>
        <v>#REF!</v>
      </c>
      <c r="AG128" t="e">
        <f>_InputData!#REF!</f>
        <v>#REF!</v>
      </c>
    </row>
    <row r="129" spans="1:33" x14ac:dyDescent="0.25">
      <c r="A129" t="s">
        <v>70</v>
      </c>
      <c r="B129" t="s">
        <v>41</v>
      </c>
      <c r="C129" t="s">
        <v>46</v>
      </c>
      <c r="D129" s="27">
        <f>_InputData!E652</f>
        <v>0.14900000000000002</v>
      </c>
      <c r="E129" s="27">
        <f>_InputData!F652</f>
        <v>0.13950000000000001</v>
      </c>
      <c r="F129" s="27">
        <f>_InputData!G652</f>
        <v>0.13</v>
      </c>
      <c r="G129" s="27">
        <f>D129*(1+_InputData!$E$996)</f>
        <v>0.17880000000000001</v>
      </c>
      <c r="H129" s="27">
        <f>E129*(1+_InputData!$E$996)</f>
        <v>0.16740000000000002</v>
      </c>
      <c r="I129" s="27">
        <f>F129*(1+_InputData!$E$996)</f>
        <v>0.156</v>
      </c>
      <c r="J129" s="27">
        <f>D129*(1-_InputData!$E$998)</f>
        <v>0.11920000000000003</v>
      </c>
      <c r="K129" s="27">
        <f>E129*(1-_InputData!$E$998)</f>
        <v>0.11160000000000002</v>
      </c>
      <c r="L129" s="27">
        <f>F129*(1-_InputData!$E$998)</f>
        <v>0.10400000000000001</v>
      </c>
      <c r="M129" s="27" t="e">
        <f>_InputData!#REF!</f>
        <v>#REF!</v>
      </c>
      <c r="N129" s="27" t="e">
        <f>_InputData!#REF!</f>
        <v>#REF!</v>
      </c>
      <c r="O129" s="27" t="e">
        <f>_InputData!#REF!</f>
        <v>#REF!</v>
      </c>
      <c r="P129" s="27" t="e">
        <f>_InputData!#REF!</f>
        <v>#REF!</v>
      </c>
      <c r="Q129" s="27" t="e">
        <f>_InputData!#REF!</f>
        <v>#REF!</v>
      </c>
      <c r="R129" s="27" t="e">
        <f>_InputData!#REF!</f>
        <v>#REF!</v>
      </c>
      <c r="S129" s="27" t="e">
        <f>_InputData!#REF!</f>
        <v>#REF!</v>
      </c>
      <c r="T129" s="27" t="e">
        <f>_InputData!#REF!</f>
        <v>#REF!</v>
      </c>
      <c r="U129" s="27" t="e">
        <f>_InputData!#REF!</f>
        <v>#REF!</v>
      </c>
      <c r="V129" s="27" t="e">
        <f>_InputData!#REF!</f>
        <v>#REF!</v>
      </c>
      <c r="W129" s="27" t="e">
        <f>_InputData!#REF!</f>
        <v>#REF!</v>
      </c>
      <c r="X129" s="27" t="e">
        <f>_InputData!#REF!</f>
        <v>#REF!</v>
      </c>
      <c r="Y129" s="27" t="e">
        <f>_InputData!#REF!</f>
        <v>#REF!</v>
      </c>
      <c r="Z129" s="27" t="e">
        <f>_InputData!#REF!</f>
        <v>#REF!</v>
      </c>
      <c r="AA129" s="27" t="e">
        <f>_InputData!#REF!</f>
        <v>#REF!</v>
      </c>
      <c r="AB129" t="e">
        <f>_InputData!#REF!</f>
        <v>#REF!</v>
      </c>
      <c r="AC129" t="e">
        <f>_InputData!#REF!</f>
        <v>#REF!</v>
      </c>
      <c r="AD129" t="e">
        <f>_InputData!#REF!</f>
        <v>#REF!</v>
      </c>
      <c r="AE129" t="e">
        <f>_InputData!#REF!</f>
        <v>#REF!</v>
      </c>
      <c r="AF129" t="e">
        <f>_InputData!#REF!</f>
        <v>#REF!</v>
      </c>
      <c r="AG129" t="e">
        <f>_InputData!#REF!</f>
        <v>#REF!</v>
      </c>
    </row>
    <row r="130" spans="1:33" x14ac:dyDescent="0.25">
      <c r="A130" t="s">
        <v>71</v>
      </c>
      <c r="B130" t="s">
        <v>41</v>
      </c>
      <c r="C130" t="s">
        <v>46</v>
      </c>
      <c r="D130" s="27">
        <f>_InputData!E653</f>
        <v>0.1595</v>
      </c>
      <c r="E130" s="27">
        <f>_InputData!F653</f>
        <v>0.15</v>
      </c>
      <c r="F130" s="27">
        <f>_InputData!G653</f>
        <v>0.14050000000000001</v>
      </c>
      <c r="G130" s="27">
        <f>D130*(1+_InputData!$E$996)</f>
        <v>0.19139999999999999</v>
      </c>
      <c r="H130" s="27">
        <f>E130*(1+_InputData!$E$996)</f>
        <v>0.18</v>
      </c>
      <c r="I130" s="27">
        <f>F130*(1+_InputData!$E$996)</f>
        <v>0.1686</v>
      </c>
      <c r="J130" s="27">
        <f>D130*(1-_InputData!$E$998)</f>
        <v>0.12760000000000002</v>
      </c>
      <c r="K130" s="27">
        <f>E130*(1-_InputData!$E$998)</f>
        <v>0.12</v>
      </c>
      <c r="L130" s="27">
        <f>F130*(1-_InputData!$E$998)</f>
        <v>0.11240000000000001</v>
      </c>
      <c r="M130" s="27" t="e">
        <f>_InputData!#REF!</f>
        <v>#REF!</v>
      </c>
      <c r="N130" s="27" t="e">
        <f>_InputData!#REF!</f>
        <v>#REF!</v>
      </c>
      <c r="O130" s="27" t="e">
        <f>_InputData!#REF!</f>
        <v>#REF!</v>
      </c>
      <c r="P130" s="27" t="e">
        <f>_InputData!#REF!</f>
        <v>#REF!</v>
      </c>
      <c r="Q130" s="27" t="e">
        <f>_InputData!#REF!</f>
        <v>#REF!</v>
      </c>
      <c r="R130" s="27" t="e">
        <f>_InputData!#REF!</f>
        <v>#REF!</v>
      </c>
      <c r="S130" s="27" t="e">
        <f>_InputData!#REF!</f>
        <v>#REF!</v>
      </c>
      <c r="T130" s="27" t="e">
        <f>_InputData!#REF!</f>
        <v>#REF!</v>
      </c>
      <c r="U130" s="27" t="e">
        <f>_InputData!#REF!</f>
        <v>#REF!</v>
      </c>
      <c r="V130" s="27" t="e">
        <f>_InputData!#REF!</f>
        <v>#REF!</v>
      </c>
      <c r="W130" s="27" t="e">
        <f>_InputData!#REF!</f>
        <v>#REF!</v>
      </c>
      <c r="X130" s="27" t="e">
        <f>_InputData!#REF!</f>
        <v>#REF!</v>
      </c>
      <c r="Y130" s="27" t="e">
        <f>_InputData!#REF!</f>
        <v>#REF!</v>
      </c>
      <c r="Z130" s="27" t="e">
        <f>_InputData!#REF!</f>
        <v>#REF!</v>
      </c>
      <c r="AA130" s="27" t="e">
        <f>_InputData!#REF!</f>
        <v>#REF!</v>
      </c>
      <c r="AB130" t="e">
        <f>_InputData!#REF!</f>
        <v>#REF!</v>
      </c>
      <c r="AC130" t="e">
        <f>_InputData!#REF!</f>
        <v>#REF!</v>
      </c>
      <c r="AD130" t="e">
        <f>_InputData!#REF!</f>
        <v>#REF!</v>
      </c>
      <c r="AE130" t="e">
        <f>_InputData!#REF!</f>
        <v>#REF!</v>
      </c>
      <c r="AF130" t="e">
        <f>_InputData!#REF!</f>
        <v>#REF!</v>
      </c>
      <c r="AG130" t="e">
        <f>_InputData!#REF!</f>
        <v>#REF!</v>
      </c>
    </row>
    <row r="131" spans="1:33" x14ac:dyDescent="0.25">
      <c r="A131" t="s">
        <v>72</v>
      </c>
      <c r="B131" t="s">
        <v>41</v>
      </c>
      <c r="C131" t="s">
        <v>46</v>
      </c>
      <c r="D131" s="27">
        <f>_InputData!E654</f>
        <v>0.17150000000000001</v>
      </c>
      <c r="E131" s="27">
        <f>_InputData!F654</f>
        <v>0.16200000000000001</v>
      </c>
      <c r="F131" s="27">
        <f>_InputData!G654</f>
        <v>0.1525</v>
      </c>
      <c r="G131" s="27">
        <f>D131*(1+_InputData!$E$996)</f>
        <v>0.20580000000000001</v>
      </c>
      <c r="H131" s="27">
        <f>E131*(1+_InputData!$E$996)</f>
        <v>0.19439999999999999</v>
      </c>
      <c r="I131" s="27">
        <f>F131*(1+_InputData!$E$996)</f>
        <v>0.183</v>
      </c>
      <c r="J131" s="27">
        <f>D131*(1-_InputData!$E$998)</f>
        <v>0.13720000000000002</v>
      </c>
      <c r="K131" s="27">
        <f>E131*(1-_InputData!$E$998)</f>
        <v>0.12960000000000002</v>
      </c>
      <c r="L131" s="27">
        <f>F131*(1-_InputData!$E$998)</f>
        <v>0.122</v>
      </c>
      <c r="M131" s="27" t="e">
        <f>_InputData!#REF!</f>
        <v>#REF!</v>
      </c>
      <c r="N131" s="27" t="e">
        <f>_InputData!#REF!</f>
        <v>#REF!</v>
      </c>
      <c r="O131" s="27" t="e">
        <f>_InputData!#REF!</f>
        <v>#REF!</v>
      </c>
      <c r="P131" s="27" t="e">
        <f>_InputData!#REF!</f>
        <v>#REF!</v>
      </c>
      <c r="Q131" s="27" t="e">
        <f>_InputData!#REF!</f>
        <v>#REF!</v>
      </c>
      <c r="R131" s="27" t="e">
        <f>_InputData!#REF!</f>
        <v>#REF!</v>
      </c>
      <c r="S131" s="27" t="e">
        <f>_InputData!#REF!</f>
        <v>#REF!</v>
      </c>
      <c r="T131" s="27" t="e">
        <f>_InputData!#REF!</f>
        <v>#REF!</v>
      </c>
      <c r="U131" s="27" t="e">
        <f>_InputData!#REF!</f>
        <v>#REF!</v>
      </c>
      <c r="V131" s="27" t="e">
        <f>_InputData!#REF!</f>
        <v>#REF!</v>
      </c>
      <c r="W131" s="27" t="e">
        <f>_InputData!#REF!</f>
        <v>#REF!</v>
      </c>
      <c r="X131" s="27" t="e">
        <f>_InputData!#REF!</f>
        <v>#REF!</v>
      </c>
      <c r="Y131" s="27" t="e">
        <f>_InputData!#REF!</f>
        <v>#REF!</v>
      </c>
      <c r="Z131" s="27" t="e">
        <f>_InputData!#REF!</f>
        <v>#REF!</v>
      </c>
      <c r="AA131" s="27" t="e">
        <f>_InputData!#REF!</f>
        <v>#REF!</v>
      </c>
      <c r="AB131" t="e">
        <f>_InputData!#REF!</f>
        <v>#REF!</v>
      </c>
      <c r="AC131" t="e">
        <f>_InputData!#REF!</f>
        <v>#REF!</v>
      </c>
      <c r="AD131" t="e">
        <f>_InputData!#REF!</f>
        <v>#REF!</v>
      </c>
      <c r="AE131" t="e">
        <f>_InputData!#REF!</f>
        <v>#REF!</v>
      </c>
      <c r="AF131" t="e">
        <f>_InputData!#REF!</f>
        <v>#REF!</v>
      </c>
      <c r="AG131" t="e">
        <f>_InputData!#REF!</f>
        <v>#REF!</v>
      </c>
    </row>
    <row r="132" spans="1:33" x14ac:dyDescent="0.25">
      <c r="A132" t="s">
        <v>73</v>
      </c>
      <c r="B132" t="s">
        <v>41</v>
      </c>
      <c r="C132" t="s">
        <v>46</v>
      </c>
      <c r="D132" s="27">
        <f>_InputData!E655</f>
        <v>0.17399999999999999</v>
      </c>
      <c r="E132" s="27">
        <f>_InputData!F655</f>
        <v>0.16449999999999998</v>
      </c>
      <c r="F132" s="27">
        <f>_InputData!G655</f>
        <v>0.155</v>
      </c>
      <c r="G132" s="27">
        <f>D132*(1+_InputData!$E$996)</f>
        <v>0.20879999999999999</v>
      </c>
      <c r="H132" s="27">
        <f>E132*(1+_InputData!$E$996)</f>
        <v>0.19739999999999996</v>
      </c>
      <c r="I132" s="27">
        <f>F132*(1+_InputData!$E$996)</f>
        <v>0.186</v>
      </c>
      <c r="J132" s="27">
        <f>D132*(1-_InputData!$E$998)</f>
        <v>0.13919999999999999</v>
      </c>
      <c r="K132" s="27">
        <f>E132*(1-_InputData!$E$998)</f>
        <v>0.13159999999999999</v>
      </c>
      <c r="L132" s="27">
        <f>F132*(1-_InputData!$E$998)</f>
        <v>0.124</v>
      </c>
      <c r="M132" s="27" t="e">
        <f>_InputData!#REF!</f>
        <v>#REF!</v>
      </c>
      <c r="N132" s="27" t="e">
        <f>_InputData!#REF!</f>
        <v>#REF!</v>
      </c>
      <c r="O132" s="27" t="e">
        <f>_InputData!#REF!</f>
        <v>#REF!</v>
      </c>
      <c r="P132" s="27" t="e">
        <f>_InputData!#REF!</f>
        <v>#REF!</v>
      </c>
      <c r="Q132" s="27" t="e">
        <f>_InputData!#REF!</f>
        <v>#REF!</v>
      </c>
      <c r="R132" s="27" t="e">
        <f>_InputData!#REF!</f>
        <v>#REF!</v>
      </c>
      <c r="S132" s="27" t="e">
        <f>_InputData!#REF!</f>
        <v>#REF!</v>
      </c>
      <c r="T132" s="27" t="e">
        <f>_InputData!#REF!</f>
        <v>#REF!</v>
      </c>
      <c r="U132" s="27" t="e">
        <f>_InputData!#REF!</f>
        <v>#REF!</v>
      </c>
      <c r="V132" s="27" t="e">
        <f>_InputData!#REF!</f>
        <v>#REF!</v>
      </c>
      <c r="W132" s="27" t="e">
        <f>_InputData!#REF!</f>
        <v>#REF!</v>
      </c>
      <c r="X132" s="27" t="e">
        <f>_InputData!#REF!</f>
        <v>#REF!</v>
      </c>
      <c r="Y132" s="27" t="e">
        <f>_InputData!#REF!</f>
        <v>#REF!</v>
      </c>
      <c r="Z132" s="27" t="e">
        <f>_InputData!#REF!</f>
        <v>#REF!</v>
      </c>
      <c r="AA132" s="27" t="e">
        <f>_InputData!#REF!</f>
        <v>#REF!</v>
      </c>
      <c r="AB132" t="e">
        <f>_InputData!#REF!</f>
        <v>#REF!</v>
      </c>
      <c r="AC132" t="e">
        <f>_InputData!#REF!</f>
        <v>#REF!</v>
      </c>
      <c r="AD132" t="e">
        <f>_InputData!#REF!</f>
        <v>#REF!</v>
      </c>
      <c r="AE132" t="e">
        <f>_InputData!#REF!</f>
        <v>#REF!</v>
      </c>
      <c r="AF132" t="e">
        <f>_InputData!#REF!</f>
        <v>#REF!</v>
      </c>
      <c r="AG132" t="e">
        <f>_InputData!#REF!</f>
        <v>#REF!</v>
      </c>
    </row>
    <row r="133" spans="1:33" x14ac:dyDescent="0.25">
      <c r="A133" t="s">
        <v>74</v>
      </c>
      <c r="B133" t="s">
        <v>41</v>
      </c>
      <c r="C133" t="s">
        <v>46</v>
      </c>
      <c r="D133" s="27">
        <f>_InputData!E656</f>
        <v>0.22050000000000003</v>
      </c>
      <c r="E133" s="27">
        <f>_InputData!F656</f>
        <v>0.21100000000000002</v>
      </c>
      <c r="F133" s="27">
        <f>_InputData!G656</f>
        <v>0.20150000000000001</v>
      </c>
      <c r="G133" s="27">
        <f>D133*(1+_InputData!$E$996)</f>
        <v>0.2646</v>
      </c>
      <c r="H133" s="27">
        <f>E133*(1+_InputData!$E$996)</f>
        <v>0.25320000000000004</v>
      </c>
      <c r="I133" s="27">
        <f>F133*(1+_InputData!$E$996)</f>
        <v>0.24180000000000001</v>
      </c>
      <c r="J133" s="27">
        <f>D133*(1-_InputData!$E$998)</f>
        <v>0.17640000000000003</v>
      </c>
      <c r="K133" s="27">
        <f>E133*(1-_InputData!$E$998)</f>
        <v>0.16880000000000003</v>
      </c>
      <c r="L133" s="27">
        <f>F133*(1-_InputData!$E$998)</f>
        <v>0.16120000000000001</v>
      </c>
      <c r="M133" s="27" t="e">
        <f>_InputData!#REF!</f>
        <v>#REF!</v>
      </c>
      <c r="N133" s="27" t="e">
        <f>_InputData!#REF!</f>
        <v>#REF!</v>
      </c>
      <c r="O133" s="27" t="e">
        <f>_InputData!#REF!</f>
        <v>#REF!</v>
      </c>
      <c r="P133" s="27" t="e">
        <f>_InputData!#REF!</f>
        <v>#REF!</v>
      </c>
      <c r="Q133" s="27" t="e">
        <f>_InputData!#REF!</f>
        <v>#REF!</v>
      </c>
      <c r="R133" s="27" t="e">
        <f>_InputData!#REF!</f>
        <v>#REF!</v>
      </c>
      <c r="S133" s="27" t="e">
        <f>_InputData!#REF!</f>
        <v>#REF!</v>
      </c>
      <c r="T133" s="27" t="e">
        <f>_InputData!#REF!</f>
        <v>#REF!</v>
      </c>
      <c r="U133" s="27" t="e">
        <f>_InputData!#REF!</f>
        <v>#REF!</v>
      </c>
      <c r="V133" s="27" t="e">
        <f>_InputData!#REF!</f>
        <v>#REF!</v>
      </c>
      <c r="W133" s="27" t="e">
        <f>_InputData!#REF!</f>
        <v>#REF!</v>
      </c>
      <c r="X133" s="27" t="e">
        <f>_InputData!#REF!</f>
        <v>#REF!</v>
      </c>
      <c r="Y133" s="27" t="e">
        <f>_InputData!#REF!</f>
        <v>#REF!</v>
      </c>
      <c r="Z133" s="27" t="e">
        <f>_InputData!#REF!</f>
        <v>#REF!</v>
      </c>
      <c r="AA133" s="27" t="e">
        <f>_InputData!#REF!</f>
        <v>#REF!</v>
      </c>
      <c r="AB133" t="e">
        <f>_InputData!#REF!</f>
        <v>#REF!</v>
      </c>
      <c r="AC133" t="e">
        <f>_InputData!#REF!</f>
        <v>#REF!</v>
      </c>
      <c r="AD133" t="e">
        <f>_InputData!#REF!</f>
        <v>#REF!</v>
      </c>
      <c r="AE133" t="e">
        <f>_InputData!#REF!</f>
        <v>#REF!</v>
      </c>
      <c r="AF133" t="e">
        <f>_InputData!#REF!</f>
        <v>#REF!</v>
      </c>
      <c r="AG133" t="e">
        <f>_InputData!#REF!</f>
        <v>#REF!</v>
      </c>
    </row>
    <row r="134" spans="1:33" x14ac:dyDescent="0.25">
      <c r="A134" t="s">
        <v>75</v>
      </c>
      <c r="B134" t="s">
        <v>41</v>
      </c>
      <c r="C134" t="s">
        <v>46</v>
      </c>
      <c r="D134" s="27">
        <f>_InputData!E657</f>
        <v>0.1615</v>
      </c>
      <c r="E134" s="27">
        <f>_InputData!F657</f>
        <v>0.152</v>
      </c>
      <c r="F134" s="27">
        <f>_InputData!G657</f>
        <v>0.14250000000000002</v>
      </c>
      <c r="G134" s="27">
        <f>D134*(1+_InputData!$E$996)</f>
        <v>0.1938</v>
      </c>
      <c r="H134" s="27">
        <f>E134*(1+_InputData!$E$996)</f>
        <v>0.18239999999999998</v>
      </c>
      <c r="I134" s="27">
        <f>F134*(1+_InputData!$E$996)</f>
        <v>0.17100000000000001</v>
      </c>
      <c r="J134" s="27">
        <f>D134*(1-_InputData!$E$998)</f>
        <v>0.12920000000000001</v>
      </c>
      <c r="K134" s="27">
        <f>E134*(1-_InputData!$E$998)</f>
        <v>0.1216</v>
      </c>
      <c r="L134" s="27">
        <f>F134*(1-_InputData!$E$998)</f>
        <v>0.11400000000000002</v>
      </c>
      <c r="M134" s="27" t="e">
        <f>_InputData!#REF!</f>
        <v>#REF!</v>
      </c>
      <c r="N134" s="27" t="e">
        <f>_InputData!#REF!</f>
        <v>#REF!</v>
      </c>
      <c r="O134" s="27" t="e">
        <f>_InputData!#REF!</f>
        <v>#REF!</v>
      </c>
      <c r="P134" s="27" t="e">
        <f>_InputData!#REF!</f>
        <v>#REF!</v>
      </c>
      <c r="Q134" s="27" t="e">
        <f>_InputData!#REF!</f>
        <v>#REF!</v>
      </c>
      <c r="R134" s="27" t="e">
        <f>_InputData!#REF!</f>
        <v>#REF!</v>
      </c>
      <c r="S134" s="27" t="e">
        <f>_InputData!#REF!</f>
        <v>#REF!</v>
      </c>
      <c r="T134" s="27" t="e">
        <f>_InputData!#REF!</f>
        <v>#REF!</v>
      </c>
      <c r="U134" s="27" t="e">
        <f>_InputData!#REF!</f>
        <v>#REF!</v>
      </c>
      <c r="V134" s="27" t="e">
        <f>_InputData!#REF!</f>
        <v>#REF!</v>
      </c>
      <c r="W134" s="27" t="e">
        <f>_InputData!#REF!</f>
        <v>#REF!</v>
      </c>
      <c r="X134" s="27" t="e">
        <f>_InputData!#REF!</f>
        <v>#REF!</v>
      </c>
      <c r="Y134" s="27" t="e">
        <f>_InputData!#REF!</f>
        <v>#REF!</v>
      </c>
      <c r="Z134" s="27" t="e">
        <f>_InputData!#REF!</f>
        <v>#REF!</v>
      </c>
      <c r="AA134" s="27" t="e">
        <f>_InputData!#REF!</f>
        <v>#REF!</v>
      </c>
      <c r="AB134" t="e">
        <f>_InputData!#REF!</f>
        <v>#REF!</v>
      </c>
      <c r="AC134" t="e">
        <f>_InputData!#REF!</f>
        <v>#REF!</v>
      </c>
      <c r="AD134" t="e">
        <f>_InputData!#REF!</f>
        <v>#REF!</v>
      </c>
      <c r="AE134" t="e">
        <f>_InputData!#REF!</f>
        <v>#REF!</v>
      </c>
      <c r="AF134" t="e">
        <f>_InputData!#REF!</f>
        <v>#REF!</v>
      </c>
      <c r="AG134" t="e">
        <f>_InputData!#REF!</f>
        <v>#REF!</v>
      </c>
    </row>
    <row r="135" spans="1:33" x14ac:dyDescent="0.25">
      <c r="A135" t="s">
        <v>76</v>
      </c>
      <c r="B135" t="s">
        <v>41</v>
      </c>
      <c r="C135" t="s">
        <v>46</v>
      </c>
      <c r="D135" s="27">
        <f>_InputData!E658</f>
        <v>0.15200000000000002</v>
      </c>
      <c r="E135" s="27">
        <f>_InputData!F658</f>
        <v>0.14250000000000002</v>
      </c>
      <c r="F135" s="27">
        <f>_InputData!G658</f>
        <v>0.13300000000000001</v>
      </c>
      <c r="G135" s="27">
        <f>D135*(1+_InputData!$E$996)</f>
        <v>0.18240000000000003</v>
      </c>
      <c r="H135" s="27">
        <f>E135*(1+_InputData!$E$996)</f>
        <v>0.17100000000000001</v>
      </c>
      <c r="I135" s="27">
        <f>F135*(1+_InputData!$E$996)</f>
        <v>0.15959999999999999</v>
      </c>
      <c r="J135" s="27">
        <f>D135*(1-_InputData!$E$998)</f>
        <v>0.12160000000000003</v>
      </c>
      <c r="K135" s="27">
        <f>E135*(1-_InputData!$E$998)</f>
        <v>0.11400000000000002</v>
      </c>
      <c r="L135" s="27">
        <f>F135*(1-_InputData!$E$998)</f>
        <v>0.10640000000000001</v>
      </c>
      <c r="M135" s="27" t="e">
        <f>_InputData!#REF!</f>
        <v>#REF!</v>
      </c>
      <c r="N135" s="27" t="e">
        <f>_InputData!#REF!</f>
        <v>#REF!</v>
      </c>
      <c r="O135" s="27" t="e">
        <f>_InputData!#REF!</f>
        <v>#REF!</v>
      </c>
      <c r="P135" s="27" t="e">
        <f>_InputData!#REF!</f>
        <v>#REF!</v>
      </c>
      <c r="Q135" s="27" t="e">
        <f>_InputData!#REF!</f>
        <v>#REF!</v>
      </c>
      <c r="R135" s="27" t="e">
        <f>_InputData!#REF!</f>
        <v>#REF!</v>
      </c>
      <c r="S135" s="27" t="e">
        <f>_InputData!#REF!</f>
        <v>#REF!</v>
      </c>
      <c r="T135" s="27" t="e">
        <f>_InputData!#REF!</f>
        <v>#REF!</v>
      </c>
      <c r="U135" s="27" t="e">
        <f>_InputData!#REF!</f>
        <v>#REF!</v>
      </c>
      <c r="V135" s="27" t="e">
        <f>_InputData!#REF!</f>
        <v>#REF!</v>
      </c>
      <c r="W135" s="27" t="e">
        <f>_InputData!#REF!</f>
        <v>#REF!</v>
      </c>
      <c r="X135" s="27" t="e">
        <f>_InputData!#REF!</f>
        <v>#REF!</v>
      </c>
      <c r="Y135" s="27" t="e">
        <f>_InputData!#REF!</f>
        <v>#REF!</v>
      </c>
      <c r="Z135" s="27" t="e">
        <f>_InputData!#REF!</f>
        <v>#REF!</v>
      </c>
      <c r="AA135" s="27" t="e">
        <f>_InputData!#REF!</f>
        <v>#REF!</v>
      </c>
      <c r="AB135" t="e">
        <f>_InputData!#REF!</f>
        <v>#REF!</v>
      </c>
      <c r="AC135" t="e">
        <f>_InputData!#REF!</f>
        <v>#REF!</v>
      </c>
      <c r="AD135" t="e">
        <f>_InputData!#REF!</f>
        <v>#REF!</v>
      </c>
      <c r="AE135" t="e">
        <f>_InputData!#REF!</f>
        <v>#REF!</v>
      </c>
      <c r="AF135" t="e">
        <f>_InputData!#REF!</f>
        <v>#REF!</v>
      </c>
      <c r="AG135" t="e">
        <f>_InputData!#REF!</f>
        <v>#REF!</v>
      </c>
    </row>
    <row r="136" spans="1:33" x14ac:dyDescent="0.25">
      <c r="A136" t="s">
        <v>77</v>
      </c>
      <c r="B136" t="s">
        <v>41</v>
      </c>
      <c r="C136" t="s">
        <v>46</v>
      </c>
      <c r="D136" s="27">
        <f>_InputData!E659</f>
        <v>0.17899999999999999</v>
      </c>
      <c r="E136" s="27">
        <f>_InputData!F659</f>
        <v>0.16949999999999998</v>
      </c>
      <c r="F136" s="27">
        <f>_InputData!G659</f>
        <v>0.16</v>
      </c>
      <c r="G136" s="27">
        <f>D136*(1+_InputData!$E$996)</f>
        <v>0.21479999999999999</v>
      </c>
      <c r="H136" s="27">
        <f>E136*(1+_InputData!$E$996)</f>
        <v>0.20339999999999997</v>
      </c>
      <c r="I136" s="27">
        <f>F136*(1+_InputData!$E$996)</f>
        <v>0.192</v>
      </c>
      <c r="J136" s="27">
        <f>D136*(1-_InputData!$E$998)</f>
        <v>0.14319999999999999</v>
      </c>
      <c r="K136" s="27">
        <f>E136*(1-_InputData!$E$998)</f>
        <v>0.1356</v>
      </c>
      <c r="L136" s="27">
        <f>F136*(1-_InputData!$E$998)</f>
        <v>0.128</v>
      </c>
      <c r="M136" s="27" t="e">
        <f>_InputData!#REF!</f>
        <v>#REF!</v>
      </c>
      <c r="N136" s="27" t="e">
        <f>_InputData!#REF!</f>
        <v>#REF!</v>
      </c>
      <c r="O136" s="27" t="e">
        <f>_InputData!#REF!</f>
        <v>#REF!</v>
      </c>
      <c r="P136" s="27" t="e">
        <f>_InputData!#REF!</f>
        <v>#REF!</v>
      </c>
      <c r="Q136" s="27" t="e">
        <f>_InputData!#REF!</f>
        <v>#REF!</v>
      </c>
      <c r="R136" s="27" t="e">
        <f>_InputData!#REF!</f>
        <v>#REF!</v>
      </c>
      <c r="S136" s="27" t="e">
        <f>_InputData!#REF!</f>
        <v>#REF!</v>
      </c>
      <c r="T136" s="27" t="e">
        <f>_InputData!#REF!</f>
        <v>#REF!</v>
      </c>
      <c r="U136" s="27" t="e">
        <f>_InputData!#REF!</f>
        <v>#REF!</v>
      </c>
      <c r="V136" s="27" t="e">
        <f>_InputData!#REF!</f>
        <v>#REF!</v>
      </c>
      <c r="W136" s="27" t="e">
        <f>_InputData!#REF!</f>
        <v>#REF!</v>
      </c>
      <c r="X136" s="27" t="e">
        <f>_InputData!#REF!</f>
        <v>#REF!</v>
      </c>
      <c r="Y136" s="27" t="e">
        <f>_InputData!#REF!</f>
        <v>#REF!</v>
      </c>
      <c r="Z136" s="27" t="e">
        <f>_InputData!#REF!</f>
        <v>#REF!</v>
      </c>
      <c r="AA136" s="27" t="e">
        <f>_InputData!#REF!</f>
        <v>#REF!</v>
      </c>
      <c r="AB136" t="e">
        <f>_InputData!#REF!</f>
        <v>#REF!</v>
      </c>
      <c r="AC136" t="e">
        <f>_InputData!#REF!</f>
        <v>#REF!</v>
      </c>
      <c r="AD136" t="e">
        <f>_InputData!#REF!</f>
        <v>#REF!</v>
      </c>
      <c r="AE136" t="e">
        <f>_InputData!#REF!</f>
        <v>#REF!</v>
      </c>
      <c r="AF136" t="e">
        <f>_InputData!#REF!</f>
        <v>#REF!</v>
      </c>
      <c r="AG136" t="e">
        <f>_InputData!#REF!</f>
        <v>#REF!</v>
      </c>
    </row>
    <row r="137" spans="1:33" x14ac:dyDescent="0.25">
      <c r="A137" t="s">
        <v>78</v>
      </c>
      <c r="B137" t="s">
        <v>41</v>
      </c>
      <c r="C137" t="s">
        <v>46</v>
      </c>
      <c r="D137" s="27">
        <f>_InputData!E660</f>
        <v>0.21600000000000003</v>
      </c>
      <c r="E137" s="27">
        <f>_InputData!F660</f>
        <v>0.20650000000000002</v>
      </c>
      <c r="F137" s="27">
        <f>_InputData!G660</f>
        <v>0.19700000000000001</v>
      </c>
      <c r="G137" s="27">
        <f>D137*(1+_InputData!$E$996)</f>
        <v>0.25920000000000004</v>
      </c>
      <c r="H137" s="27">
        <f>E137*(1+_InputData!$E$996)</f>
        <v>0.24780000000000002</v>
      </c>
      <c r="I137" s="27">
        <f>F137*(1+_InputData!$E$996)</f>
        <v>0.2364</v>
      </c>
      <c r="J137" s="27">
        <f>D137*(1-_InputData!$E$998)</f>
        <v>0.17280000000000004</v>
      </c>
      <c r="K137" s="27">
        <f>E137*(1-_InputData!$E$998)</f>
        <v>0.16520000000000001</v>
      </c>
      <c r="L137" s="27">
        <f>F137*(1-_InputData!$E$998)</f>
        <v>0.15760000000000002</v>
      </c>
      <c r="M137" s="27" t="e">
        <f>_InputData!#REF!</f>
        <v>#REF!</v>
      </c>
      <c r="N137" s="27" t="e">
        <f>_InputData!#REF!</f>
        <v>#REF!</v>
      </c>
      <c r="O137" s="27" t="e">
        <f>_InputData!#REF!</f>
        <v>#REF!</v>
      </c>
      <c r="P137" s="27" t="e">
        <f>_InputData!#REF!</f>
        <v>#REF!</v>
      </c>
      <c r="Q137" s="27" t="e">
        <f>_InputData!#REF!</f>
        <v>#REF!</v>
      </c>
      <c r="R137" s="27" t="e">
        <f>_InputData!#REF!</f>
        <v>#REF!</v>
      </c>
      <c r="S137" s="27" t="e">
        <f>_InputData!#REF!</f>
        <v>#REF!</v>
      </c>
      <c r="T137" s="27" t="e">
        <f>_InputData!#REF!</f>
        <v>#REF!</v>
      </c>
      <c r="U137" s="27" t="e">
        <f>_InputData!#REF!</f>
        <v>#REF!</v>
      </c>
      <c r="V137" s="27" t="e">
        <f>_InputData!#REF!</f>
        <v>#REF!</v>
      </c>
      <c r="W137" s="27" t="e">
        <f>_InputData!#REF!</f>
        <v>#REF!</v>
      </c>
      <c r="X137" s="27" t="e">
        <f>_InputData!#REF!</f>
        <v>#REF!</v>
      </c>
      <c r="Y137" s="27" t="e">
        <f>_InputData!#REF!</f>
        <v>#REF!</v>
      </c>
      <c r="Z137" s="27" t="e">
        <f>_InputData!#REF!</f>
        <v>#REF!</v>
      </c>
      <c r="AA137" s="27" t="e">
        <f>_InputData!#REF!</f>
        <v>#REF!</v>
      </c>
      <c r="AB137" t="e">
        <f>_InputData!#REF!</f>
        <v>#REF!</v>
      </c>
      <c r="AC137" t="e">
        <f>_InputData!#REF!</f>
        <v>#REF!</v>
      </c>
      <c r="AD137" t="e">
        <f>_InputData!#REF!</f>
        <v>#REF!</v>
      </c>
      <c r="AE137" t="e">
        <f>_InputData!#REF!</f>
        <v>#REF!</v>
      </c>
      <c r="AF137" t="e">
        <f>_InputData!#REF!</f>
        <v>#REF!</v>
      </c>
      <c r="AG137" t="e">
        <f>_InputData!#REF!</f>
        <v>#REF!</v>
      </c>
    </row>
    <row r="138" spans="1:33" x14ac:dyDescent="0.25">
      <c r="A138" t="s">
        <v>105</v>
      </c>
      <c r="B138" t="s">
        <v>41</v>
      </c>
      <c r="C138" t="s">
        <v>46</v>
      </c>
      <c r="D138" s="27">
        <f>_InputData!E661</f>
        <v>0.19032939313499231</v>
      </c>
      <c r="E138" s="27">
        <f>_InputData!F661</f>
        <v>0.1808293931349923</v>
      </c>
      <c r="F138" s="27">
        <f>_InputData!G661</f>
        <v>0.17132939313499229</v>
      </c>
      <c r="G138" s="27">
        <f>D138*(1+_InputData!$E$996)</f>
        <v>0.22839527176199076</v>
      </c>
      <c r="H138" s="27">
        <f>E138*(1+_InputData!$E$996)</f>
        <v>0.21699527176199077</v>
      </c>
      <c r="I138" s="27">
        <f>F138*(1+_InputData!$E$996)</f>
        <v>0.20559527176199074</v>
      </c>
      <c r="J138" s="27">
        <f>D138*(1-_InputData!$E$998)</f>
        <v>0.15226351450799386</v>
      </c>
      <c r="K138" s="27">
        <f>E138*(1-_InputData!$E$998)</f>
        <v>0.14466351450799383</v>
      </c>
      <c r="L138" s="27">
        <f>F138*(1-_InputData!$E$998)</f>
        <v>0.13706351450799384</v>
      </c>
      <c r="M138" s="27" t="e">
        <f>_InputData!#REF!</f>
        <v>#REF!</v>
      </c>
      <c r="N138" s="27" t="e">
        <f>_InputData!#REF!</f>
        <v>#REF!</v>
      </c>
      <c r="O138" s="27" t="e">
        <f>_InputData!#REF!</f>
        <v>#REF!</v>
      </c>
      <c r="P138" s="27" t="e">
        <f>_InputData!#REF!</f>
        <v>#REF!</v>
      </c>
      <c r="Q138" s="27" t="e">
        <f>_InputData!#REF!</f>
        <v>#REF!</v>
      </c>
      <c r="R138" s="27" t="e">
        <f>_InputData!#REF!</f>
        <v>#REF!</v>
      </c>
      <c r="S138" s="27" t="e">
        <f>_InputData!#REF!</f>
        <v>#REF!</v>
      </c>
      <c r="T138" s="27" t="e">
        <f>_InputData!#REF!</f>
        <v>#REF!</v>
      </c>
      <c r="U138" s="27" t="e">
        <f>_InputData!#REF!</f>
        <v>#REF!</v>
      </c>
      <c r="V138" s="27" t="e">
        <f>_InputData!#REF!</f>
        <v>#REF!</v>
      </c>
      <c r="W138" s="27" t="e">
        <f>_InputData!#REF!</f>
        <v>#REF!</v>
      </c>
      <c r="X138" s="27" t="e">
        <f>_InputData!#REF!</f>
        <v>#REF!</v>
      </c>
      <c r="Y138" s="27" t="e">
        <f>_InputData!#REF!</f>
        <v>#REF!</v>
      </c>
      <c r="Z138" s="27" t="e">
        <f>_InputData!#REF!</f>
        <v>#REF!</v>
      </c>
      <c r="AA138" s="27" t="e">
        <f>_InputData!#REF!</f>
        <v>#REF!</v>
      </c>
      <c r="AB138" t="e">
        <f>_InputData!#REF!</f>
        <v>#REF!</v>
      </c>
      <c r="AC138" t="e">
        <f>_InputData!#REF!</f>
        <v>#REF!</v>
      </c>
      <c r="AD138" t="e">
        <f>_InputData!#REF!</f>
        <v>#REF!</v>
      </c>
      <c r="AE138" t="e">
        <f>_InputData!#REF!</f>
        <v>#REF!</v>
      </c>
      <c r="AF138" t="e">
        <f>_InputData!#REF!</f>
        <v>#REF!</v>
      </c>
      <c r="AG138" t="e">
        <f>_InputData!#REF!</f>
        <v>#REF!</v>
      </c>
    </row>
    <row r="139" spans="1:33" x14ac:dyDescent="0.25">
      <c r="A139" t="s">
        <v>79</v>
      </c>
      <c r="B139" t="s">
        <v>41</v>
      </c>
      <c r="C139" t="s">
        <v>46</v>
      </c>
      <c r="D139" s="27">
        <f>_InputData!E662</f>
        <v>0.15500000000000003</v>
      </c>
      <c r="E139" s="27">
        <f>_InputData!F662</f>
        <v>0.14550000000000002</v>
      </c>
      <c r="F139" s="27">
        <f>_InputData!G662</f>
        <v>0.13600000000000001</v>
      </c>
      <c r="G139" s="27">
        <f>D139*(1+_InputData!$E$996)</f>
        <v>0.18600000000000003</v>
      </c>
      <c r="H139" s="27">
        <f>E139*(1+_InputData!$E$996)</f>
        <v>0.17460000000000001</v>
      </c>
      <c r="I139" s="27">
        <f>F139*(1+_InputData!$E$996)</f>
        <v>0.16320000000000001</v>
      </c>
      <c r="J139" s="27">
        <f>D139*(1-_InputData!$E$998)</f>
        <v>0.12400000000000003</v>
      </c>
      <c r="K139" s="27">
        <f>E139*(1-_InputData!$E$998)</f>
        <v>0.11640000000000002</v>
      </c>
      <c r="L139" s="27">
        <f>F139*(1-_InputData!$E$998)</f>
        <v>0.10880000000000001</v>
      </c>
      <c r="M139" s="27" t="e">
        <f>_InputData!#REF!</f>
        <v>#REF!</v>
      </c>
      <c r="N139" s="27" t="e">
        <f>_InputData!#REF!</f>
        <v>#REF!</v>
      </c>
      <c r="O139" s="27" t="e">
        <f>_InputData!#REF!</f>
        <v>#REF!</v>
      </c>
      <c r="P139" s="27" t="e">
        <f>_InputData!#REF!</f>
        <v>#REF!</v>
      </c>
      <c r="Q139" s="27" t="e">
        <f>_InputData!#REF!</f>
        <v>#REF!</v>
      </c>
      <c r="R139" s="27" t="e">
        <f>_InputData!#REF!</f>
        <v>#REF!</v>
      </c>
      <c r="S139" s="27" t="e">
        <f>_InputData!#REF!</f>
        <v>#REF!</v>
      </c>
      <c r="T139" s="27" t="e">
        <f>_InputData!#REF!</f>
        <v>#REF!</v>
      </c>
      <c r="U139" s="27" t="e">
        <f>_InputData!#REF!</f>
        <v>#REF!</v>
      </c>
      <c r="V139" s="27" t="e">
        <f>_InputData!#REF!</f>
        <v>#REF!</v>
      </c>
      <c r="W139" s="27" t="e">
        <f>_InputData!#REF!</f>
        <v>#REF!</v>
      </c>
      <c r="X139" s="27" t="e">
        <f>_InputData!#REF!</f>
        <v>#REF!</v>
      </c>
      <c r="Y139" s="27" t="e">
        <f>_InputData!#REF!</f>
        <v>#REF!</v>
      </c>
      <c r="Z139" s="27" t="e">
        <f>_InputData!#REF!</f>
        <v>#REF!</v>
      </c>
      <c r="AA139" s="27" t="e">
        <f>_InputData!#REF!</f>
        <v>#REF!</v>
      </c>
      <c r="AB139" t="e">
        <f>_InputData!#REF!</f>
        <v>#REF!</v>
      </c>
      <c r="AC139" t="e">
        <f>_InputData!#REF!</f>
        <v>#REF!</v>
      </c>
      <c r="AD139" t="e">
        <f>_InputData!#REF!</f>
        <v>#REF!</v>
      </c>
      <c r="AE139" t="e">
        <f>_InputData!#REF!</f>
        <v>#REF!</v>
      </c>
      <c r="AF139" t="e">
        <f>_InputData!#REF!</f>
        <v>#REF!</v>
      </c>
      <c r="AG139" t="e">
        <f>_InputData!#REF!</f>
        <v>#REF!</v>
      </c>
    </row>
    <row r="140" spans="1:33" x14ac:dyDescent="0.25">
      <c r="A140" t="s">
        <v>80</v>
      </c>
      <c r="B140" t="s">
        <v>41</v>
      </c>
      <c r="C140" t="s">
        <v>46</v>
      </c>
      <c r="D140" s="27">
        <f>_InputData!E663</f>
        <v>0.187</v>
      </c>
      <c r="E140" s="27">
        <f>_InputData!F663</f>
        <v>0.17749999999999999</v>
      </c>
      <c r="F140" s="27">
        <f>_InputData!G663</f>
        <v>0.16800000000000001</v>
      </c>
      <c r="G140" s="27">
        <f>D140*(1+_InputData!$E$996)</f>
        <v>0.22439999999999999</v>
      </c>
      <c r="H140" s="27">
        <f>E140*(1+_InputData!$E$996)</f>
        <v>0.21299999999999999</v>
      </c>
      <c r="I140" s="27">
        <f>F140*(1+_InputData!$E$996)</f>
        <v>0.2016</v>
      </c>
      <c r="J140" s="27">
        <f>D140*(1-_InputData!$E$998)</f>
        <v>0.14960000000000001</v>
      </c>
      <c r="K140" s="27">
        <f>E140*(1-_InputData!$E$998)</f>
        <v>0.14199999999999999</v>
      </c>
      <c r="L140" s="27">
        <f>F140*(1-_InputData!$E$998)</f>
        <v>0.13440000000000002</v>
      </c>
      <c r="M140" s="27" t="e">
        <f>_InputData!#REF!</f>
        <v>#REF!</v>
      </c>
      <c r="N140" s="27" t="e">
        <f>_InputData!#REF!</f>
        <v>#REF!</v>
      </c>
      <c r="O140" s="27" t="e">
        <f>_InputData!#REF!</f>
        <v>#REF!</v>
      </c>
      <c r="P140" s="27" t="e">
        <f>_InputData!#REF!</f>
        <v>#REF!</v>
      </c>
      <c r="Q140" s="27" t="e">
        <f>_InputData!#REF!</f>
        <v>#REF!</v>
      </c>
      <c r="R140" s="27" t="e">
        <f>_InputData!#REF!</f>
        <v>#REF!</v>
      </c>
      <c r="S140" s="27" t="e">
        <f>_InputData!#REF!</f>
        <v>#REF!</v>
      </c>
      <c r="T140" s="27" t="e">
        <f>_InputData!#REF!</f>
        <v>#REF!</v>
      </c>
      <c r="U140" s="27" t="e">
        <f>_InputData!#REF!</f>
        <v>#REF!</v>
      </c>
      <c r="V140" s="27" t="e">
        <f>_InputData!#REF!</f>
        <v>#REF!</v>
      </c>
      <c r="W140" s="27" t="e">
        <f>_InputData!#REF!</f>
        <v>#REF!</v>
      </c>
      <c r="X140" s="27" t="e">
        <f>_InputData!#REF!</f>
        <v>#REF!</v>
      </c>
      <c r="Y140" s="27" t="e">
        <f>_InputData!#REF!</f>
        <v>#REF!</v>
      </c>
      <c r="Z140" s="27" t="e">
        <f>_InputData!#REF!</f>
        <v>#REF!</v>
      </c>
      <c r="AA140" s="27" t="e">
        <f>_InputData!#REF!</f>
        <v>#REF!</v>
      </c>
      <c r="AB140" t="e">
        <f>_InputData!#REF!</f>
        <v>#REF!</v>
      </c>
      <c r="AC140" t="e">
        <f>_InputData!#REF!</f>
        <v>#REF!</v>
      </c>
      <c r="AD140" t="e">
        <f>_InputData!#REF!</f>
        <v>#REF!</v>
      </c>
      <c r="AE140" t="e">
        <f>_InputData!#REF!</f>
        <v>#REF!</v>
      </c>
      <c r="AF140" t="e">
        <f>_InputData!#REF!</f>
        <v>#REF!</v>
      </c>
      <c r="AG140" t="e">
        <f>_InputData!#REF!</f>
        <v>#REF!</v>
      </c>
    </row>
    <row r="141" spans="1:33" x14ac:dyDescent="0.25">
      <c r="A141" t="s">
        <v>81</v>
      </c>
      <c r="B141" t="s">
        <v>41</v>
      </c>
      <c r="C141" t="s">
        <v>46</v>
      </c>
      <c r="D141" s="27">
        <f>_InputData!E664</f>
        <v>0.17150000000000001</v>
      </c>
      <c r="E141" s="27">
        <f>_InputData!F664</f>
        <v>0.16200000000000001</v>
      </c>
      <c r="F141" s="27">
        <f>_InputData!G664</f>
        <v>0.1525</v>
      </c>
      <c r="G141" s="27">
        <f>D141*(1+_InputData!$E$996)</f>
        <v>0.20580000000000001</v>
      </c>
      <c r="H141" s="27">
        <f>E141*(1+_InputData!$E$996)</f>
        <v>0.19439999999999999</v>
      </c>
      <c r="I141" s="27">
        <f>F141*(1+_InputData!$E$996)</f>
        <v>0.183</v>
      </c>
      <c r="J141" s="27">
        <f>D141*(1-_InputData!$E$998)</f>
        <v>0.13720000000000002</v>
      </c>
      <c r="K141" s="27">
        <f>E141*(1-_InputData!$E$998)</f>
        <v>0.12960000000000002</v>
      </c>
      <c r="L141" s="27">
        <f>F141*(1-_InputData!$E$998)</f>
        <v>0.122</v>
      </c>
      <c r="M141" s="27" t="e">
        <f>_InputData!#REF!</f>
        <v>#REF!</v>
      </c>
      <c r="N141" s="27" t="e">
        <f>_InputData!#REF!</f>
        <v>#REF!</v>
      </c>
      <c r="O141" s="27" t="e">
        <f>_InputData!#REF!</f>
        <v>#REF!</v>
      </c>
      <c r="P141" s="27" t="e">
        <f>_InputData!#REF!</f>
        <v>#REF!</v>
      </c>
      <c r="Q141" s="27" t="e">
        <f>_InputData!#REF!</f>
        <v>#REF!</v>
      </c>
      <c r="R141" s="27" t="e">
        <f>_InputData!#REF!</f>
        <v>#REF!</v>
      </c>
      <c r="S141" s="27" t="e">
        <f>_InputData!#REF!</f>
        <v>#REF!</v>
      </c>
      <c r="T141" s="27" t="e">
        <f>_InputData!#REF!</f>
        <v>#REF!</v>
      </c>
      <c r="U141" s="27" t="e">
        <f>_InputData!#REF!</f>
        <v>#REF!</v>
      </c>
      <c r="V141" s="27" t="e">
        <f>_InputData!#REF!</f>
        <v>#REF!</v>
      </c>
      <c r="W141" s="27" t="e">
        <f>_InputData!#REF!</f>
        <v>#REF!</v>
      </c>
      <c r="X141" s="27" t="e">
        <f>_InputData!#REF!</f>
        <v>#REF!</v>
      </c>
      <c r="Y141" s="27" t="e">
        <f>_InputData!#REF!</f>
        <v>#REF!</v>
      </c>
      <c r="Z141" s="27" t="e">
        <f>_InputData!#REF!</f>
        <v>#REF!</v>
      </c>
      <c r="AA141" s="27" t="e">
        <f>_InputData!#REF!</f>
        <v>#REF!</v>
      </c>
      <c r="AB141" t="e">
        <f>_InputData!#REF!</f>
        <v>#REF!</v>
      </c>
      <c r="AC141" t="e">
        <f>_InputData!#REF!</f>
        <v>#REF!</v>
      </c>
      <c r="AD141" t="e">
        <f>_InputData!#REF!</f>
        <v>#REF!</v>
      </c>
      <c r="AE141" t="e">
        <f>_InputData!#REF!</f>
        <v>#REF!</v>
      </c>
      <c r="AF141" t="e">
        <f>_InputData!#REF!</f>
        <v>#REF!</v>
      </c>
      <c r="AG141" t="e">
        <f>_InputData!#REF!</f>
        <v>#REF!</v>
      </c>
    </row>
    <row r="142" spans="1:33" x14ac:dyDescent="0.25">
      <c r="A142" t="s">
        <v>82</v>
      </c>
      <c r="B142" t="s">
        <v>41</v>
      </c>
      <c r="C142" t="s">
        <v>46</v>
      </c>
      <c r="D142" s="27">
        <f>_InputData!E665</f>
        <v>0.22400000000000003</v>
      </c>
      <c r="E142" s="27">
        <f>_InputData!F665</f>
        <v>0.21450000000000002</v>
      </c>
      <c r="F142" s="27">
        <f>_InputData!G665</f>
        <v>0.20500000000000002</v>
      </c>
      <c r="G142" s="27">
        <f>D142*(1+_InputData!$E$996)</f>
        <v>0.26880000000000004</v>
      </c>
      <c r="H142" s="27">
        <f>E142*(1+_InputData!$E$996)</f>
        <v>0.25740000000000002</v>
      </c>
      <c r="I142" s="27">
        <f>F142*(1+_InputData!$E$996)</f>
        <v>0.246</v>
      </c>
      <c r="J142" s="27">
        <f>D142*(1-_InputData!$E$998)</f>
        <v>0.17920000000000003</v>
      </c>
      <c r="K142" s="27">
        <f>E142*(1-_InputData!$E$998)</f>
        <v>0.17160000000000003</v>
      </c>
      <c r="L142" s="27">
        <f>F142*(1-_InputData!$E$998)</f>
        <v>0.16400000000000003</v>
      </c>
      <c r="M142" s="27" t="e">
        <f>_InputData!#REF!</f>
        <v>#REF!</v>
      </c>
      <c r="N142" s="27" t="e">
        <f>_InputData!#REF!</f>
        <v>#REF!</v>
      </c>
      <c r="O142" s="27" t="e">
        <f>_InputData!#REF!</f>
        <v>#REF!</v>
      </c>
      <c r="P142" s="27" t="e">
        <f>_InputData!#REF!</f>
        <v>#REF!</v>
      </c>
      <c r="Q142" s="27" t="e">
        <f>_InputData!#REF!</f>
        <v>#REF!</v>
      </c>
      <c r="R142" s="27" t="e">
        <f>_InputData!#REF!</f>
        <v>#REF!</v>
      </c>
      <c r="S142" s="27" t="e">
        <f>_InputData!#REF!</f>
        <v>#REF!</v>
      </c>
      <c r="T142" s="27" t="e">
        <f>_InputData!#REF!</f>
        <v>#REF!</v>
      </c>
      <c r="U142" s="27" t="e">
        <f>_InputData!#REF!</f>
        <v>#REF!</v>
      </c>
      <c r="V142" s="27" t="e">
        <f>_InputData!#REF!</f>
        <v>#REF!</v>
      </c>
      <c r="W142" s="27" t="e">
        <f>_InputData!#REF!</f>
        <v>#REF!</v>
      </c>
      <c r="X142" s="27" t="e">
        <f>_InputData!#REF!</f>
        <v>#REF!</v>
      </c>
      <c r="Y142" s="27" t="e">
        <f>_InputData!#REF!</f>
        <v>#REF!</v>
      </c>
      <c r="Z142" s="27" t="e">
        <f>_InputData!#REF!</f>
        <v>#REF!</v>
      </c>
      <c r="AA142" s="27" t="e">
        <f>_InputData!#REF!</f>
        <v>#REF!</v>
      </c>
      <c r="AB142" t="e">
        <f>_InputData!#REF!</f>
        <v>#REF!</v>
      </c>
      <c r="AC142" t="e">
        <f>_InputData!#REF!</f>
        <v>#REF!</v>
      </c>
      <c r="AD142" t="e">
        <f>_InputData!#REF!</f>
        <v>#REF!</v>
      </c>
      <c r="AE142" t="e">
        <f>_InputData!#REF!</f>
        <v>#REF!</v>
      </c>
      <c r="AF142" t="e">
        <f>_InputData!#REF!</f>
        <v>#REF!</v>
      </c>
      <c r="AG142" t="e">
        <f>_InputData!#REF!</f>
        <v>#REF!</v>
      </c>
    </row>
    <row r="143" spans="1:33" x14ac:dyDescent="0.25">
      <c r="A143" t="s">
        <v>83</v>
      </c>
      <c r="B143" t="s">
        <v>41</v>
      </c>
      <c r="C143" t="s">
        <v>46</v>
      </c>
      <c r="D143" s="27">
        <f>_InputData!E666</f>
        <v>0.10800000000000001</v>
      </c>
      <c r="E143" s="27">
        <f>_InputData!F666</f>
        <v>9.8500000000000004E-2</v>
      </c>
      <c r="F143" s="27">
        <f>_InputData!G666</f>
        <v>8.8999999999999996E-2</v>
      </c>
      <c r="G143" s="27">
        <f>D143*(1+_InputData!$E$996)</f>
        <v>0.12960000000000002</v>
      </c>
      <c r="H143" s="27">
        <f>E143*(1+_InputData!$E$996)</f>
        <v>0.1182</v>
      </c>
      <c r="I143" s="27">
        <f>F143*(1+_InputData!$E$996)</f>
        <v>0.10679999999999999</v>
      </c>
      <c r="J143" s="27">
        <f>D143*(1-_InputData!$E$998)</f>
        <v>8.6400000000000018E-2</v>
      </c>
      <c r="K143" s="27">
        <f>E143*(1-_InputData!$E$998)</f>
        <v>7.8800000000000009E-2</v>
      </c>
      <c r="L143" s="27">
        <f>F143*(1-_InputData!$E$998)</f>
        <v>7.1199999999999999E-2</v>
      </c>
      <c r="M143" s="27" t="e">
        <f>_InputData!#REF!</f>
        <v>#REF!</v>
      </c>
      <c r="N143" s="27" t="e">
        <f>_InputData!#REF!</f>
        <v>#REF!</v>
      </c>
      <c r="O143" s="27" t="e">
        <f>_InputData!#REF!</f>
        <v>#REF!</v>
      </c>
      <c r="P143" s="27" t="e">
        <f>_InputData!#REF!</f>
        <v>#REF!</v>
      </c>
      <c r="Q143" s="27" t="e">
        <f>_InputData!#REF!</f>
        <v>#REF!</v>
      </c>
      <c r="R143" s="27" t="e">
        <f>_InputData!#REF!</f>
        <v>#REF!</v>
      </c>
      <c r="S143" s="27" t="e">
        <f>_InputData!#REF!</f>
        <v>#REF!</v>
      </c>
      <c r="T143" s="27" t="e">
        <f>_InputData!#REF!</f>
        <v>#REF!</v>
      </c>
      <c r="U143" s="27" t="e">
        <f>_InputData!#REF!</f>
        <v>#REF!</v>
      </c>
      <c r="V143" s="27" t="e">
        <f>_InputData!#REF!</f>
        <v>#REF!</v>
      </c>
      <c r="W143" s="27" t="e">
        <f>_InputData!#REF!</f>
        <v>#REF!</v>
      </c>
      <c r="X143" s="27" t="e">
        <f>_InputData!#REF!</f>
        <v>#REF!</v>
      </c>
      <c r="Y143" s="27" t="e">
        <f>_InputData!#REF!</f>
        <v>#REF!</v>
      </c>
      <c r="Z143" s="27" t="e">
        <f>_InputData!#REF!</f>
        <v>#REF!</v>
      </c>
      <c r="AA143" s="27" t="e">
        <f>_InputData!#REF!</f>
        <v>#REF!</v>
      </c>
      <c r="AB143" t="e">
        <f>_InputData!#REF!</f>
        <v>#REF!</v>
      </c>
      <c r="AC143" t="e">
        <f>_InputData!#REF!</f>
        <v>#REF!</v>
      </c>
      <c r="AD143" t="e">
        <f>_InputData!#REF!</f>
        <v>#REF!</v>
      </c>
      <c r="AE143" t="e">
        <f>_InputData!#REF!</f>
        <v>#REF!</v>
      </c>
      <c r="AF143" t="e">
        <f>_InputData!#REF!</f>
        <v>#REF!</v>
      </c>
      <c r="AG143" t="e">
        <f>_InputData!#REF!</f>
        <v>#REF!</v>
      </c>
    </row>
    <row r="144" spans="1:33" x14ac:dyDescent="0.25">
      <c r="A144" t="s">
        <v>106</v>
      </c>
      <c r="B144" t="s">
        <v>41</v>
      </c>
      <c r="C144" t="s">
        <v>46</v>
      </c>
      <c r="D144" s="27">
        <f>_InputData!E667</f>
        <v>0.12087311695245209</v>
      </c>
      <c r="E144" s="27">
        <f>_InputData!F667</f>
        <v>0.11137311695245208</v>
      </c>
      <c r="F144" s="27">
        <f>_InputData!G667</f>
        <v>0.1018731169524521</v>
      </c>
      <c r="G144" s="27">
        <f>D144*(1+_InputData!$E$996)</f>
        <v>0.14504774034294252</v>
      </c>
      <c r="H144" s="27">
        <f>E144*(1+_InputData!$E$996)</f>
        <v>0.13364774034294249</v>
      </c>
      <c r="I144" s="27">
        <f>F144*(1+_InputData!$E$996)</f>
        <v>0.12224774034294252</v>
      </c>
      <c r="J144" s="27">
        <f>D144*(1-_InputData!$E$998)</f>
        <v>9.6698493561961682E-2</v>
      </c>
      <c r="K144" s="27">
        <f>E144*(1-_InputData!$E$998)</f>
        <v>8.9098493561961672E-2</v>
      </c>
      <c r="L144" s="27">
        <f>F144*(1-_InputData!$E$998)</f>
        <v>8.1498493561961691E-2</v>
      </c>
      <c r="M144" s="27" t="e">
        <f>_InputData!#REF!</f>
        <v>#REF!</v>
      </c>
      <c r="N144" s="27" t="e">
        <f>_InputData!#REF!</f>
        <v>#REF!</v>
      </c>
      <c r="O144" s="27" t="e">
        <f>_InputData!#REF!</f>
        <v>#REF!</v>
      </c>
      <c r="P144" s="27" t="e">
        <f>_InputData!#REF!</f>
        <v>#REF!</v>
      </c>
      <c r="Q144" s="27" t="e">
        <f>_InputData!#REF!</f>
        <v>#REF!</v>
      </c>
      <c r="R144" s="27" t="e">
        <f>_InputData!#REF!</f>
        <v>#REF!</v>
      </c>
      <c r="S144" s="27" t="e">
        <f>_InputData!#REF!</f>
        <v>#REF!</v>
      </c>
      <c r="T144" s="27" t="e">
        <f>_InputData!#REF!</f>
        <v>#REF!</v>
      </c>
      <c r="U144" s="27" t="e">
        <f>_InputData!#REF!</f>
        <v>#REF!</v>
      </c>
      <c r="V144" s="27" t="e">
        <f>_InputData!#REF!</f>
        <v>#REF!</v>
      </c>
      <c r="W144" s="27" t="e">
        <f>_InputData!#REF!</f>
        <v>#REF!</v>
      </c>
      <c r="X144" s="27" t="e">
        <f>_InputData!#REF!</f>
        <v>#REF!</v>
      </c>
      <c r="Y144" s="27" t="e">
        <f>_InputData!#REF!</f>
        <v>#REF!</v>
      </c>
      <c r="Z144" s="27" t="e">
        <f>_InputData!#REF!</f>
        <v>#REF!</v>
      </c>
      <c r="AA144" s="27" t="e">
        <f>_InputData!#REF!</f>
        <v>#REF!</v>
      </c>
      <c r="AB144" t="e">
        <f>_InputData!#REF!</f>
        <v>#REF!</v>
      </c>
      <c r="AC144" t="e">
        <f>_InputData!#REF!</f>
        <v>#REF!</v>
      </c>
      <c r="AD144" t="e">
        <f>_InputData!#REF!</f>
        <v>#REF!</v>
      </c>
      <c r="AE144" t="e">
        <f>_InputData!#REF!</f>
        <v>#REF!</v>
      </c>
      <c r="AF144" t="e">
        <f>_InputData!#REF!</f>
        <v>#REF!</v>
      </c>
      <c r="AG144" t="e">
        <f>_InputData!#REF!</f>
        <v>#REF!</v>
      </c>
    </row>
    <row r="145" spans="1:33" x14ac:dyDescent="0.25">
      <c r="A145" t="s">
        <v>84</v>
      </c>
      <c r="B145" t="s">
        <v>41</v>
      </c>
      <c r="C145" t="s">
        <v>46</v>
      </c>
      <c r="D145" s="27">
        <f>_InputData!E668</f>
        <v>0.20200000000000001</v>
      </c>
      <c r="E145" s="27">
        <f>_InputData!F668</f>
        <v>0.1925</v>
      </c>
      <c r="F145" s="27">
        <f>_InputData!G668</f>
        <v>0.183</v>
      </c>
      <c r="G145" s="27">
        <f>D145*(1+_InputData!$E$996)</f>
        <v>0.2424</v>
      </c>
      <c r="H145" s="27">
        <f>E145*(1+_InputData!$E$996)</f>
        <v>0.23099999999999998</v>
      </c>
      <c r="I145" s="27">
        <f>F145*(1+_InputData!$E$996)</f>
        <v>0.21959999999999999</v>
      </c>
      <c r="J145" s="27">
        <f>D145*(1-_InputData!$E$998)</f>
        <v>0.16160000000000002</v>
      </c>
      <c r="K145" s="27">
        <f>E145*(1-_InputData!$E$998)</f>
        <v>0.15400000000000003</v>
      </c>
      <c r="L145" s="27">
        <f>F145*(1-_InputData!$E$998)</f>
        <v>0.1464</v>
      </c>
      <c r="M145" s="27" t="e">
        <f>_InputData!#REF!</f>
        <v>#REF!</v>
      </c>
      <c r="N145" s="27" t="e">
        <f>_InputData!#REF!</f>
        <v>#REF!</v>
      </c>
      <c r="O145" s="27" t="e">
        <f>_InputData!#REF!</f>
        <v>#REF!</v>
      </c>
      <c r="P145" s="27" t="e">
        <f>_InputData!#REF!</f>
        <v>#REF!</v>
      </c>
      <c r="Q145" s="27" t="e">
        <f>_InputData!#REF!</f>
        <v>#REF!</v>
      </c>
      <c r="R145" s="27" t="e">
        <f>_InputData!#REF!</f>
        <v>#REF!</v>
      </c>
      <c r="S145" s="27" t="e">
        <f>_InputData!#REF!</f>
        <v>#REF!</v>
      </c>
      <c r="T145" s="27" t="e">
        <f>_InputData!#REF!</f>
        <v>#REF!</v>
      </c>
      <c r="U145" s="27" t="e">
        <f>_InputData!#REF!</f>
        <v>#REF!</v>
      </c>
      <c r="V145" s="27" t="e">
        <f>_InputData!#REF!</f>
        <v>#REF!</v>
      </c>
      <c r="W145" s="27" t="e">
        <f>_InputData!#REF!</f>
        <v>#REF!</v>
      </c>
      <c r="X145" s="27" t="e">
        <f>_InputData!#REF!</f>
        <v>#REF!</v>
      </c>
      <c r="Y145" s="27" t="e">
        <f>_InputData!#REF!</f>
        <v>#REF!</v>
      </c>
      <c r="Z145" s="27" t="e">
        <f>_InputData!#REF!</f>
        <v>#REF!</v>
      </c>
      <c r="AA145" s="27" t="e">
        <f>_InputData!#REF!</f>
        <v>#REF!</v>
      </c>
      <c r="AB145" t="e">
        <f>_InputData!#REF!</f>
        <v>#REF!</v>
      </c>
      <c r="AC145" t="e">
        <f>_InputData!#REF!</f>
        <v>#REF!</v>
      </c>
      <c r="AD145" t="e">
        <f>_InputData!#REF!</f>
        <v>#REF!</v>
      </c>
      <c r="AE145" t="e">
        <f>_InputData!#REF!</f>
        <v>#REF!</v>
      </c>
      <c r="AF145" t="e">
        <f>_InputData!#REF!</f>
        <v>#REF!</v>
      </c>
      <c r="AG145" t="e">
        <f>_InputData!#REF!</f>
        <v>#REF!</v>
      </c>
    </row>
    <row r="146" spans="1:33" x14ac:dyDescent="0.25">
      <c r="A146" t="s">
        <v>85</v>
      </c>
      <c r="B146" t="s">
        <v>41</v>
      </c>
      <c r="C146" t="s">
        <v>46</v>
      </c>
      <c r="D146" s="27">
        <f>_InputData!E669</f>
        <v>0.11799999999999999</v>
      </c>
      <c r="E146" s="27">
        <f>_InputData!F669</f>
        <v>0.1085</v>
      </c>
      <c r="F146" s="27">
        <f>_InputData!G669</f>
        <v>9.8999999999999991E-2</v>
      </c>
      <c r="G146" s="27">
        <f>D146*(1+_InputData!$E$996)</f>
        <v>0.14159999999999998</v>
      </c>
      <c r="H146" s="27">
        <f>E146*(1+_InputData!$E$996)</f>
        <v>0.13019999999999998</v>
      </c>
      <c r="I146" s="27">
        <f>F146*(1+_InputData!$E$996)</f>
        <v>0.11879999999999999</v>
      </c>
      <c r="J146" s="27">
        <f>D146*(1-_InputData!$E$998)</f>
        <v>9.4399999999999998E-2</v>
      </c>
      <c r="K146" s="27">
        <f>E146*(1-_InputData!$E$998)</f>
        <v>8.6800000000000002E-2</v>
      </c>
      <c r="L146" s="27">
        <f>F146*(1-_InputData!$E$998)</f>
        <v>7.9199999999999993E-2</v>
      </c>
      <c r="M146" s="27" t="e">
        <f>_InputData!#REF!</f>
        <v>#REF!</v>
      </c>
      <c r="N146" s="27" t="e">
        <f>_InputData!#REF!</f>
        <v>#REF!</v>
      </c>
      <c r="O146" s="27" t="e">
        <f>_InputData!#REF!</f>
        <v>#REF!</v>
      </c>
      <c r="P146" s="27" t="e">
        <f>_InputData!#REF!</f>
        <v>#REF!</v>
      </c>
      <c r="Q146" s="27" t="e">
        <f>_InputData!#REF!</f>
        <v>#REF!</v>
      </c>
      <c r="R146" s="27" t="e">
        <f>_InputData!#REF!</f>
        <v>#REF!</v>
      </c>
      <c r="S146" s="27" t="e">
        <f>_InputData!#REF!</f>
        <v>#REF!</v>
      </c>
      <c r="T146" s="27" t="e">
        <f>_InputData!#REF!</f>
        <v>#REF!</v>
      </c>
      <c r="U146" s="27" t="e">
        <f>_InputData!#REF!</f>
        <v>#REF!</v>
      </c>
      <c r="V146" s="27" t="e">
        <f>_InputData!#REF!</f>
        <v>#REF!</v>
      </c>
      <c r="W146" s="27" t="e">
        <f>_InputData!#REF!</f>
        <v>#REF!</v>
      </c>
      <c r="X146" s="27" t="e">
        <f>_InputData!#REF!</f>
        <v>#REF!</v>
      </c>
      <c r="Y146" s="27" t="e">
        <f>_InputData!#REF!</f>
        <v>#REF!</v>
      </c>
      <c r="Z146" s="27" t="e">
        <f>_InputData!#REF!</f>
        <v>#REF!</v>
      </c>
      <c r="AA146" s="27" t="e">
        <f>_InputData!#REF!</f>
        <v>#REF!</v>
      </c>
      <c r="AB146" t="e">
        <f>_InputData!#REF!</f>
        <v>#REF!</v>
      </c>
      <c r="AC146" t="e">
        <f>_InputData!#REF!</f>
        <v>#REF!</v>
      </c>
      <c r="AD146" t="e">
        <f>_InputData!#REF!</f>
        <v>#REF!</v>
      </c>
      <c r="AE146" t="e">
        <f>_InputData!#REF!</f>
        <v>#REF!</v>
      </c>
      <c r="AF146" t="e">
        <f>_InputData!#REF!</f>
        <v>#REF!</v>
      </c>
      <c r="AG146" t="e">
        <f>_InputData!#REF!</f>
        <v>#REF!</v>
      </c>
    </row>
    <row r="147" spans="1:33" x14ac:dyDescent="0.25">
      <c r="A147" t="s">
        <v>86</v>
      </c>
      <c r="B147" t="s">
        <v>41</v>
      </c>
      <c r="C147" t="s">
        <v>46</v>
      </c>
      <c r="D147" s="27">
        <f>_InputData!E670</f>
        <v>0.21600000000000003</v>
      </c>
      <c r="E147" s="27">
        <f>_InputData!F670</f>
        <v>0.20650000000000002</v>
      </c>
      <c r="F147" s="27">
        <f>_InputData!G670</f>
        <v>0.19700000000000001</v>
      </c>
      <c r="G147" s="27">
        <f>D147*(1+_InputData!$E$996)</f>
        <v>0.25920000000000004</v>
      </c>
      <c r="H147" s="27">
        <f>E147*(1+_InputData!$E$996)</f>
        <v>0.24780000000000002</v>
      </c>
      <c r="I147" s="27">
        <f>F147*(1+_InputData!$E$996)</f>
        <v>0.2364</v>
      </c>
      <c r="J147" s="27">
        <f>D147*(1-_InputData!$E$998)</f>
        <v>0.17280000000000004</v>
      </c>
      <c r="K147" s="27">
        <f>E147*(1-_InputData!$E$998)</f>
        <v>0.16520000000000001</v>
      </c>
      <c r="L147" s="27">
        <f>F147*(1-_InputData!$E$998)</f>
        <v>0.15760000000000002</v>
      </c>
      <c r="M147" s="27" t="e">
        <f>_InputData!#REF!</f>
        <v>#REF!</v>
      </c>
      <c r="N147" s="27" t="e">
        <f>_InputData!#REF!</f>
        <v>#REF!</v>
      </c>
      <c r="O147" s="27" t="e">
        <f>_InputData!#REF!</f>
        <v>#REF!</v>
      </c>
      <c r="P147" s="27" t="e">
        <f>_InputData!#REF!</f>
        <v>#REF!</v>
      </c>
      <c r="Q147" s="27" t="e">
        <f>_InputData!#REF!</f>
        <v>#REF!</v>
      </c>
      <c r="R147" s="27" t="e">
        <f>_InputData!#REF!</f>
        <v>#REF!</v>
      </c>
      <c r="S147" s="27" t="e">
        <f>_InputData!#REF!</f>
        <v>#REF!</v>
      </c>
      <c r="T147" s="27" t="e">
        <f>_InputData!#REF!</f>
        <v>#REF!</v>
      </c>
      <c r="U147" s="27" t="e">
        <f>_InputData!#REF!</f>
        <v>#REF!</v>
      </c>
      <c r="V147" s="27" t="e">
        <f>_InputData!#REF!</f>
        <v>#REF!</v>
      </c>
      <c r="W147" s="27" t="e">
        <f>_InputData!#REF!</f>
        <v>#REF!</v>
      </c>
      <c r="X147" s="27" t="e">
        <f>_InputData!#REF!</f>
        <v>#REF!</v>
      </c>
      <c r="Y147" s="27" t="e">
        <f>_InputData!#REF!</f>
        <v>#REF!</v>
      </c>
      <c r="Z147" s="27" t="e">
        <f>_InputData!#REF!</f>
        <v>#REF!</v>
      </c>
      <c r="AA147" s="27" t="e">
        <f>_InputData!#REF!</f>
        <v>#REF!</v>
      </c>
      <c r="AB147" t="e">
        <f>_InputData!#REF!</f>
        <v>#REF!</v>
      </c>
      <c r="AC147" t="e">
        <f>_InputData!#REF!</f>
        <v>#REF!</v>
      </c>
      <c r="AD147" t="e">
        <f>_InputData!#REF!</f>
        <v>#REF!</v>
      </c>
      <c r="AE147" t="e">
        <f>_InputData!#REF!</f>
        <v>#REF!</v>
      </c>
      <c r="AF147" t="e">
        <f>_InputData!#REF!</f>
        <v>#REF!</v>
      </c>
      <c r="AG147" t="e">
        <f>_InputData!#REF!</f>
        <v>#REF!</v>
      </c>
    </row>
    <row r="148" spans="1:33" x14ac:dyDescent="0.25">
      <c r="A148" t="s">
        <v>87</v>
      </c>
      <c r="B148" t="s">
        <v>41</v>
      </c>
      <c r="C148" t="s">
        <v>46</v>
      </c>
      <c r="D148" s="27">
        <f>_InputData!E671</f>
        <v>0.15150000000000002</v>
      </c>
      <c r="E148" s="27">
        <f>_InputData!F671</f>
        <v>0.14200000000000002</v>
      </c>
      <c r="F148" s="27">
        <f>_InputData!G671</f>
        <v>0.13250000000000001</v>
      </c>
      <c r="G148" s="27">
        <f>D148*(1+_InputData!$E$996)</f>
        <v>0.18180000000000002</v>
      </c>
      <c r="H148" s="27">
        <f>E148*(1+_InputData!$E$996)</f>
        <v>0.17040000000000002</v>
      </c>
      <c r="I148" s="27">
        <f>F148*(1+_InputData!$E$996)</f>
        <v>0.159</v>
      </c>
      <c r="J148" s="27">
        <f>D148*(1-_InputData!$E$998)</f>
        <v>0.12120000000000003</v>
      </c>
      <c r="K148" s="27">
        <f>E148*(1-_InputData!$E$998)</f>
        <v>0.11360000000000002</v>
      </c>
      <c r="L148" s="27">
        <f>F148*(1-_InputData!$E$998)</f>
        <v>0.10600000000000001</v>
      </c>
      <c r="M148" s="27" t="e">
        <f>_InputData!#REF!</f>
        <v>#REF!</v>
      </c>
      <c r="N148" s="27" t="e">
        <f>_InputData!#REF!</f>
        <v>#REF!</v>
      </c>
      <c r="O148" s="27" t="e">
        <f>_InputData!#REF!</f>
        <v>#REF!</v>
      </c>
      <c r="P148" s="27" t="e">
        <f>_InputData!#REF!</f>
        <v>#REF!</v>
      </c>
      <c r="Q148" s="27" t="e">
        <f>_InputData!#REF!</f>
        <v>#REF!</v>
      </c>
      <c r="R148" s="27" t="e">
        <f>_InputData!#REF!</f>
        <v>#REF!</v>
      </c>
      <c r="S148" s="27" t="e">
        <f>_InputData!#REF!</f>
        <v>#REF!</v>
      </c>
      <c r="T148" s="27" t="e">
        <f>_InputData!#REF!</f>
        <v>#REF!</v>
      </c>
      <c r="U148" s="27" t="e">
        <f>_InputData!#REF!</f>
        <v>#REF!</v>
      </c>
      <c r="V148" s="27" t="e">
        <f>_InputData!#REF!</f>
        <v>#REF!</v>
      </c>
      <c r="W148" s="27" t="e">
        <f>_InputData!#REF!</f>
        <v>#REF!</v>
      </c>
      <c r="X148" s="27" t="e">
        <f>_InputData!#REF!</f>
        <v>#REF!</v>
      </c>
      <c r="Y148" s="27" t="e">
        <f>_InputData!#REF!</f>
        <v>#REF!</v>
      </c>
      <c r="Z148" s="27" t="e">
        <f>_InputData!#REF!</f>
        <v>#REF!</v>
      </c>
      <c r="AA148" s="27" t="e">
        <f>_InputData!#REF!</f>
        <v>#REF!</v>
      </c>
      <c r="AB148" t="e">
        <f>_InputData!#REF!</f>
        <v>#REF!</v>
      </c>
      <c r="AC148" t="e">
        <f>_InputData!#REF!</f>
        <v>#REF!</v>
      </c>
      <c r="AD148" t="e">
        <f>_InputData!#REF!</f>
        <v>#REF!</v>
      </c>
      <c r="AE148" t="e">
        <f>_InputData!#REF!</f>
        <v>#REF!</v>
      </c>
      <c r="AF148" t="e">
        <f>_InputData!#REF!</f>
        <v>#REF!</v>
      </c>
      <c r="AG148" t="e">
        <f>_InputData!#REF!</f>
        <v>#REF!</v>
      </c>
    </row>
    <row r="149" spans="1:33" x14ac:dyDescent="0.25">
      <c r="A149" t="s">
        <v>88</v>
      </c>
      <c r="B149" t="s">
        <v>41</v>
      </c>
      <c r="C149" t="s">
        <v>46</v>
      </c>
      <c r="D149" s="27">
        <f>_InputData!E672</f>
        <v>0.16</v>
      </c>
      <c r="E149" s="27">
        <f>_InputData!F672</f>
        <v>0.15049999999999999</v>
      </c>
      <c r="F149" s="27">
        <f>_InputData!G672</f>
        <v>0.14100000000000001</v>
      </c>
      <c r="G149" s="27">
        <f>D149*(1+_InputData!$E$996)</f>
        <v>0.192</v>
      </c>
      <c r="H149" s="27">
        <f>E149*(1+_InputData!$E$996)</f>
        <v>0.18059999999999998</v>
      </c>
      <c r="I149" s="27">
        <f>F149*(1+_InputData!$E$996)</f>
        <v>0.16920000000000002</v>
      </c>
      <c r="J149" s="27">
        <f>D149*(1-_InputData!$E$998)</f>
        <v>0.128</v>
      </c>
      <c r="K149" s="27">
        <f>E149*(1-_InputData!$E$998)</f>
        <v>0.12040000000000001</v>
      </c>
      <c r="L149" s="27">
        <f>F149*(1-_InputData!$E$998)</f>
        <v>0.11280000000000001</v>
      </c>
      <c r="M149" s="27" t="e">
        <f>_InputData!#REF!</f>
        <v>#REF!</v>
      </c>
      <c r="N149" s="27" t="e">
        <f>_InputData!#REF!</f>
        <v>#REF!</v>
      </c>
      <c r="O149" s="27" t="e">
        <f>_InputData!#REF!</f>
        <v>#REF!</v>
      </c>
      <c r="P149" s="27" t="e">
        <f>_InputData!#REF!</f>
        <v>#REF!</v>
      </c>
      <c r="Q149" s="27" t="e">
        <f>_InputData!#REF!</f>
        <v>#REF!</v>
      </c>
      <c r="R149" s="27" t="e">
        <f>_InputData!#REF!</f>
        <v>#REF!</v>
      </c>
      <c r="S149" s="27" t="e">
        <f>_InputData!#REF!</f>
        <v>#REF!</v>
      </c>
      <c r="T149" s="27" t="e">
        <f>_InputData!#REF!</f>
        <v>#REF!</v>
      </c>
      <c r="U149" s="27" t="e">
        <f>_InputData!#REF!</f>
        <v>#REF!</v>
      </c>
      <c r="V149" s="27" t="e">
        <f>_InputData!#REF!</f>
        <v>#REF!</v>
      </c>
      <c r="W149" s="27" t="e">
        <f>_InputData!#REF!</f>
        <v>#REF!</v>
      </c>
      <c r="X149" s="27" t="e">
        <f>_InputData!#REF!</f>
        <v>#REF!</v>
      </c>
      <c r="Y149" s="27" t="e">
        <f>_InputData!#REF!</f>
        <v>#REF!</v>
      </c>
      <c r="Z149" s="27" t="e">
        <f>_InputData!#REF!</f>
        <v>#REF!</v>
      </c>
      <c r="AA149" s="27" t="e">
        <f>_InputData!#REF!</f>
        <v>#REF!</v>
      </c>
      <c r="AB149" t="e">
        <f>_InputData!#REF!</f>
        <v>#REF!</v>
      </c>
      <c r="AC149" t="e">
        <f>_InputData!#REF!</f>
        <v>#REF!</v>
      </c>
      <c r="AD149" t="e">
        <f>_InputData!#REF!</f>
        <v>#REF!</v>
      </c>
      <c r="AE149" t="e">
        <f>_InputData!#REF!</f>
        <v>#REF!</v>
      </c>
      <c r="AF149" t="e">
        <f>_InputData!#REF!</f>
        <v>#REF!</v>
      </c>
      <c r="AG149" t="e">
        <f>_InputData!#REF!</f>
        <v>#REF!</v>
      </c>
    </row>
    <row r="150" spans="1:33" x14ac:dyDescent="0.25">
      <c r="A150" t="s">
        <v>89</v>
      </c>
      <c r="B150" t="s">
        <v>41</v>
      </c>
      <c r="C150" t="s">
        <v>46</v>
      </c>
      <c r="D150" s="27">
        <f>_InputData!E673</f>
        <v>0.16200000000000001</v>
      </c>
      <c r="E150" s="27">
        <f>_InputData!F673</f>
        <v>0.1525</v>
      </c>
      <c r="F150" s="27">
        <f>_InputData!G673</f>
        <v>0.14300000000000002</v>
      </c>
      <c r="G150" s="27">
        <f>D150*(1+_InputData!$E$996)</f>
        <v>0.19439999999999999</v>
      </c>
      <c r="H150" s="27">
        <f>E150*(1+_InputData!$E$996)</f>
        <v>0.183</v>
      </c>
      <c r="I150" s="27">
        <f>F150*(1+_InputData!$E$996)</f>
        <v>0.1716</v>
      </c>
      <c r="J150" s="27">
        <f>D150*(1-_InputData!$E$998)</f>
        <v>0.12960000000000002</v>
      </c>
      <c r="K150" s="27">
        <f>E150*(1-_InputData!$E$998)</f>
        <v>0.122</v>
      </c>
      <c r="L150" s="27">
        <f>F150*(1-_InputData!$E$998)</f>
        <v>0.11440000000000002</v>
      </c>
      <c r="M150" s="27" t="e">
        <f>_InputData!#REF!</f>
        <v>#REF!</v>
      </c>
      <c r="N150" s="27" t="e">
        <f>_InputData!#REF!</f>
        <v>#REF!</v>
      </c>
      <c r="O150" s="27" t="e">
        <f>_InputData!#REF!</f>
        <v>#REF!</v>
      </c>
      <c r="P150" s="27" t="e">
        <f>_InputData!#REF!</f>
        <v>#REF!</v>
      </c>
      <c r="Q150" s="27" t="e">
        <f>_InputData!#REF!</f>
        <v>#REF!</v>
      </c>
      <c r="R150" s="27" t="e">
        <f>_InputData!#REF!</f>
        <v>#REF!</v>
      </c>
      <c r="S150" s="27" t="e">
        <f>_InputData!#REF!</f>
        <v>#REF!</v>
      </c>
      <c r="T150" s="27" t="e">
        <f>_InputData!#REF!</f>
        <v>#REF!</v>
      </c>
      <c r="U150" s="27" t="e">
        <f>_InputData!#REF!</f>
        <v>#REF!</v>
      </c>
      <c r="V150" s="27" t="e">
        <f>_InputData!#REF!</f>
        <v>#REF!</v>
      </c>
      <c r="W150" s="27" t="e">
        <f>_InputData!#REF!</f>
        <v>#REF!</v>
      </c>
      <c r="X150" s="27" t="e">
        <f>_InputData!#REF!</f>
        <v>#REF!</v>
      </c>
      <c r="Y150" s="27" t="e">
        <f>_InputData!#REF!</f>
        <v>#REF!</v>
      </c>
      <c r="Z150" s="27" t="e">
        <f>_InputData!#REF!</f>
        <v>#REF!</v>
      </c>
      <c r="AA150" s="27" t="e">
        <f>_InputData!#REF!</f>
        <v>#REF!</v>
      </c>
      <c r="AB150" t="e">
        <f>_InputData!#REF!</f>
        <v>#REF!</v>
      </c>
      <c r="AC150" t="e">
        <f>_InputData!#REF!</f>
        <v>#REF!</v>
      </c>
      <c r="AD150" t="e">
        <f>_InputData!#REF!</f>
        <v>#REF!</v>
      </c>
      <c r="AE150" t="e">
        <f>_InputData!#REF!</f>
        <v>#REF!</v>
      </c>
      <c r="AF150" t="e">
        <f>_InputData!#REF!</f>
        <v>#REF!</v>
      </c>
      <c r="AG150" t="e">
        <f>_InputData!#REF!</f>
        <v>#REF!</v>
      </c>
    </row>
    <row r="151" spans="1:33" x14ac:dyDescent="0.25">
      <c r="A151" t="s">
        <v>90</v>
      </c>
      <c r="B151" t="s">
        <v>41</v>
      </c>
      <c r="C151" t="s">
        <v>46</v>
      </c>
      <c r="D151" s="27">
        <f>_InputData!E674</f>
        <v>0.14450000000000002</v>
      </c>
      <c r="E151" s="27">
        <f>_InputData!F674</f>
        <v>0.13500000000000001</v>
      </c>
      <c r="F151" s="27">
        <f>_InputData!G674</f>
        <v>0.1255</v>
      </c>
      <c r="G151" s="27">
        <f>D151*(1+_InputData!$E$996)</f>
        <v>0.17340000000000003</v>
      </c>
      <c r="H151" s="27">
        <f>E151*(1+_InputData!$E$996)</f>
        <v>0.16200000000000001</v>
      </c>
      <c r="I151" s="27">
        <f>F151*(1+_InputData!$E$996)</f>
        <v>0.15059999999999998</v>
      </c>
      <c r="J151" s="27">
        <f>D151*(1-_InputData!$E$998)</f>
        <v>0.11560000000000002</v>
      </c>
      <c r="K151" s="27">
        <f>E151*(1-_InputData!$E$998)</f>
        <v>0.10800000000000001</v>
      </c>
      <c r="L151" s="27">
        <f>F151*(1-_InputData!$E$998)</f>
        <v>0.1004</v>
      </c>
      <c r="M151" s="27" t="e">
        <f>_InputData!#REF!</f>
        <v>#REF!</v>
      </c>
      <c r="N151" s="27" t="e">
        <f>_InputData!#REF!</f>
        <v>#REF!</v>
      </c>
      <c r="O151" s="27" t="e">
        <f>_InputData!#REF!</f>
        <v>#REF!</v>
      </c>
      <c r="P151" s="27" t="e">
        <f>_InputData!#REF!</f>
        <v>#REF!</v>
      </c>
      <c r="Q151" s="27" t="e">
        <f>_InputData!#REF!</f>
        <v>#REF!</v>
      </c>
      <c r="R151" s="27" t="e">
        <f>_InputData!#REF!</f>
        <v>#REF!</v>
      </c>
      <c r="S151" s="27" t="e">
        <f>_InputData!#REF!</f>
        <v>#REF!</v>
      </c>
      <c r="T151" s="27" t="e">
        <f>_InputData!#REF!</f>
        <v>#REF!</v>
      </c>
      <c r="U151" s="27" t="e">
        <f>_InputData!#REF!</f>
        <v>#REF!</v>
      </c>
      <c r="V151" s="27" t="e">
        <f>_InputData!#REF!</f>
        <v>#REF!</v>
      </c>
      <c r="W151" s="27" t="e">
        <f>_InputData!#REF!</f>
        <v>#REF!</v>
      </c>
      <c r="X151" s="27" t="e">
        <f>_InputData!#REF!</f>
        <v>#REF!</v>
      </c>
      <c r="Y151" s="27" t="e">
        <f>_InputData!#REF!</f>
        <v>#REF!</v>
      </c>
      <c r="Z151" s="27" t="e">
        <f>_InputData!#REF!</f>
        <v>#REF!</v>
      </c>
      <c r="AA151" s="27" t="e">
        <f>_InputData!#REF!</f>
        <v>#REF!</v>
      </c>
      <c r="AB151" t="e">
        <f>_InputData!#REF!</f>
        <v>#REF!</v>
      </c>
      <c r="AC151" t="e">
        <f>_InputData!#REF!</f>
        <v>#REF!</v>
      </c>
      <c r="AD151" t="e">
        <f>_InputData!#REF!</f>
        <v>#REF!</v>
      </c>
      <c r="AE151" t="e">
        <f>_InputData!#REF!</f>
        <v>#REF!</v>
      </c>
      <c r="AF151" t="e">
        <f>_InputData!#REF!</f>
        <v>#REF!</v>
      </c>
      <c r="AG151" t="e">
        <f>_InputData!#REF!</f>
        <v>#REF!</v>
      </c>
    </row>
    <row r="152" spans="1:33" x14ac:dyDescent="0.25">
      <c r="A152" t="s">
        <v>107</v>
      </c>
      <c r="B152" t="s">
        <v>41</v>
      </c>
      <c r="C152" t="s">
        <v>46</v>
      </c>
      <c r="D152" s="27">
        <f>_InputData!E675</f>
        <v>0.16200000000000001</v>
      </c>
      <c r="E152" s="27">
        <f>_InputData!F675</f>
        <v>0.1525</v>
      </c>
      <c r="F152" s="27">
        <f>_InputData!G675</f>
        <v>0.14300000000000002</v>
      </c>
      <c r="G152" s="27">
        <f>D152*(1+_InputData!$E$996)</f>
        <v>0.19439999999999999</v>
      </c>
      <c r="H152" s="27">
        <f>E152*(1+_InputData!$E$996)</f>
        <v>0.183</v>
      </c>
      <c r="I152" s="27">
        <f>F152*(1+_InputData!$E$996)</f>
        <v>0.1716</v>
      </c>
      <c r="J152" s="27">
        <f>D152*(1-_InputData!$E$998)</f>
        <v>0.12960000000000002</v>
      </c>
      <c r="K152" s="27">
        <f>E152*(1-_InputData!$E$998)</f>
        <v>0.122</v>
      </c>
      <c r="L152" s="27">
        <f>F152*(1-_InputData!$E$998)</f>
        <v>0.11440000000000002</v>
      </c>
      <c r="M152" s="27" t="e">
        <f>_InputData!#REF!</f>
        <v>#REF!</v>
      </c>
      <c r="N152" s="27" t="e">
        <f>_InputData!#REF!</f>
        <v>#REF!</v>
      </c>
      <c r="O152" s="27" t="e">
        <f>_InputData!#REF!</f>
        <v>#REF!</v>
      </c>
      <c r="P152" s="27" t="e">
        <f>_InputData!#REF!</f>
        <v>#REF!</v>
      </c>
      <c r="Q152" s="27" t="e">
        <f>_InputData!#REF!</f>
        <v>#REF!</v>
      </c>
      <c r="R152" s="27" t="e">
        <f>_InputData!#REF!</f>
        <v>#REF!</v>
      </c>
      <c r="S152" s="27" t="e">
        <f>_InputData!#REF!</f>
        <v>#REF!</v>
      </c>
      <c r="T152" s="27" t="e">
        <f>_InputData!#REF!</f>
        <v>#REF!</v>
      </c>
      <c r="U152" s="27" t="e">
        <f>_InputData!#REF!</f>
        <v>#REF!</v>
      </c>
      <c r="V152" s="27" t="e">
        <f>_InputData!#REF!</f>
        <v>#REF!</v>
      </c>
      <c r="W152" s="27" t="e">
        <f>_InputData!#REF!</f>
        <v>#REF!</v>
      </c>
      <c r="X152" s="27" t="e">
        <f>_InputData!#REF!</f>
        <v>#REF!</v>
      </c>
      <c r="Y152" s="27" t="e">
        <f>_InputData!#REF!</f>
        <v>#REF!</v>
      </c>
      <c r="Z152" s="27" t="e">
        <f>_InputData!#REF!</f>
        <v>#REF!</v>
      </c>
      <c r="AA152" s="27" t="e">
        <f>_InputData!#REF!</f>
        <v>#REF!</v>
      </c>
      <c r="AB152" t="e">
        <f>_InputData!#REF!</f>
        <v>#REF!</v>
      </c>
      <c r="AC152" t="e">
        <f>_InputData!#REF!</f>
        <v>#REF!</v>
      </c>
      <c r="AD152" t="e">
        <f>_InputData!#REF!</f>
        <v>#REF!</v>
      </c>
      <c r="AE152" t="e">
        <f>_InputData!#REF!</f>
        <v>#REF!</v>
      </c>
      <c r="AF152" t="e">
        <f>_InputData!#REF!</f>
        <v>#REF!</v>
      </c>
      <c r="AG152" t="e">
        <f>_InputData!#REF!</f>
        <v>#REF!</v>
      </c>
    </row>
    <row r="153" spans="1:33" x14ac:dyDescent="0.25">
      <c r="A153" t="s">
        <v>91</v>
      </c>
      <c r="B153" t="s">
        <v>41</v>
      </c>
      <c r="C153" t="s">
        <v>46</v>
      </c>
      <c r="D153" s="27">
        <f>_InputData!E676</f>
        <v>0.21300000000000002</v>
      </c>
      <c r="E153" s="27">
        <f>_InputData!F676</f>
        <v>0.20350000000000001</v>
      </c>
      <c r="F153" s="27">
        <f>_InputData!G676</f>
        <v>0.19400000000000001</v>
      </c>
      <c r="G153" s="27">
        <f>D153*(1+_InputData!$E$996)</f>
        <v>0.25559999999999999</v>
      </c>
      <c r="H153" s="27">
        <f>E153*(1+_InputData!$E$996)</f>
        <v>0.2442</v>
      </c>
      <c r="I153" s="27">
        <f>F153*(1+_InputData!$E$996)</f>
        <v>0.23280000000000001</v>
      </c>
      <c r="J153" s="27">
        <f>D153*(1-_InputData!$E$998)</f>
        <v>0.17040000000000002</v>
      </c>
      <c r="K153" s="27">
        <f>E153*(1-_InputData!$E$998)</f>
        <v>0.16280000000000003</v>
      </c>
      <c r="L153" s="27">
        <f>F153*(1-_InputData!$E$998)</f>
        <v>0.1552</v>
      </c>
      <c r="M153" s="27" t="e">
        <f>_InputData!#REF!</f>
        <v>#REF!</v>
      </c>
      <c r="N153" s="27" t="e">
        <f>_InputData!#REF!</f>
        <v>#REF!</v>
      </c>
      <c r="O153" s="27" t="e">
        <f>_InputData!#REF!</f>
        <v>#REF!</v>
      </c>
      <c r="P153" s="27" t="e">
        <f>_InputData!#REF!</f>
        <v>#REF!</v>
      </c>
      <c r="Q153" s="27" t="e">
        <f>_InputData!#REF!</f>
        <v>#REF!</v>
      </c>
      <c r="R153" s="27" t="e">
        <f>_InputData!#REF!</f>
        <v>#REF!</v>
      </c>
      <c r="S153" s="27" t="e">
        <f>_InputData!#REF!</f>
        <v>#REF!</v>
      </c>
      <c r="T153" s="27" t="e">
        <f>_InputData!#REF!</f>
        <v>#REF!</v>
      </c>
      <c r="U153" s="27" t="e">
        <f>_InputData!#REF!</f>
        <v>#REF!</v>
      </c>
      <c r="V153" s="27" t="e">
        <f>_InputData!#REF!</f>
        <v>#REF!</v>
      </c>
      <c r="W153" s="27" t="e">
        <f>_InputData!#REF!</f>
        <v>#REF!</v>
      </c>
      <c r="X153" s="27" t="e">
        <f>_InputData!#REF!</f>
        <v>#REF!</v>
      </c>
      <c r="Y153" s="27" t="e">
        <f>_InputData!#REF!</f>
        <v>#REF!</v>
      </c>
      <c r="Z153" s="27" t="e">
        <f>_InputData!#REF!</f>
        <v>#REF!</v>
      </c>
      <c r="AA153" s="27" t="e">
        <f>_InputData!#REF!</f>
        <v>#REF!</v>
      </c>
      <c r="AB153" t="e">
        <f>_InputData!#REF!</f>
        <v>#REF!</v>
      </c>
      <c r="AC153" t="e">
        <f>_InputData!#REF!</f>
        <v>#REF!</v>
      </c>
      <c r="AD153" t="e">
        <f>_InputData!#REF!</f>
        <v>#REF!</v>
      </c>
      <c r="AE153" t="e">
        <f>_InputData!#REF!</f>
        <v>#REF!</v>
      </c>
      <c r="AF153" t="e">
        <f>_InputData!#REF!</f>
        <v>#REF!</v>
      </c>
      <c r="AG153" t="e">
        <f>_InputData!#REF!</f>
        <v>#REF!</v>
      </c>
    </row>
    <row r="154" spans="1:33" x14ac:dyDescent="0.25">
      <c r="A154" t="s">
        <v>92</v>
      </c>
      <c r="B154" t="s">
        <v>41</v>
      </c>
      <c r="C154" t="s">
        <v>46</v>
      </c>
      <c r="D154" s="27">
        <f>_InputData!E677</f>
        <v>0.22949999999999998</v>
      </c>
      <c r="E154" s="27">
        <f>_InputData!F677</f>
        <v>0.21999999999999997</v>
      </c>
      <c r="F154" s="27">
        <f>_InputData!G677</f>
        <v>0.21050000000000002</v>
      </c>
      <c r="G154" s="27">
        <f>D154*(1+_InputData!$E$996)</f>
        <v>0.27539999999999998</v>
      </c>
      <c r="H154" s="27">
        <f>E154*(1+_InputData!$E$996)</f>
        <v>0.26399999999999996</v>
      </c>
      <c r="I154" s="27">
        <f>F154*(1+_InputData!$E$996)</f>
        <v>0.25259999999999999</v>
      </c>
      <c r="J154" s="27">
        <f>D154*(1-_InputData!$E$998)</f>
        <v>0.18359999999999999</v>
      </c>
      <c r="K154" s="27">
        <f>E154*(1-_InputData!$E$998)</f>
        <v>0.17599999999999999</v>
      </c>
      <c r="L154" s="27">
        <f>F154*(1-_InputData!$E$998)</f>
        <v>0.16840000000000002</v>
      </c>
      <c r="M154" s="27" t="e">
        <f>_InputData!#REF!</f>
        <v>#REF!</v>
      </c>
      <c r="N154" s="27" t="e">
        <f>_InputData!#REF!</f>
        <v>#REF!</v>
      </c>
      <c r="O154" s="27" t="e">
        <f>_InputData!#REF!</f>
        <v>#REF!</v>
      </c>
      <c r="P154" s="27" t="e">
        <f>_InputData!#REF!</f>
        <v>#REF!</v>
      </c>
      <c r="Q154" s="27" t="e">
        <f>_InputData!#REF!</f>
        <v>#REF!</v>
      </c>
      <c r="R154" s="27" t="e">
        <f>_InputData!#REF!</f>
        <v>#REF!</v>
      </c>
      <c r="S154" s="27" t="e">
        <f>_InputData!#REF!</f>
        <v>#REF!</v>
      </c>
      <c r="T154" s="27" t="e">
        <f>_InputData!#REF!</f>
        <v>#REF!</v>
      </c>
      <c r="U154" s="27" t="e">
        <f>_InputData!#REF!</f>
        <v>#REF!</v>
      </c>
      <c r="V154" s="27" t="e">
        <f>_InputData!#REF!</f>
        <v>#REF!</v>
      </c>
      <c r="W154" s="27" t="e">
        <f>_InputData!#REF!</f>
        <v>#REF!</v>
      </c>
      <c r="X154" s="27" t="e">
        <f>_InputData!#REF!</f>
        <v>#REF!</v>
      </c>
      <c r="Y154" s="27" t="e">
        <f>_InputData!#REF!</f>
        <v>#REF!</v>
      </c>
      <c r="Z154" s="27" t="e">
        <f>_InputData!#REF!</f>
        <v>#REF!</v>
      </c>
      <c r="AA154" s="27" t="e">
        <f>_InputData!#REF!</f>
        <v>#REF!</v>
      </c>
      <c r="AB154" t="e">
        <f>_InputData!#REF!</f>
        <v>#REF!</v>
      </c>
      <c r="AC154" t="e">
        <f>_InputData!#REF!</f>
        <v>#REF!</v>
      </c>
      <c r="AD154" t="e">
        <f>_InputData!#REF!</f>
        <v>#REF!</v>
      </c>
      <c r="AE154" t="e">
        <f>_InputData!#REF!</f>
        <v>#REF!</v>
      </c>
      <c r="AF154" t="e">
        <f>_InputData!#REF!</f>
        <v>#REF!</v>
      </c>
      <c r="AG154" t="e">
        <f>_InputData!#REF!</f>
        <v>#REF!</v>
      </c>
    </row>
    <row r="155" spans="1:33" x14ac:dyDescent="0.25">
      <c r="A155" t="s">
        <v>93</v>
      </c>
      <c r="B155" t="s">
        <v>41</v>
      </c>
      <c r="C155" t="s">
        <v>46</v>
      </c>
      <c r="D155" s="27">
        <f>_InputData!E678</f>
        <v>0.11399999999999999</v>
      </c>
      <c r="E155" s="27">
        <f>_InputData!F678</f>
        <v>0.10450000000000001</v>
      </c>
      <c r="F155" s="27">
        <f>_InputData!G678</f>
        <v>9.5000000000000001E-2</v>
      </c>
      <c r="G155" s="27">
        <f>D155*(1+_InputData!$E$996)</f>
        <v>0.13679999999999998</v>
      </c>
      <c r="H155" s="27">
        <f>E155*(1+_InputData!$E$996)</f>
        <v>0.12540000000000001</v>
      </c>
      <c r="I155" s="27">
        <f>F155*(1+_InputData!$E$996)</f>
        <v>0.11399999999999999</v>
      </c>
      <c r="J155" s="27">
        <f>D155*(1-_InputData!$E$998)</f>
        <v>9.1200000000000003E-2</v>
      </c>
      <c r="K155" s="27">
        <f>E155*(1-_InputData!$E$998)</f>
        <v>8.3600000000000008E-2</v>
      </c>
      <c r="L155" s="27">
        <f>F155*(1-_InputData!$E$998)</f>
        <v>7.6000000000000012E-2</v>
      </c>
      <c r="M155" s="27" t="e">
        <f>_InputData!#REF!</f>
        <v>#REF!</v>
      </c>
      <c r="N155" s="27" t="e">
        <f>_InputData!#REF!</f>
        <v>#REF!</v>
      </c>
      <c r="O155" s="27" t="e">
        <f>_InputData!#REF!</f>
        <v>#REF!</v>
      </c>
      <c r="P155" s="27" t="e">
        <f>_InputData!#REF!</f>
        <v>#REF!</v>
      </c>
      <c r="Q155" s="27" t="e">
        <f>_InputData!#REF!</f>
        <v>#REF!</v>
      </c>
      <c r="R155" s="27" t="e">
        <f>_InputData!#REF!</f>
        <v>#REF!</v>
      </c>
      <c r="S155" s="27" t="e">
        <f>_InputData!#REF!</f>
        <v>#REF!</v>
      </c>
      <c r="T155" s="27" t="e">
        <f>_InputData!#REF!</f>
        <v>#REF!</v>
      </c>
      <c r="U155" s="27" t="e">
        <f>_InputData!#REF!</f>
        <v>#REF!</v>
      </c>
      <c r="V155" s="27" t="e">
        <f>_InputData!#REF!</f>
        <v>#REF!</v>
      </c>
      <c r="W155" s="27" t="e">
        <f>_InputData!#REF!</f>
        <v>#REF!</v>
      </c>
      <c r="X155" s="27" t="e">
        <f>_InputData!#REF!</f>
        <v>#REF!</v>
      </c>
      <c r="Y155" s="27" t="e">
        <f>_InputData!#REF!</f>
        <v>#REF!</v>
      </c>
      <c r="Z155" s="27" t="e">
        <f>_InputData!#REF!</f>
        <v>#REF!</v>
      </c>
      <c r="AA155" s="27" t="e">
        <f>_InputData!#REF!</f>
        <v>#REF!</v>
      </c>
      <c r="AB155" t="e">
        <f>_InputData!#REF!</f>
        <v>#REF!</v>
      </c>
      <c r="AC155" t="e">
        <f>_InputData!#REF!</f>
        <v>#REF!</v>
      </c>
      <c r="AD155" t="e">
        <f>_InputData!#REF!</f>
        <v>#REF!</v>
      </c>
      <c r="AE155" t="e">
        <f>_InputData!#REF!</f>
        <v>#REF!</v>
      </c>
      <c r="AF155" t="e">
        <f>_InputData!#REF!</f>
        <v>#REF!</v>
      </c>
      <c r="AG155" t="e">
        <f>_InputData!#REF!</f>
        <v>#REF!</v>
      </c>
    </row>
    <row r="156" spans="1:33" x14ac:dyDescent="0.25">
      <c r="A156" t="s">
        <v>94</v>
      </c>
      <c r="B156" t="s">
        <v>41</v>
      </c>
      <c r="C156" t="s">
        <v>46</v>
      </c>
      <c r="D156" s="27">
        <f>_InputData!E679</f>
        <v>0.17949999999999999</v>
      </c>
      <c r="E156" s="27">
        <f>_InputData!F679</f>
        <v>0.16999999999999998</v>
      </c>
      <c r="F156" s="27">
        <f>_InputData!G679</f>
        <v>0.1605</v>
      </c>
      <c r="G156" s="27">
        <f>D156*(1+_InputData!$E$996)</f>
        <v>0.21539999999999998</v>
      </c>
      <c r="H156" s="27">
        <f>E156*(1+_InputData!$E$996)</f>
        <v>0.20399999999999999</v>
      </c>
      <c r="I156" s="27">
        <f>F156*(1+_InputData!$E$996)</f>
        <v>0.19259999999999999</v>
      </c>
      <c r="J156" s="27">
        <f>D156*(1-_InputData!$E$998)</f>
        <v>0.14360000000000001</v>
      </c>
      <c r="K156" s="27">
        <f>E156*(1-_InputData!$E$998)</f>
        <v>0.13599999999999998</v>
      </c>
      <c r="L156" s="27">
        <f>F156*(1-_InputData!$E$998)</f>
        <v>0.12840000000000001</v>
      </c>
      <c r="M156" s="27" t="e">
        <f>_InputData!#REF!</f>
        <v>#REF!</v>
      </c>
      <c r="N156" s="27" t="e">
        <f>_InputData!#REF!</f>
        <v>#REF!</v>
      </c>
      <c r="O156" s="27" t="e">
        <f>_InputData!#REF!</f>
        <v>#REF!</v>
      </c>
      <c r="P156" s="27" t="e">
        <f>_InputData!#REF!</f>
        <v>#REF!</v>
      </c>
      <c r="Q156" s="27" t="e">
        <f>_InputData!#REF!</f>
        <v>#REF!</v>
      </c>
      <c r="R156" s="27" t="e">
        <f>_InputData!#REF!</f>
        <v>#REF!</v>
      </c>
      <c r="S156" s="27" t="e">
        <f>_InputData!#REF!</f>
        <v>#REF!</v>
      </c>
      <c r="T156" s="27" t="e">
        <f>_InputData!#REF!</f>
        <v>#REF!</v>
      </c>
      <c r="U156" s="27" t="e">
        <f>_InputData!#REF!</f>
        <v>#REF!</v>
      </c>
      <c r="V156" s="27" t="e">
        <f>_InputData!#REF!</f>
        <v>#REF!</v>
      </c>
      <c r="W156" s="27" t="e">
        <f>_InputData!#REF!</f>
        <v>#REF!</v>
      </c>
      <c r="X156" s="27" t="e">
        <f>_InputData!#REF!</f>
        <v>#REF!</v>
      </c>
      <c r="Y156" s="27" t="e">
        <f>_InputData!#REF!</f>
        <v>#REF!</v>
      </c>
      <c r="Z156" s="27" t="e">
        <f>_InputData!#REF!</f>
        <v>#REF!</v>
      </c>
      <c r="AA156" s="27" t="e">
        <f>_InputData!#REF!</f>
        <v>#REF!</v>
      </c>
      <c r="AB156" t="e">
        <f>_InputData!#REF!</f>
        <v>#REF!</v>
      </c>
      <c r="AC156" t="e">
        <f>_InputData!#REF!</f>
        <v>#REF!</v>
      </c>
      <c r="AD156" t="e">
        <f>_InputData!#REF!</f>
        <v>#REF!</v>
      </c>
      <c r="AE156" t="e">
        <f>_InputData!#REF!</f>
        <v>#REF!</v>
      </c>
      <c r="AF156" t="e">
        <f>_InputData!#REF!</f>
        <v>#REF!</v>
      </c>
      <c r="AG156" t="e">
        <f>_InputData!#REF!</f>
        <v>#REF!</v>
      </c>
    </row>
    <row r="157" spans="1:33" x14ac:dyDescent="0.25">
      <c r="A157" t="s">
        <v>95</v>
      </c>
      <c r="B157" t="s">
        <v>41</v>
      </c>
      <c r="C157" t="s">
        <v>46</v>
      </c>
      <c r="D157" s="27">
        <f>_InputData!E680</f>
        <v>0.25950000000000001</v>
      </c>
      <c r="E157" s="27">
        <f>_InputData!F680</f>
        <v>0.25</v>
      </c>
      <c r="F157" s="27">
        <f>_InputData!G680</f>
        <v>0.24050000000000002</v>
      </c>
      <c r="G157" s="27">
        <f>D157*(1+_InputData!$E$996)</f>
        <v>0.31140000000000001</v>
      </c>
      <c r="H157" s="27">
        <f>E157*(1+_InputData!$E$996)</f>
        <v>0.3</v>
      </c>
      <c r="I157" s="27">
        <f>F157*(1+_InputData!$E$996)</f>
        <v>0.28860000000000002</v>
      </c>
      <c r="J157" s="27">
        <f>D157*(1-_InputData!$E$998)</f>
        <v>0.20760000000000001</v>
      </c>
      <c r="K157" s="27">
        <f>E157*(1-_InputData!$E$998)</f>
        <v>0.2</v>
      </c>
      <c r="L157" s="27">
        <f>F157*(1-_InputData!$E$998)</f>
        <v>0.19240000000000002</v>
      </c>
      <c r="M157" s="27" t="e">
        <f>_InputData!#REF!</f>
        <v>#REF!</v>
      </c>
      <c r="N157" s="27" t="e">
        <f>_InputData!#REF!</f>
        <v>#REF!</v>
      </c>
      <c r="O157" s="27" t="e">
        <f>_InputData!#REF!</f>
        <v>#REF!</v>
      </c>
      <c r="P157" s="27" t="e">
        <f>_InputData!#REF!</f>
        <v>#REF!</v>
      </c>
      <c r="Q157" s="27" t="e">
        <f>_InputData!#REF!</f>
        <v>#REF!</v>
      </c>
      <c r="R157" s="27" t="e">
        <f>_InputData!#REF!</f>
        <v>#REF!</v>
      </c>
      <c r="S157" s="27" t="e">
        <f>_InputData!#REF!</f>
        <v>#REF!</v>
      </c>
      <c r="T157" s="27" t="e">
        <f>_InputData!#REF!</f>
        <v>#REF!</v>
      </c>
      <c r="U157" s="27" t="e">
        <f>_InputData!#REF!</f>
        <v>#REF!</v>
      </c>
      <c r="V157" s="27" t="e">
        <f>_InputData!#REF!</f>
        <v>#REF!</v>
      </c>
      <c r="W157" s="27" t="e">
        <f>_InputData!#REF!</f>
        <v>#REF!</v>
      </c>
      <c r="X157" s="27" t="e">
        <f>_InputData!#REF!</f>
        <v>#REF!</v>
      </c>
      <c r="Y157" s="27" t="e">
        <f>_InputData!#REF!</f>
        <v>#REF!</v>
      </c>
      <c r="Z157" s="27" t="e">
        <f>_InputData!#REF!</f>
        <v>#REF!</v>
      </c>
      <c r="AA157" s="27" t="e">
        <f>_InputData!#REF!</f>
        <v>#REF!</v>
      </c>
      <c r="AB157" t="e">
        <f>_InputData!#REF!</f>
        <v>#REF!</v>
      </c>
      <c r="AC157" t="e">
        <f>_InputData!#REF!</f>
        <v>#REF!</v>
      </c>
      <c r="AD157" t="e">
        <f>_InputData!#REF!</f>
        <v>#REF!</v>
      </c>
      <c r="AE157" t="e">
        <f>_InputData!#REF!</f>
        <v>#REF!</v>
      </c>
      <c r="AF157" t="e">
        <f>_InputData!#REF!</f>
        <v>#REF!</v>
      </c>
      <c r="AG157" t="e">
        <f>_InputData!#REF!</f>
        <v>#REF!</v>
      </c>
    </row>
    <row r="158" spans="1:33" x14ac:dyDescent="0.25">
      <c r="A158" t="s">
        <v>96</v>
      </c>
      <c r="B158" t="s">
        <v>41</v>
      </c>
      <c r="C158" t="s">
        <v>46</v>
      </c>
      <c r="D158" s="27">
        <f>_InputData!E681</f>
        <v>0.15750000000000003</v>
      </c>
      <c r="E158" s="27">
        <f>_InputData!F681</f>
        <v>0.14800000000000002</v>
      </c>
      <c r="F158" s="27">
        <f>_InputData!G681</f>
        <v>0.13850000000000001</v>
      </c>
      <c r="G158" s="27">
        <f>D158*(1+_InputData!$E$996)</f>
        <v>0.18900000000000003</v>
      </c>
      <c r="H158" s="27">
        <f>E158*(1+_InputData!$E$996)</f>
        <v>0.17760000000000001</v>
      </c>
      <c r="I158" s="27">
        <f>F158*(1+_InputData!$E$996)</f>
        <v>0.16620000000000001</v>
      </c>
      <c r="J158" s="27">
        <f>D158*(1-_InputData!$E$998)</f>
        <v>0.12600000000000003</v>
      </c>
      <c r="K158" s="27">
        <f>E158*(1-_InputData!$E$998)</f>
        <v>0.11840000000000002</v>
      </c>
      <c r="L158" s="27">
        <f>F158*(1-_InputData!$E$998)</f>
        <v>0.11080000000000001</v>
      </c>
      <c r="M158" s="27" t="e">
        <f>_InputData!#REF!</f>
        <v>#REF!</v>
      </c>
      <c r="N158" s="27" t="e">
        <f>_InputData!#REF!</f>
        <v>#REF!</v>
      </c>
      <c r="O158" s="27" t="e">
        <f>_InputData!#REF!</f>
        <v>#REF!</v>
      </c>
      <c r="P158" s="27" t="e">
        <f>_InputData!#REF!</f>
        <v>#REF!</v>
      </c>
      <c r="Q158" s="27" t="e">
        <f>_InputData!#REF!</f>
        <v>#REF!</v>
      </c>
      <c r="R158" s="27" t="e">
        <f>_InputData!#REF!</f>
        <v>#REF!</v>
      </c>
      <c r="S158" s="27" t="e">
        <f>_InputData!#REF!</f>
        <v>#REF!</v>
      </c>
      <c r="T158" s="27" t="e">
        <f>_InputData!#REF!</f>
        <v>#REF!</v>
      </c>
      <c r="U158" s="27" t="e">
        <f>_InputData!#REF!</f>
        <v>#REF!</v>
      </c>
      <c r="V158" s="27" t="e">
        <f>_InputData!#REF!</f>
        <v>#REF!</v>
      </c>
      <c r="W158" s="27" t="e">
        <f>_InputData!#REF!</f>
        <v>#REF!</v>
      </c>
      <c r="X158" s="27" t="e">
        <f>_InputData!#REF!</f>
        <v>#REF!</v>
      </c>
      <c r="Y158" s="27" t="e">
        <f>_InputData!#REF!</f>
        <v>#REF!</v>
      </c>
      <c r="Z158" s="27" t="e">
        <f>_InputData!#REF!</f>
        <v>#REF!</v>
      </c>
      <c r="AA158" s="27" t="e">
        <f>_InputData!#REF!</f>
        <v>#REF!</v>
      </c>
      <c r="AB158" t="e">
        <f>_InputData!#REF!</f>
        <v>#REF!</v>
      </c>
      <c r="AC158" t="e">
        <f>_InputData!#REF!</f>
        <v>#REF!</v>
      </c>
      <c r="AD158" t="e">
        <f>_InputData!#REF!</f>
        <v>#REF!</v>
      </c>
      <c r="AE158" t="e">
        <f>_InputData!#REF!</f>
        <v>#REF!</v>
      </c>
      <c r="AF158" t="e">
        <f>_InputData!#REF!</f>
        <v>#REF!</v>
      </c>
      <c r="AG158" t="e">
        <f>_InputData!#REF!</f>
        <v>#REF!</v>
      </c>
    </row>
    <row r="159" spans="1:33" x14ac:dyDescent="0.25">
      <c r="A159" t="s">
        <v>97</v>
      </c>
      <c r="B159" t="s">
        <v>41</v>
      </c>
      <c r="C159" t="s">
        <v>46</v>
      </c>
      <c r="D159" s="27">
        <f>_InputData!E682</f>
        <v>0.17050000000000001</v>
      </c>
      <c r="E159" s="27">
        <f>_InputData!F682</f>
        <v>0.161</v>
      </c>
      <c r="F159" s="27">
        <f>_InputData!G682</f>
        <v>0.1515</v>
      </c>
      <c r="G159" s="27">
        <f>D159*(1+_InputData!$E$996)</f>
        <v>0.2046</v>
      </c>
      <c r="H159" s="27">
        <f>E159*(1+_InputData!$E$996)</f>
        <v>0.19320000000000001</v>
      </c>
      <c r="I159" s="27">
        <f>F159*(1+_InputData!$E$996)</f>
        <v>0.18179999999999999</v>
      </c>
      <c r="J159" s="27">
        <f>D159*(1-_InputData!$E$998)</f>
        <v>0.13640000000000002</v>
      </c>
      <c r="K159" s="27">
        <f>E159*(1-_InputData!$E$998)</f>
        <v>0.1288</v>
      </c>
      <c r="L159" s="27">
        <f>F159*(1-_InputData!$E$998)</f>
        <v>0.1212</v>
      </c>
      <c r="M159" s="27" t="e">
        <f>_InputData!#REF!</f>
        <v>#REF!</v>
      </c>
      <c r="N159" s="27" t="e">
        <f>_InputData!#REF!</f>
        <v>#REF!</v>
      </c>
      <c r="O159" s="27" t="e">
        <f>_InputData!#REF!</f>
        <v>#REF!</v>
      </c>
      <c r="P159" s="27" t="e">
        <f>_InputData!#REF!</f>
        <v>#REF!</v>
      </c>
      <c r="Q159" s="27" t="e">
        <f>_InputData!#REF!</f>
        <v>#REF!</v>
      </c>
      <c r="R159" s="27" t="e">
        <f>_InputData!#REF!</f>
        <v>#REF!</v>
      </c>
      <c r="S159" s="27" t="e">
        <f>_InputData!#REF!</f>
        <v>#REF!</v>
      </c>
      <c r="T159" s="27" t="e">
        <f>_InputData!#REF!</f>
        <v>#REF!</v>
      </c>
      <c r="U159" s="27" t="e">
        <f>_InputData!#REF!</f>
        <v>#REF!</v>
      </c>
      <c r="V159" s="27" t="e">
        <f>_InputData!#REF!</f>
        <v>#REF!</v>
      </c>
      <c r="W159" s="27" t="e">
        <f>_InputData!#REF!</f>
        <v>#REF!</v>
      </c>
      <c r="X159" s="27" t="e">
        <f>_InputData!#REF!</f>
        <v>#REF!</v>
      </c>
      <c r="Y159" s="27" t="e">
        <f>_InputData!#REF!</f>
        <v>#REF!</v>
      </c>
      <c r="Z159" s="27" t="e">
        <f>_InputData!#REF!</f>
        <v>#REF!</v>
      </c>
      <c r="AA159" s="27" t="e">
        <f>_InputData!#REF!</f>
        <v>#REF!</v>
      </c>
      <c r="AB159" t="e">
        <f>_InputData!#REF!</f>
        <v>#REF!</v>
      </c>
      <c r="AC159" t="e">
        <f>_InputData!#REF!</f>
        <v>#REF!</v>
      </c>
      <c r="AD159" t="e">
        <f>_InputData!#REF!</f>
        <v>#REF!</v>
      </c>
      <c r="AE159" t="e">
        <f>_InputData!#REF!</f>
        <v>#REF!</v>
      </c>
      <c r="AF159" t="e">
        <f>_InputData!#REF!</f>
        <v>#REF!</v>
      </c>
      <c r="AG159" t="e">
        <f>_InputData!#REF!</f>
        <v>#REF!</v>
      </c>
    </row>
    <row r="160" spans="1:33" x14ac:dyDescent="0.25">
      <c r="A160" t="s">
        <v>108</v>
      </c>
      <c r="B160" t="s">
        <v>41</v>
      </c>
      <c r="C160" t="s">
        <v>46</v>
      </c>
      <c r="D160" s="27">
        <f>_InputData!E683</f>
        <v>0.14373121956721424</v>
      </c>
      <c r="E160" s="27">
        <f>_InputData!F683</f>
        <v>0.13423121956721423</v>
      </c>
      <c r="F160" s="27">
        <f>_InputData!G683</f>
        <v>0.12473121956721422</v>
      </c>
      <c r="G160" s="27">
        <f>D160*(1+_InputData!$E$996)</f>
        <v>0.17247746348065709</v>
      </c>
      <c r="H160" s="27">
        <f>E160*(1+_InputData!$E$996)</f>
        <v>0.16107746348065707</v>
      </c>
      <c r="I160" s="27">
        <f>F160*(1+_InputData!$E$996)</f>
        <v>0.14967746348065705</v>
      </c>
      <c r="J160" s="27">
        <f>D160*(1-_InputData!$E$998)</f>
        <v>0.1149849756537714</v>
      </c>
      <c r="K160" s="27">
        <f>E160*(1-_InputData!$E$998)</f>
        <v>0.10738497565377139</v>
      </c>
      <c r="L160" s="27">
        <f>F160*(1-_InputData!$E$998)</f>
        <v>9.9784975653771382E-2</v>
      </c>
      <c r="M160" s="27" t="e">
        <f>_InputData!#REF!</f>
        <v>#REF!</v>
      </c>
      <c r="N160" s="27" t="e">
        <f>_InputData!#REF!</f>
        <v>#REF!</v>
      </c>
      <c r="O160" s="27" t="e">
        <f>_InputData!#REF!</f>
        <v>#REF!</v>
      </c>
      <c r="P160" s="27" t="e">
        <f>_InputData!#REF!</f>
        <v>#REF!</v>
      </c>
      <c r="Q160" s="27" t="e">
        <f>_InputData!#REF!</f>
        <v>#REF!</v>
      </c>
      <c r="R160" s="27" t="e">
        <f>_InputData!#REF!</f>
        <v>#REF!</v>
      </c>
      <c r="S160" s="27" t="e">
        <f>_InputData!#REF!</f>
        <v>#REF!</v>
      </c>
      <c r="T160" s="27" t="e">
        <f>_InputData!#REF!</f>
        <v>#REF!</v>
      </c>
      <c r="U160" s="27" t="e">
        <f>_InputData!#REF!</f>
        <v>#REF!</v>
      </c>
      <c r="V160" s="27" t="e">
        <f>_InputData!#REF!</f>
        <v>#REF!</v>
      </c>
      <c r="W160" s="27" t="e">
        <f>_InputData!#REF!</f>
        <v>#REF!</v>
      </c>
      <c r="X160" s="27" t="e">
        <f>_InputData!#REF!</f>
        <v>#REF!</v>
      </c>
      <c r="Y160" s="27" t="e">
        <f>_InputData!#REF!</f>
        <v>#REF!</v>
      </c>
      <c r="Z160" s="27" t="e">
        <f>_InputData!#REF!</f>
        <v>#REF!</v>
      </c>
      <c r="AA160" s="27" t="e">
        <f>_InputData!#REF!</f>
        <v>#REF!</v>
      </c>
      <c r="AB160" t="e">
        <f>_InputData!#REF!</f>
        <v>#REF!</v>
      </c>
      <c r="AC160" t="e">
        <f>_InputData!#REF!</f>
        <v>#REF!</v>
      </c>
      <c r="AD160" t="e">
        <f>_InputData!#REF!</f>
        <v>#REF!</v>
      </c>
      <c r="AE160" t="e">
        <f>_InputData!#REF!</f>
        <v>#REF!</v>
      </c>
      <c r="AF160" t="e">
        <f>_InputData!#REF!</f>
        <v>#REF!</v>
      </c>
      <c r="AG160" t="e">
        <f>_InputData!#REF!</f>
        <v>#REF!</v>
      </c>
    </row>
    <row r="161" spans="1:33" x14ac:dyDescent="0.25">
      <c r="A161" t="s">
        <v>98</v>
      </c>
      <c r="B161" t="s">
        <v>41</v>
      </c>
      <c r="C161" t="s">
        <v>46</v>
      </c>
      <c r="D161" s="27">
        <f>_InputData!E684</f>
        <v>0.15700000000000003</v>
      </c>
      <c r="E161" s="27">
        <f>_InputData!F684</f>
        <v>0.14750000000000002</v>
      </c>
      <c r="F161" s="27">
        <f>_InputData!G684</f>
        <v>0.13800000000000001</v>
      </c>
      <c r="G161" s="27">
        <f>D161*(1+_InputData!$E$996)</f>
        <v>0.18840000000000004</v>
      </c>
      <c r="H161" s="27">
        <f>E161*(1+_InputData!$E$996)</f>
        <v>0.17700000000000002</v>
      </c>
      <c r="I161" s="27">
        <f>F161*(1+_InputData!$E$996)</f>
        <v>0.1656</v>
      </c>
      <c r="J161" s="27">
        <f>D161*(1-_InputData!$E$998)</f>
        <v>0.12560000000000002</v>
      </c>
      <c r="K161" s="27">
        <f>E161*(1-_InputData!$E$998)</f>
        <v>0.11800000000000002</v>
      </c>
      <c r="L161" s="27">
        <f>F161*(1-_InputData!$E$998)</f>
        <v>0.11040000000000001</v>
      </c>
      <c r="M161" s="27" t="e">
        <f>_InputData!#REF!</f>
        <v>#REF!</v>
      </c>
      <c r="N161" s="27" t="e">
        <f>_InputData!#REF!</f>
        <v>#REF!</v>
      </c>
      <c r="O161" s="27" t="e">
        <f>_InputData!#REF!</f>
        <v>#REF!</v>
      </c>
      <c r="P161" s="27" t="e">
        <f>_InputData!#REF!</f>
        <v>#REF!</v>
      </c>
      <c r="Q161" s="27" t="e">
        <f>_InputData!#REF!</f>
        <v>#REF!</v>
      </c>
      <c r="R161" s="27" t="e">
        <f>_InputData!#REF!</f>
        <v>#REF!</v>
      </c>
      <c r="S161" s="27" t="e">
        <f>_InputData!#REF!</f>
        <v>#REF!</v>
      </c>
      <c r="T161" s="27" t="e">
        <f>_InputData!#REF!</f>
        <v>#REF!</v>
      </c>
      <c r="U161" s="27" t="e">
        <f>_InputData!#REF!</f>
        <v>#REF!</v>
      </c>
      <c r="V161" s="27" t="e">
        <f>_InputData!#REF!</f>
        <v>#REF!</v>
      </c>
      <c r="W161" s="27" t="e">
        <f>_InputData!#REF!</f>
        <v>#REF!</v>
      </c>
      <c r="X161" s="27" t="e">
        <f>_InputData!#REF!</f>
        <v>#REF!</v>
      </c>
      <c r="Y161" s="27" t="e">
        <f>_InputData!#REF!</f>
        <v>#REF!</v>
      </c>
      <c r="Z161" s="27" t="e">
        <f>_InputData!#REF!</f>
        <v>#REF!</v>
      </c>
      <c r="AA161" s="27" t="e">
        <f>_InputData!#REF!</f>
        <v>#REF!</v>
      </c>
      <c r="AB161" t="e">
        <f>_InputData!#REF!</f>
        <v>#REF!</v>
      </c>
      <c r="AC161" t="e">
        <f>_InputData!#REF!</f>
        <v>#REF!</v>
      </c>
      <c r="AD161" t="e">
        <f>_InputData!#REF!</f>
        <v>#REF!</v>
      </c>
      <c r="AE161" t="e">
        <f>_InputData!#REF!</f>
        <v>#REF!</v>
      </c>
      <c r="AF161" t="e">
        <f>_InputData!#REF!</f>
        <v>#REF!</v>
      </c>
      <c r="AG161" t="e">
        <f>_InputData!#REF!</f>
        <v>#REF!</v>
      </c>
    </row>
    <row r="162" spans="1:33" x14ac:dyDescent="0.25">
      <c r="A162" t="s">
        <v>99</v>
      </c>
      <c r="B162" t="s">
        <v>41</v>
      </c>
      <c r="C162" t="s">
        <v>46</v>
      </c>
      <c r="D162" s="27">
        <f>_InputData!E685</f>
        <v>0.17399999999999999</v>
      </c>
      <c r="E162" s="27">
        <f>_InputData!F685</f>
        <v>0.16449999999999998</v>
      </c>
      <c r="F162" s="27">
        <f>_InputData!G685</f>
        <v>0.155</v>
      </c>
      <c r="G162" s="27">
        <f>D162*(1+_InputData!$E$996)</f>
        <v>0.20879999999999999</v>
      </c>
      <c r="H162" s="27">
        <f>E162*(1+_InputData!$E$996)</f>
        <v>0.19739999999999996</v>
      </c>
      <c r="I162" s="27">
        <f>F162*(1+_InputData!$E$996)</f>
        <v>0.186</v>
      </c>
      <c r="J162" s="27">
        <f>D162*(1-_InputData!$E$998)</f>
        <v>0.13919999999999999</v>
      </c>
      <c r="K162" s="27">
        <f>E162*(1-_InputData!$E$998)</f>
        <v>0.13159999999999999</v>
      </c>
      <c r="L162" s="27">
        <f>F162*(1-_InputData!$E$998)</f>
        <v>0.124</v>
      </c>
      <c r="M162" s="27" t="e">
        <f>_InputData!#REF!</f>
        <v>#REF!</v>
      </c>
      <c r="N162" s="27" t="e">
        <f>_InputData!#REF!</f>
        <v>#REF!</v>
      </c>
      <c r="O162" s="27" t="e">
        <f>_InputData!#REF!</f>
        <v>#REF!</v>
      </c>
      <c r="P162" s="27" t="e">
        <f>_InputData!#REF!</f>
        <v>#REF!</v>
      </c>
      <c r="Q162" s="27" t="e">
        <f>_InputData!#REF!</f>
        <v>#REF!</v>
      </c>
      <c r="R162" s="27" t="e">
        <f>_InputData!#REF!</f>
        <v>#REF!</v>
      </c>
      <c r="S162" s="27" t="e">
        <f>_InputData!#REF!</f>
        <v>#REF!</v>
      </c>
      <c r="T162" s="27" t="e">
        <f>_InputData!#REF!</f>
        <v>#REF!</v>
      </c>
      <c r="U162" s="27" t="e">
        <f>_InputData!#REF!</f>
        <v>#REF!</v>
      </c>
      <c r="V162" s="27" t="e">
        <f>_InputData!#REF!</f>
        <v>#REF!</v>
      </c>
      <c r="W162" s="27" t="e">
        <f>_InputData!#REF!</f>
        <v>#REF!</v>
      </c>
      <c r="X162" s="27" t="e">
        <f>_InputData!#REF!</f>
        <v>#REF!</v>
      </c>
      <c r="Y162" s="27" t="e">
        <f>_InputData!#REF!</f>
        <v>#REF!</v>
      </c>
      <c r="Z162" s="27" t="e">
        <f>_InputData!#REF!</f>
        <v>#REF!</v>
      </c>
      <c r="AA162" s="27" t="e">
        <f>_InputData!#REF!</f>
        <v>#REF!</v>
      </c>
      <c r="AB162" t="e">
        <f>_InputData!#REF!</f>
        <v>#REF!</v>
      </c>
      <c r="AC162" t="e">
        <f>_InputData!#REF!</f>
        <v>#REF!</v>
      </c>
      <c r="AD162" t="e">
        <f>_InputData!#REF!</f>
        <v>#REF!</v>
      </c>
      <c r="AE162" t="e">
        <f>_InputData!#REF!</f>
        <v>#REF!</v>
      </c>
      <c r="AF162" t="e">
        <f>_InputData!#REF!</f>
        <v>#REF!</v>
      </c>
      <c r="AG162" t="e">
        <f>_InputData!#REF!</f>
        <v>#REF!</v>
      </c>
    </row>
    <row r="163" spans="1:33" x14ac:dyDescent="0.25">
      <c r="A163" t="s">
        <v>100</v>
      </c>
      <c r="B163" t="s">
        <v>41</v>
      </c>
      <c r="C163" t="s">
        <v>46</v>
      </c>
      <c r="D163" s="27">
        <f>_InputData!E686</f>
        <v>0.19700000000000001</v>
      </c>
      <c r="E163" s="27">
        <f>_InputData!F686</f>
        <v>0.1875</v>
      </c>
      <c r="F163" s="27">
        <f>_InputData!G686</f>
        <v>0.17800000000000002</v>
      </c>
      <c r="G163" s="27">
        <f>D163*(1+_InputData!$E$996)</f>
        <v>0.2364</v>
      </c>
      <c r="H163" s="27">
        <f>E163*(1+_InputData!$E$996)</f>
        <v>0.22499999999999998</v>
      </c>
      <c r="I163" s="27">
        <f>F163*(1+_InputData!$E$996)</f>
        <v>0.21360000000000001</v>
      </c>
      <c r="J163" s="27">
        <f>D163*(1-_InputData!$E$998)</f>
        <v>0.15760000000000002</v>
      </c>
      <c r="K163" s="27">
        <f>E163*(1-_InputData!$E$998)</f>
        <v>0.15000000000000002</v>
      </c>
      <c r="L163" s="27">
        <f>F163*(1-_InputData!$E$998)</f>
        <v>0.14240000000000003</v>
      </c>
      <c r="M163" s="27" t="e">
        <f>_InputData!#REF!</f>
        <v>#REF!</v>
      </c>
      <c r="N163" s="27" t="e">
        <f>_InputData!#REF!</f>
        <v>#REF!</v>
      </c>
      <c r="O163" s="27" t="e">
        <f>_InputData!#REF!</f>
        <v>#REF!</v>
      </c>
      <c r="P163" s="27" t="e">
        <f>_InputData!#REF!</f>
        <v>#REF!</v>
      </c>
      <c r="Q163" s="27" t="e">
        <f>_InputData!#REF!</f>
        <v>#REF!</v>
      </c>
      <c r="R163" s="27" t="e">
        <f>_InputData!#REF!</f>
        <v>#REF!</v>
      </c>
      <c r="S163" s="27" t="e">
        <f>_InputData!#REF!</f>
        <v>#REF!</v>
      </c>
      <c r="T163" s="27" t="e">
        <f>_InputData!#REF!</f>
        <v>#REF!</v>
      </c>
      <c r="U163" s="27" t="e">
        <f>_InputData!#REF!</f>
        <v>#REF!</v>
      </c>
      <c r="V163" s="27" t="e">
        <f>_InputData!#REF!</f>
        <v>#REF!</v>
      </c>
      <c r="W163" s="27" t="e">
        <f>_InputData!#REF!</f>
        <v>#REF!</v>
      </c>
      <c r="X163" s="27" t="e">
        <f>_InputData!#REF!</f>
        <v>#REF!</v>
      </c>
      <c r="Y163" s="27" t="e">
        <f>_InputData!#REF!</f>
        <v>#REF!</v>
      </c>
      <c r="Z163" s="27" t="e">
        <f>_InputData!#REF!</f>
        <v>#REF!</v>
      </c>
      <c r="AA163" s="27" t="e">
        <f>_InputData!#REF!</f>
        <v>#REF!</v>
      </c>
      <c r="AB163" t="e">
        <f>_InputData!#REF!</f>
        <v>#REF!</v>
      </c>
      <c r="AC163" t="e">
        <f>_InputData!#REF!</f>
        <v>#REF!</v>
      </c>
      <c r="AD163" t="e">
        <f>_InputData!#REF!</f>
        <v>#REF!</v>
      </c>
      <c r="AE163" t="e">
        <f>_InputData!#REF!</f>
        <v>#REF!</v>
      </c>
      <c r="AF163" t="e">
        <f>_InputData!#REF!</f>
        <v>#REF!</v>
      </c>
      <c r="AG163" t="e">
        <f>_InputData!#REF!</f>
        <v>#REF!</v>
      </c>
    </row>
    <row r="164" spans="1:33" x14ac:dyDescent="0.25">
      <c r="A164" t="s">
        <v>101</v>
      </c>
      <c r="B164" t="s">
        <v>39</v>
      </c>
      <c r="C164" t="s">
        <v>47</v>
      </c>
      <c r="D164" s="27">
        <f>_InputData!E688</f>
        <v>1E-3</v>
      </c>
      <c r="E164" s="27">
        <f>_InputData!F688</f>
        <v>1E-3</v>
      </c>
      <c r="F164" s="27">
        <f>_InputData!G688</f>
        <v>1E-3</v>
      </c>
      <c r="G164" s="27">
        <f>D164</f>
        <v>1E-3</v>
      </c>
      <c r="H164" s="27">
        <f>E164</f>
        <v>1E-3</v>
      </c>
      <c r="I164" s="27">
        <f>F164</f>
        <v>1E-3</v>
      </c>
      <c r="J164" s="27">
        <f>D164</f>
        <v>1E-3</v>
      </c>
      <c r="K164" s="27">
        <f>E164</f>
        <v>1E-3</v>
      </c>
      <c r="L164" s="27">
        <f>F164</f>
        <v>1E-3</v>
      </c>
      <c r="M164" s="27">
        <f>D164</f>
        <v>1E-3</v>
      </c>
      <c r="N164" s="27">
        <f>E164</f>
        <v>1E-3</v>
      </c>
      <c r="O164" s="27">
        <f>F164</f>
        <v>1E-3</v>
      </c>
      <c r="P164" s="27">
        <f>D164</f>
        <v>1E-3</v>
      </c>
      <c r="Q164" s="27">
        <f>E164</f>
        <v>1E-3</v>
      </c>
      <c r="R164" s="27">
        <f>F164</f>
        <v>1E-3</v>
      </c>
      <c r="S164" s="27">
        <f>D164</f>
        <v>1E-3</v>
      </c>
      <c r="T164" s="27">
        <f>E164</f>
        <v>1E-3</v>
      </c>
      <c r="U164" s="27">
        <f>F164</f>
        <v>1E-3</v>
      </c>
      <c r="V164" s="27">
        <f>D164</f>
        <v>1E-3</v>
      </c>
      <c r="W164" s="27">
        <f>E164</f>
        <v>1E-3</v>
      </c>
      <c r="X164" s="27">
        <f>F164</f>
        <v>1E-3</v>
      </c>
      <c r="Y164" s="27">
        <f>D164</f>
        <v>1E-3</v>
      </c>
      <c r="Z164" s="27">
        <f>E164</f>
        <v>1E-3</v>
      </c>
      <c r="AA164" s="27">
        <f>F164</f>
        <v>1E-3</v>
      </c>
      <c r="AB164" s="27">
        <f>D164</f>
        <v>1E-3</v>
      </c>
      <c r="AC164" s="27">
        <f>E164</f>
        <v>1E-3</v>
      </c>
      <c r="AD164" s="27">
        <f>F164</f>
        <v>1E-3</v>
      </c>
      <c r="AE164" s="27">
        <f>D164</f>
        <v>1E-3</v>
      </c>
      <c r="AF164" s="27">
        <f>E164</f>
        <v>1E-3</v>
      </c>
      <c r="AG164" s="27">
        <f>F164</f>
        <v>1E-3</v>
      </c>
    </row>
    <row r="165" spans="1:33" x14ac:dyDescent="0.25">
      <c r="A165" t="s">
        <v>55</v>
      </c>
      <c r="B165" t="s">
        <v>39</v>
      </c>
      <c r="C165" t="s">
        <v>47</v>
      </c>
      <c r="D165" s="27">
        <f>_InputData!E689</f>
        <v>1E-3</v>
      </c>
      <c r="E165" s="27">
        <f>_InputData!F689</f>
        <v>1E-3</v>
      </c>
      <c r="F165" s="27">
        <f>_InputData!G689</f>
        <v>1E-3</v>
      </c>
      <c r="G165" s="27">
        <f t="shared" ref="G165:G228" si="0">D165</f>
        <v>1E-3</v>
      </c>
      <c r="H165" s="27">
        <f t="shared" ref="H165:H228" si="1">E165</f>
        <v>1E-3</v>
      </c>
      <c r="I165" s="27">
        <f t="shared" ref="I165:I228" si="2">F165</f>
        <v>1E-3</v>
      </c>
      <c r="J165" s="27">
        <f t="shared" ref="J165:J228" si="3">D165</f>
        <v>1E-3</v>
      </c>
      <c r="K165" s="27">
        <f t="shared" ref="K165:K228" si="4">E165</f>
        <v>1E-3</v>
      </c>
      <c r="L165" s="27">
        <f t="shared" ref="L165:L228" si="5">F165</f>
        <v>1E-3</v>
      </c>
      <c r="M165" s="27">
        <f t="shared" ref="M165:M228" si="6">D165</f>
        <v>1E-3</v>
      </c>
      <c r="N165" s="27">
        <f t="shared" ref="N165:N228" si="7">E165</f>
        <v>1E-3</v>
      </c>
      <c r="O165" s="27">
        <f t="shared" ref="O165:O228" si="8">F165</f>
        <v>1E-3</v>
      </c>
      <c r="P165" s="27">
        <f t="shared" ref="P165:P228" si="9">D165</f>
        <v>1E-3</v>
      </c>
      <c r="Q165" s="27">
        <f t="shared" ref="Q165:Q228" si="10">E165</f>
        <v>1E-3</v>
      </c>
      <c r="R165" s="27">
        <f t="shared" ref="R165:R228" si="11">F165</f>
        <v>1E-3</v>
      </c>
      <c r="S165" s="27">
        <f t="shared" ref="S165:S228" si="12">D165</f>
        <v>1E-3</v>
      </c>
      <c r="T165" s="27">
        <f t="shared" ref="T165:T228" si="13">E165</f>
        <v>1E-3</v>
      </c>
      <c r="U165" s="27">
        <f t="shared" ref="U165:U228" si="14">F165</f>
        <v>1E-3</v>
      </c>
      <c r="V165" s="27">
        <f t="shared" ref="V165:V228" si="15">D165</f>
        <v>1E-3</v>
      </c>
      <c r="W165" s="27">
        <f t="shared" ref="W165:W228" si="16">E165</f>
        <v>1E-3</v>
      </c>
      <c r="X165" s="27">
        <f t="shared" ref="X165:X228" si="17">F165</f>
        <v>1E-3</v>
      </c>
      <c r="Y165" s="27">
        <f t="shared" ref="Y165:Y228" si="18">D165</f>
        <v>1E-3</v>
      </c>
      <c r="Z165" s="27">
        <f t="shared" ref="Z165:Z228" si="19">E165</f>
        <v>1E-3</v>
      </c>
      <c r="AA165" s="27">
        <f t="shared" ref="AA165:AA228" si="20">F165</f>
        <v>1E-3</v>
      </c>
      <c r="AB165" s="27">
        <f t="shared" ref="AB165:AB228" si="21">D165</f>
        <v>1E-3</v>
      </c>
      <c r="AC165" s="27">
        <f t="shared" ref="AC165:AC228" si="22">E165</f>
        <v>1E-3</v>
      </c>
      <c r="AD165" s="27">
        <f t="shared" ref="AD165:AD228" si="23">F165</f>
        <v>1E-3</v>
      </c>
      <c r="AE165" s="27">
        <f t="shared" ref="AE165:AE228" si="24">D165</f>
        <v>1E-3</v>
      </c>
      <c r="AF165" s="27">
        <f t="shared" ref="AF165:AF228" si="25">E165</f>
        <v>1E-3</v>
      </c>
      <c r="AG165" s="27">
        <f t="shared" ref="AG165:AG228" si="26">F165</f>
        <v>1E-3</v>
      </c>
    </row>
    <row r="166" spans="1:33" x14ac:dyDescent="0.25">
      <c r="A166" t="s">
        <v>56</v>
      </c>
      <c r="B166" t="s">
        <v>39</v>
      </c>
      <c r="C166" t="s">
        <v>47</v>
      </c>
      <c r="D166" s="27">
        <f>_InputData!E690</f>
        <v>1E-3</v>
      </c>
      <c r="E166" s="27">
        <f>_InputData!F690</f>
        <v>1E-3</v>
      </c>
      <c r="F166" s="27">
        <f>_InputData!G690</f>
        <v>1E-3</v>
      </c>
      <c r="G166" s="27">
        <f t="shared" si="0"/>
        <v>1E-3</v>
      </c>
      <c r="H166" s="27">
        <f t="shared" si="1"/>
        <v>1E-3</v>
      </c>
      <c r="I166" s="27">
        <f t="shared" si="2"/>
        <v>1E-3</v>
      </c>
      <c r="J166" s="27">
        <f t="shared" si="3"/>
        <v>1E-3</v>
      </c>
      <c r="K166" s="27">
        <f t="shared" si="4"/>
        <v>1E-3</v>
      </c>
      <c r="L166" s="27">
        <f t="shared" si="5"/>
        <v>1E-3</v>
      </c>
      <c r="M166" s="27">
        <f t="shared" si="6"/>
        <v>1E-3</v>
      </c>
      <c r="N166" s="27">
        <f t="shared" si="7"/>
        <v>1E-3</v>
      </c>
      <c r="O166" s="27">
        <f t="shared" si="8"/>
        <v>1E-3</v>
      </c>
      <c r="P166" s="27">
        <f t="shared" si="9"/>
        <v>1E-3</v>
      </c>
      <c r="Q166" s="27">
        <f t="shared" si="10"/>
        <v>1E-3</v>
      </c>
      <c r="R166" s="27">
        <f t="shared" si="11"/>
        <v>1E-3</v>
      </c>
      <c r="S166" s="27">
        <f t="shared" si="12"/>
        <v>1E-3</v>
      </c>
      <c r="T166" s="27">
        <f t="shared" si="13"/>
        <v>1E-3</v>
      </c>
      <c r="U166" s="27">
        <f t="shared" si="14"/>
        <v>1E-3</v>
      </c>
      <c r="V166" s="27">
        <f t="shared" si="15"/>
        <v>1E-3</v>
      </c>
      <c r="W166" s="27">
        <f t="shared" si="16"/>
        <v>1E-3</v>
      </c>
      <c r="X166" s="27">
        <f t="shared" si="17"/>
        <v>1E-3</v>
      </c>
      <c r="Y166" s="27">
        <f t="shared" si="18"/>
        <v>1E-3</v>
      </c>
      <c r="Z166" s="27">
        <f t="shared" si="19"/>
        <v>1E-3</v>
      </c>
      <c r="AA166" s="27">
        <f t="shared" si="20"/>
        <v>1E-3</v>
      </c>
      <c r="AB166" s="27">
        <f t="shared" si="21"/>
        <v>1E-3</v>
      </c>
      <c r="AC166" s="27">
        <f t="shared" si="22"/>
        <v>1E-3</v>
      </c>
      <c r="AD166" s="27">
        <f t="shared" si="23"/>
        <v>1E-3</v>
      </c>
      <c r="AE166" s="27">
        <f t="shared" si="24"/>
        <v>1E-3</v>
      </c>
      <c r="AF166" s="27">
        <f t="shared" si="25"/>
        <v>1E-3</v>
      </c>
      <c r="AG166" s="27">
        <f t="shared" si="26"/>
        <v>1E-3</v>
      </c>
    </row>
    <row r="167" spans="1:33" x14ac:dyDescent="0.25">
      <c r="A167" t="s">
        <v>57</v>
      </c>
      <c r="B167" t="s">
        <v>39</v>
      </c>
      <c r="C167" t="s">
        <v>47</v>
      </c>
      <c r="D167" s="27">
        <f>_InputData!E691</f>
        <v>1E-3</v>
      </c>
      <c r="E167" s="27">
        <f>_InputData!F691</f>
        <v>1E-3</v>
      </c>
      <c r="F167" s="27">
        <f>_InputData!G691</f>
        <v>1E-3</v>
      </c>
      <c r="G167" s="27">
        <f t="shared" si="0"/>
        <v>1E-3</v>
      </c>
      <c r="H167" s="27">
        <f t="shared" si="1"/>
        <v>1E-3</v>
      </c>
      <c r="I167" s="27">
        <f t="shared" si="2"/>
        <v>1E-3</v>
      </c>
      <c r="J167" s="27">
        <f t="shared" si="3"/>
        <v>1E-3</v>
      </c>
      <c r="K167" s="27">
        <f t="shared" si="4"/>
        <v>1E-3</v>
      </c>
      <c r="L167" s="27">
        <f t="shared" si="5"/>
        <v>1E-3</v>
      </c>
      <c r="M167" s="27">
        <f t="shared" si="6"/>
        <v>1E-3</v>
      </c>
      <c r="N167" s="27">
        <f t="shared" si="7"/>
        <v>1E-3</v>
      </c>
      <c r="O167" s="27">
        <f t="shared" si="8"/>
        <v>1E-3</v>
      </c>
      <c r="P167" s="27">
        <f t="shared" si="9"/>
        <v>1E-3</v>
      </c>
      <c r="Q167" s="27">
        <f t="shared" si="10"/>
        <v>1E-3</v>
      </c>
      <c r="R167" s="27">
        <f t="shared" si="11"/>
        <v>1E-3</v>
      </c>
      <c r="S167" s="27">
        <f t="shared" si="12"/>
        <v>1E-3</v>
      </c>
      <c r="T167" s="27">
        <f t="shared" si="13"/>
        <v>1E-3</v>
      </c>
      <c r="U167" s="27">
        <f t="shared" si="14"/>
        <v>1E-3</v>
      </c>
      <c r="V167" s="27">
        <f t="shared" si="15"/>
        <v>1E-3</v>
      </c>
      <c r="W167" s="27">
        <f t="shared" si="16"/>
        <v>1E-3</v>
      </c>
      <c r="X167" s="27">
        <f t="shared" si="17"/>
        <v>1E-3</v>
      </c>
      <c r="Y167" s="27">
        <f t="shared" si="18"/>
        <v>1E-3</v>
      </c>
      <c r="Z167" s="27">
        <f t="shared" si="19"/>
        <v>1E-3</v>
      </c>
      <c r="AA167" s="27">
        <f t="shared" si="20"/>
        <v>1E-3</v>
      </c>
      <c r="AB167" s="27">
        <f t="shared" si="21"/>
        <v>1E-3</v>
      </c>
      <c r="AC167" s="27">
        <f t="shared" si="22"/>
        <v>1E-3</v>
      </c>
      <c r="AD167" s="27">
        <f t="shared" si="23"/>
        <v>1E-3</v>
      </c>
      <c r="AE167" s="27">
        <f t="shared" si="24"/>
        <v>1E-3</v>
      </c>
      <c r="AF167" s="27">
        <f t="shared" si="25"/>
        <v>1E-3</v>
      </c>
      <c r="AG167" s="27">
        <f t="shared" si="26"/>
        <v>1E-3</v>
      </c>
    </row>
    <row r="168" spans="1:33" x14ac:dyDescent="0.25">
      <c r="A168" t="s">
        <v>58</v>
      </c>
      <c r="B168" t="s">
        <v>39</v>
      </c>
      <c r="C168" t="s">
        <v>47</v>
      </c>
      <c r="D168" s="27">
        <f>_InputData!E692</f>
        <v>1E-3</v>
      </c>
      <c r="E168" s="27">
        <f>_InputData!F692</f>
        <v>1E-3</v>
      </c>
      <c r="F168" s="27">
        <f>_InputData!G692</f>
        <v>1E-3</v>
      </c>
      <c r="G168" s="27">
        <f t="shared" si="0"/>
        <v>1E-3</v>
      </c>
      <c r="H168" s="27">
        <f t="shared" si="1"/>
        <v>1E-3</v>
      </c>
      <c r="I168" s="27">
        <f t="shared" si="2"/>
        <v>1E-3</v>
      </c>
      <c r="J168" s="27">
        <f t="shared" si="3"/>
        <v>1E-3</v>
      </c>
      <c r="K168" s="27">
        <f t="shared" si="4"/>
        <v>1E-3</v>
      </c>
      <c r="L168" s="27">
        <f t="shared" si="5"/>
        <v>1E-3</v>
      </c>
      <c r="M168" s="27">
        <f t="shared" si="6"/>
        <v>1E-3</v>
      </c>
      <c r="N168" s="27">
        <f t="shared" si="7"/>
        <v>1E-3</v>
      </c>
      <c r="O168" s="27">
        <f t="shared" si="8"/>
        <v>1E-3</v>
      </c>
      <c r="P168" s="27">
        <f t="shared" si="9"/>
        <v>1E-3</v>
      </c>
      <c r="Q168" s="27">
        <f t="shared" si="10"/>
        <v>1E-3</v>
      </c>
      <c r="R168" s="27">
        <f t="shared" si="11"/>
        <v>1E-3</v>
      </c>
      <c r="S168" s="27">
        <f t="shared" si="12"/>
        <v>1E-3</v>
      </c>
      <c r="T168" s="27">
        <f t="shared" si="13"/>
        <v>1E-3</v>
      </c>
      <c r="U168" s="27">
        <f t="shared" si="14"/>
        <v>1E-3</v>
      </c>
      <c r="V168" s="27">
        <f t="shared" si="15"/>
        <v>1E-3</v>
      </c>
      <c r="W168" s="27">
        <f t="shared" si="16"/>
        <v>1E-3</v>
      </c>
      <c r="X168" s="27">
        <f t="shared" si="17"/>
        <v>1E-3</v>
      </c>
      <c r="Y168" s="27">
        <f t="shared" si="18"/>
        <v>1E-3</v>
      </c>
      <c r="Z168" s="27">
        <f t="shared" si="19"/>
        <v>1E-3</v>
      </c>
      <c r="AA168" s="27">
        <f t="shared" si="20"/>
        <v>1E-3</v>
      </c>
      <c r="AB168" s="27">
        <f t="shared" si="21"/>
        <v>1E-3</v>
      </c>
      <c r="AC168" s="27">
        <f t="shared" si="22"/>
        <v>1E-3</v>
      </c>
      <c r="AD168" s="27">
        <f t="shared" si="23"/>
        <v>1E-3</v>
      </c>
      <c r="AE168" s="27">
        <f t="shared" si="24"/>
        <v>1E-3</v>
      </c>
      <c r="AF168" s="27">
        <f t="shared" si="25"/>
        <v>1E-3</v>
      </c>
      <c r="AG168" s="27">
        <f t="shared" si="26"/>
        <v>1E-3</v>
      </c>
    </row>
    <row r="169" spans="1:33" x14ac:dyDescent="0.25">
      <c r="A169" t="s">
        <v>59</v>
      </c>
      <c r="B169" t="s">
        <v>39</v>
      </c>
      <c r="C169" t="s">
        <v>47</v>
      </c>
      <c r="D169" s="27">
        <f>_InputData!E693</f>
        <v>1E-3</v>
      </c>
      <c r="E169" s="27">
        <f>_InputData!F693</f>
        <v>1E-3</v>
      </c>
      <c r="F169" s="27">
        <f>_InputData!G693</f>
        <v>1E-3</v>
      </c>
      <c r="G169" s="27">
        <f t="shared" si="0"/>
        <v>1E-3</v>
      </c>
      <c r="H169" s="27">
        <f t="shared" si="1"/>
        <v>1E-3</v>
      </c>
      <c r="I169" s="27">
        <f t="shared" si="2"/>
        <v>1E-3</v>
      </c>
      <c r="J169" s="27">
        <f t="shared" si="3"/>
        <v>1E-3</v>
      </c>
      <c r="K169" s="27">
        <f t="shared" si="4"/>
        <v>1E-3</v>
      </c>
      <c r="L169" s="27">
        <f t="shared" si="5"/>
        <v>1E-3</v>
      </c>
      <c r="M169" s="27">
        <f t="shared" si="6"/>
        <v>1E-3</v>
      </c>
      <c r="N169" s="27">
        <f t="shared" si="7"/>
        <v>1E-3</v>
      </c>
      <c r="O169" s="27">
        <f t="shared" si="8"/>
        <v>1E-3</v>
      </c>
      <c r="P169" s="27">
        <f t="shared" si="9"/>
        <v>1E-3</v>
      </c>
      <c r="Q169" s="27">
        <f t="shared" si="10"/>
        <v>1E-3</v>
      </c>
      <c r="R169" s="27">
        <f t="shared" si="11"/>
        <v>1E-3</v>
      </c>
      <c r="S169" s="27">
        <f t="shared" si="12"/>
        <v>1E-3</v>
      </c>
      <c r="T169" s="27">
        <f t="shared" si="13"/>
        <v>1E-3</v>
      </c>
      <c r="U169" s="27">
        <f t="shared" si="14"/>
        <v>1E-3</v>
      </c>
      <c r="V169" s="27">
        <f t="shared" si="15"/>
        <v>1E-3</v>
      </c>
      <c r="W169" s="27">
        <f t="shared" si="16"/>
        <v>1E-3</v>
      </c>
      <c r="X169" s="27">
        <f t="shared" si="17"/>
        <v>1E-3</v>
      </c>
      <c r="Y169" s="27">
        <f t="shared" si="18"/>
        <v>1E-3</v>
      </c>
      <c r="Z169" s="27">
        <f t="shared" si="19"/>
        <v>1E-3</v>
      </c>
      <c r="AA169" s="27">
        <f t="shared" si="20"/>
        <v>1E-3</v>
      </c>
      <c r="AB169" s="27">
        <f t="shared" si="21"/>
        <v>1E-3</v>
      </c>
      <c r="AC169" s="27">
        <f t="shared" si="22"/>
        <v>1E-3</v>
      </c>
      <c r="AD169" s="27">
        <f t="shared" si="23"/>
        <v>1E-3</v>
      </c>
      <c r="AE169" s="27">
        <f t="shared" si="24"/>
        <v>1E-3</v>
      </c>
      <c r="AF169" s="27">
        <f t="shared" si="25"/>
        <v>1E-3</v>
      </c>
      <c r="AG169" s="27">
        <f t="shared" si="26"/>
        <v>1E-3</v>
      </c>
    </row>
    <row r="170" spans="1:33" x14ac:dyDescent="0.25">
      <c r="A170" t="s">
        <v>102</v>
      </c>
      <c r="B170" t="s">
        <v>39</v>
      </c>
      <c r="C170" t="s">
        <v>47</v>
      </c>
      <c r="D170" s="27">
        <f>_InputData!E694</f>
        <v>1E-3</v>
      </c>
      <c r="E170" s="27">
        <f>_InputData!F694</f>
        <v>1E-3</v>
      </c>
      <c r="F170" s="27">
        <f>_InputData!G694</f>
        <v>1E-3</v>
      </c>
      <c r="G170" s="27">
        <f t="shared" si="0"/>
        <v>1E-3</v>
      </c>
      <c r="H170" s="27">
        <f t="shared" si="1"/>
        <v>1E-3</v>
      </c>
      <c r="I170" s="27">
        <f t="shared" si="2"/>
        <v>1E-3</v>
      </c>
      <c r="J170" s="27">
        <f t="shared" si="3"/>
        <v>1E-3</v>
      </c>
      <c r="K170" s="27">
        <f t="shared" si="4"/>
        <v>1E-3</v>
      </c>
      <c r="L170" s="27">
        <f t="shared" si="5"/>
        <v>1E-3</v>
      </c>
      <c r="M170" s="27">
        <f t="shared" si="6"/>
        <v>1E-3</v>
      </c>
      <c r="N170" s="27">
        <f t="shared" si="7"/>
        <v>1E-3</v>
      </c>
      <c r="O170" s="27">
        <f t="shared" si="8"/>
        <v>1E-3</v>
      </c>
      <c r="P170" s="27">
        <f t="shared" si="9"/>
        <v>1E-3</v>
      </c>
      <c r="Q170" s="27">
        <f t="shared" si="10"/>
        <v>1E-3</v>
      </c>
      <c r="R170" s="27">
        <f t="shared" si="11"/>
        <v>1E-3</v>
      </c>
      <c r="S170" s="27">
        <f t="shared" si="12"/>
        <v>1E-3</v>
      </c>
      <c r="T170" s="27">
        <f t="shared" si="13"/>
        <v>1E-3</v>
      </c>
      <c r="U170" s="27">
        <f t="shared" si="14"/>
        <v>1E-3</v>
      </c>
      <c r="V170" s="27">
        <f t="shared" si="15"/>
        <v>1E-3</v>
      </c>
      <c r="W170" s="27">
        <f t="shared" si="16"/>
        <v>1E-3</v>
      </c>
      <c r="X170" s="27">
        <f t="shared" si="17"/>
        <v>1E-3</v>
      </c>
      <c r="Y170" s="27">
        <f t="shared" si="18"/>
        <v>1E-3</v>
      </c>
      <c r="Z170" s="27">
        <f t="shared" si="19"/>
        <v>1E-3</v>
      </c>
      <c r="AA170" s="27">
        <f t="shared" si="20"/>
        <v>1E-3</v>
      </c>
      <c r="AB170" s="27">
        <f t="shared" si="21"/>
        <v>1E-3</v>
      </c>
      <c r="AC170" s="27">
        <f t="shared" si="22"/>
        <v>1E-3</v>
      </c>
      <c r="AD170" s="27">
        <f t="shared" si="23"/>
        <v>1E-3</v>
      </c>
      <c r="AE170" s="27">
        <f t="shared" si="24"/>
        <v>1E-3</v>
      </c>
      <c r="AF170" s="27">
        <f t="shared" si="25"/>
        <v>1E-3</v>
      </c>
      <c r="AG170" s="27">
        <f t="shared" si="26"/>
        <v>1E-3</v>
      </c>
    </row>
    <row r="171" spans="1:33" x14ac:dyDescent="0.25">
      <c r="A171" t="s">
        <v>60</v>
      </c>
      <c r="B171" t="s">
        <v>39</v>
      </c>
      <c r="C171" t="s">
        <v>47</v>
      </c>
      <c r="D171" s="27">
        <f>_InputData!E695</f>
        <v>1E-3</v>
      </c>
      <c r="E171" s="27">
        <f>_InputData!F695</f>
        <v>1E-3</v>
      </c>
      <c r="F171" s="27">
        <f>_InputData!G695</f>
        <v>1E-3</v>
      </c>
      <c r="G171" s="27">
        <f t="shared" si="0"/>
        <v>1E-3</v>
      </c>
      <c r="H171" s="27">
        <f t="shared" si="1"/>
        <v>1E-3</v>
      </c>
      <c r="I171" s="27">
        <f t="shared" si="2"/>
        <v>1E-3</v>
      </c>
      <c r="J171" s="27">
        <f t="shared" si="3"/>
        <v>1E-3</v>
      </c>
      <c r="K171" s="27">
        <f t="shared" si="4"/>
        <v>1E-3</v>
      </c>
      <c r="L171" s="27">
        <f t="shared" si="5"/>
        <v>1E-3</v>
      </c>
      <c r="M171" s="27">
        <f t="shared" si="6"/>
        <v>1E-3</v>
      </c>
      <c r="N171" s="27">
        <f t="shared" si="7"/>
        <v>1E-3</v>
      </c>
      <c r="O171" s="27">
        <f t="shared" si="8"/>
        <v>1E-3</v>
      </c>
      <c r="P171" s="27">
        <f t="shared" si="9"/>
        <v>1E-3</v>
      </c>
      <c r="Q171" s="27">
        <f t="shared" si="10"/>
        <v>1E-3</v>
      </c>
      <c r="R171" s="27">
        <f t="shared" si="11"/>
        <v>1E-3</v>
      </c>
      <c r="S171" s="27">
        <f t="shared" si="12"/>
        <v>1E-3</v>
      </c>
      <c r="T171" s="27">
        <f t="shared" si="13"/>
        <v>1E-3</v>
      </c>
      <c r="U171" s="27">
        <f t="shared" si="14"/>
        <v>1E-3</v>
      </c>
      <c r="V171" s="27">
        <f t="shared" si="15"/>
        <v>1E-3</v>
      </c>
      <c r="W171" s="27">
        <f t="shared" si="16"/>
        <v>1E-3</v>
      </c>
      <c r="X171" s="27">
        <f t="shared" si="17"/>
        <v>1E-3</v>
      </c>
      <c r="Y171" s="27">
        <f t="shared" si="18"/>
        <v>1E-3</v>
      </c>
      <c r="Z171" s="27">
        <f t="shared" si="19"/>
        <v>1E-3</v>
      </c>
      <c r="AA171" s="27">
        <f t="shared" si="20"/>
        <v>1E-3</v>
      </c>
      <c r="AB171" s="27">
        <f t="shared" si="21"/>
        <v>1E-3</v>
      </c>
      <c r="AC171" s="27">
        <f t="shared" si="22"/>
        <v>1E-3</v>
      </c>
      <c r="AD171" s="27">
        <f t="shared" si="23"/>
        <v>1E-3</v>
      </c>
      <c r="AE171" s="27">
        <f t="shared" si="24"/>
        <v>1E-3</v>
      </c>
      <c r="AF171" s="27">
        <f t="shared" si="25"/>
        <v>1E-3</v>
      </c>
      <c r="AG171" s="27">
        <f t="shared" si="26"/>
        <v>1E-3</v>
      </c>
    </row>
    <row r="172" spans="1:33" x14ac:dyDescent="0.25">
      <c r="A172" t="s">
        <v>347</v>
      </c>
      <c r="B172" t="s">
        <v>39</v>
      </c>
      <c r="C172" t="s">
        <v>47</v>
      </c>
      <c r="D172" s="27">
        <f>_InputData!E696</f>
        <v>1E-3</v>
      </c>
      <c r="E172" s="27">
        <f>_InputData!F696</f>
        <v>1E-3</v>
      </c>
      <c r="F172" s="27">
        <f>_InputData!G696</f>
        <v>1E-3</v>
      </c>
      <c r="G172" s="27">
        <f t="shared" si="0"/>
        <v>1E-3</v>
      </c>
      <c r="H172" s="27">
        <f t="shared" si="1"/>
        <v>1E-3</v>
      </c>
      <c r="I172" s="27">
        <f t="shared" si="2"/>
        <v>1E-3</v>
      </c>
      <c r="J172" s="27">
        <f t="shared" si="3"/>
        <v>1E-3</v>
      </c>
      <c r="K172" s="27">
        <f t="shared" si="4"/>
        <v>1E-3</v>
      </c>
      <c r="L172" s="27">
        <f t="shared" si="5"/>
        <v>1E-3</v>
      </c>
      <c r="M172" s="27">
        <f t="shared" si="6"/>
        <v>1E-3</v>
      </c>
      <c r="N172" s="27">
        <f t="shared" si="7"/>
        <v>1E-3</v>
      </c>
      <c r="O172" s="27">
        <f t="shared" si="8"/>
        <v>1E-3</v>
      </c>
      <c r="P172" s="27">
        <f t="shared" si="9"/>
        <v>1E-3</v>
      </c>
      <c r="Q172" s="27">
        <f t="shared" si="10"/>
        <v>1E-3</v>
      </c>
      <c r="R172" s="27">
        <f t="shared" si="11"/>
        <v>1E-3</v>
      </c>
      <c r="S172" s="27">
        <f t="shared" si="12"/>
        <v>1E-3</v>
      </c>
      <c r="T172" s="27">
        <f t="shared" si="13"/>
        <v>1E-3</v>
      </c>
      <c r="U172" s="27">
        <f t="shared" si="14"/>
        <v>1E-3</v>
      </c>
      <c r="V172" s="27">
        <f t="shared" si="15"/>
        <v>1E-3</v>
      </c>
      <c r="W172" s="27">
        <f t="shared" si="16"/>
        <v>1E-3</v>
      </c>
      <c r="X172" s="27">
        <f t="shared" si="17"/>
        <v>1E-3</v>
      </c>
      <c r="Y172" s="27">
        <f t="shared" si="18"/>
        <v>1E-3</v>
      </c>
      <c r="Z172" s="27">
        <f t="shared" si="19"/>
        <v>1E-3</v>
      </c>
      <c r="AA172" s="27">
        <f t="shared" si="20"/>
        <v>1E-3</v>
      </c>
      <c r="AB172" s="27">
        <f t="shared" si="21"/>
        <v>1E-3</v>
      </c>
      <c r="AC172" s="27">
        <f t="shared" si="22"/>
        <v>1E-3</v>
      </c>
      <c r="AD172" s="27">
        <f t="shared" si="23"/>
        <v>1E-3</v>
      </c>
      <c r="AE172" s="27">
        <f t="shared" si="24"/>
        <v>1E-3</v>
      </c>
      <c r="AF172" s="27">
        <f t="shared" si="25"/>
        <v>1E-3</v>
      </c>
      <c r="AG172" s="27">
        <f t="shared" si="26"/>
        <v>1E-3</v>
      </c>
    </row>
    <row r="173" spans="1:33" x14ac:dyDescent="0.25">
      <c r="A173" t="s">
        <v>62</v>
      </c>
      <c r="B173" t="s">
        <v>39</v>
      </c>
      <c r="C173" t="s">
        <v>47</v>
      </c>
      <c r="D173" s="27">
        <f>_InputData!E697</f>
        <v>1E-3</v>
      </c>
      <c r="E173" s="27">
        <f>_InputData!F697</f>
        <v>1E-3</v>
      </c>
      <c r="F173" s="27">
        <f>_InputData!G697</f>
        <v>1E-3</v>
      </c>
      <c r="G173" s="27">
        <f t="shared" si="0"/>
        <v>1E-3</v>
      </c>
      <c r="H173" s="27">
        <f t="shared" si="1"/>
        <v>1E-3</v>
      </c>
      <c r="I173" s="27">
        <f t="shared" si="2"/>
        <v>1E-3</v>
      </c>
      <c r="J173" s="27">
        <f t="shared" si="3"/>
        <v>1E-3</v>
      </c>
      <c r="K173" s="27">
        <f t="shared" si="4"/>
        <v>1E-3</v>
      </c>
      <c r="L173" s="27">
        <f t="shared" si="5"/>
        <v>1E-3</v>
      </c>
      <c r="M173" s="27">
        <f t="shared" si="6"/>
        <v>1E-3</v>
      </c>
      <c r="N173" s="27">
        <f t="shared" si="7"/>
        <v>1E-3</v>
      </c>
      <c r="O173" s="27">
        <f t="shared" si="8"/>
        <v>1E-3</v>
      </c>
      <c r="P173" s="27">
        <f t="shared" si="9"/>
        <v>1E-3</v>
      </c>
      <c r="Q173" s="27">
        <f t="shared" si="10"/>
        <v>1E-3</v>
      </c>
      <c r="R173" s="27">
        <f t="shared" si="11"/>
        <v>1E-3</v>
      </c>
      <c r="S173" s="27">
        <f t="shared" si="12"/>
        <v>1E-3</v>
      </c>
      <c r="T173" s="27">
        <f t="shared" si="13"/>
        <v>1E-3</v>
      </c>
      <c r="U173" s="27">
        <f t="shared" si="14"/>
        <v>1E-3</v>
      </c>
      <c r="V173" s="27">
        <f t="shared" si="15"/>
        <v>1E-3</v>
      </c>
      <c r="W173" s="27">
        <f t="shared" si="16"/>
        <v>1E-3</v>
      </c>
      <c r="X173" s="27">
        <f t="shared" si="17"/>
        <v>1E-3</v>
      </c>
      <c r="Y173" s="27">
        <f t="shared" si="18"/>
        <v>1E-3</v>
      </c>
      <c r="Z173" s="27">
        <f t="shared" si="19"/>
        <v>1E-3</v>
      </c>
      <c r="AA173" s="27">
        <f t="shared" si="20"/>
        <v>1E-3</v>
      </c>
      <c r="AB173" s="27">
        <f t="shared" si="21"/>
        <v>1E-3</v>
      </c>
      <c r="AC173" s="27">
        <f t="shared" si="22"/>
        <v>1E-3</v>
      </c>
      <c r="AD173" s="27">
        <f t="shared" si="23"/>
        <v>1E-3</v>
      </c>
      <c r="AE173" s="27">
        <f t="shared" si="24"/>
        <v>1E-3</v>
      </c>
      <c r="AF173" s="27">
        <f t="shared" si="25"/>
        <v>1E-3</v>
      </c>
      <c r="AG173" s="27">
        <f t="shared" si="26"/>
        <v>1E-3</v>
      </c>
    </row>
    <row r="174" spans="1:33" x14ac:dyDescent="0.25">
      <c r="A174" t="s">
        <v>63</v>
      </c>
      <c r="B174" t="s">
        <v>39</v>
      </c>
      <c r="C174" t="s">
        <v>47</v>
      </c>
      <c r="D174" s="27">
        <f>_InputData!E698</f>
        <v>1E-3</v>
      </c>
      <c r="E174" s="27">
        <f>_InputData!F698</f>
        <v>1E-3</v>
      </c>
      <c r="F174" s="27">
        <f>_InputData!G698</f>
        <v>1E-3</v>
      </c>
      <c r="G174" s="27">
        <f t="shared" si="0"/>
        <v>1E-3</v>
      </c>
      <c r="H174" s="27">
        <f t="shared" si="1"/>
        <v>1E-3</v>
      </c>
      <c r="I174" s="27">
        <f t="shared" si="2"/>
        <v>1E-3</v>
      </c>
      <c r="J174" s="27">
        <f t="shared" si="3"/>
        <v>1E-3</v>
      </c>
      <c r="K174" s="27">
        <f t="shared" si="4"/>
        <v>1E-3</v>
      </c>
      <c r="L174" s="27">
        <f t="shared" si="5"/>
        <v>1E-3</v>
      </c>
      <c r="M174" s="27">
        <f t="shared" si="6"/>
        <v>1E-3</v>
      </c>
      <c r="N174" s="27">
        <f t="shared" si="7"/>
        <v>1E-3</v>
      </c>
      <c r="O174" s="27">
        <f t="shared" si="8"/>
        <v>1E-3</v>
      </c>
      <c r="P174" s="27">
        <f t="shared" si="9"/>
        <v>1E-3</v>
      </c>
      <c r="Q174" s="27">
        <f t="shared" si="10"/>
        <v>1E-3</v>
      </c>
      <c r="R174" s="27">
        <f t="shared" si="11"/>
        <v>1E-3</v>
      </c>
      <c r="S174" s="27">
        <f t="shared" si="12"/>
        <v>1E-3</v>
      </c>
      <c r="T174" s="27">
        <f t="shared" si="13"/>
        <v>1E-3</v>
      </c>
      <c r="U174" s="27">
        <f t="shared" si="14"/>
        <v>1E-3</v>
      </c>
      <c r="V174" s="27">
        <f t="shared" si="15"/>
        <v>1E-3</v>
      </c>
      <c r="W174" s="27">
        <f t="shared" si="16"/>
        <v>1E-3</v>
      </c>
      <c r="X174" s="27">
        <f t="shared" si="17"/>
        <v>1E-3</v>
      </c>
      <c r="Y174" s="27">
        <f t="shared" si="18"/>
        <v>1E-3</v>
      </c>
      <c r="Z174" s="27">
        <f t="shared" si="19"/>
        <v>1E-3</v>
      </c>
      <c r="AA174" s="27">
        <f t="shared" si="20"/>
        <v>1E-3</v>
      </c>
      <c r="AB174" s="27">
        <f t="shared" si="21"/>
        <v>1E-3</v>
      </c>
      <c r="AC174" s="27">
        <f t="shared" si="22"/>
        <v>1E-3</v>
      </c>
      <c r="AD174" s="27">
        <f t="shared" si="23"/>
        <v>1E-3</v>
      </c>
      <c r="AE174" s="27">
        <f t="shared" si="24"/>
        <v>1E-3</v>
      </c>
      <c r="AF174" s="27">
        <f t="shared" si="25"/>
        <v>1E-3</v>
      </c>
      <c r="AG174" s="27">
        <f t="shared" si="26"/>
        <v>1E-3</v>
      </c>
    </row>
    <row r="175" spans="1:33" x14ac:dyDescent="0.25">
      <c r="A175" t="s">
        <v>64</v>
      </c>
      <c r="B175" t="s">
        <v>39</v>
      </c>
      <c r="C175" t="s">
        <v>47</v>
      </c>
      <c r="D175" s="27">
        <f>_InputData!E699</f>
        <v>1E-3</v>
      </c>
      <c r="E175" s="27">
        <f>_InputData!F699</f>
        <v>1E-3</v>
      </c>
      <c r="F175" s="27">
        <f>_InputData!G699</f>
        <v>1E-3</v>
      </c>
      <c r="G175" s="27">
        <f t="shared" si="0"/>
        <v>1E-3</v>
      </c>
      <c r="H175" s="27">
        <f t="shared" si="1"/>
        <v>1E-3</v>
      </c>
      <c r="I175" s="27">
        <f t="shared" si="2"/>
        <v>1E-3</v>
      </c>
      <c r="J175" s="27">
        <f t="shared" si="3"/>
        <v>1E-3</v>
      </c>
      <c r="K175" s="27">
        <f t="shared" si="4"/>
        <v>1E-3</v>
      </c>
      <c r="L175" s="27">
        <f t="shared" si="5"/>
        <v>1E-3</v>
      </c>
      <c r="M175" s="27">
        <f t="shared" si="6"/>
        <v>1E-3</v>
      </c>
      <c r="N175" s="27">
        <f t="shared" si="7"/>
        <v>1E-3</v>
      </c>
      <c r="O175" s="27">
        <f t="shared" si="8"/>
        <v>1E-3</v>
      </c>
      <c r="P175" s="27">
        <f t="shared" si="9"/>
        <v>1E-3</v>
      </c>
      <c r="Q175" s="27">
        <f t="shared" si="10"/>
        <v>1E-3</v>
      </c>
      <c r="R175" s="27">
        <f t="shared" si="11"/>
        <v>1E-3</v>
      </c>
      <c r="S175" s="27">
        <f t="shared" si="12"/>
        <v>1E-3</v>
      </c>
      <c r="T175" s="27">
        <f t="shared" si="13"/>
        <v>1E-3</v>
      </c>
      <c r="U175" s="27">
        <f t="shared" si="14"/>
        <v>1E-3</v>
      </c>
      <c r="V175" s="27">
        <f t="shared" si="15"/>
        <v>1E-3</v>
      </c>
      <c r="W175" s="27">
        <f t="shared" si="16"/>
        <v>1E-3</v>
      </c>
      <c r="X175" s="27">
        <f t="shared" si="17"/>
        <v>1E-3</v>
      </c>
      <c r="Y175" s="27">
        <f t="shared" si="18"/>
        <v>1E-3</v>
      </c>
      <c r="Z175" s="27">
        <f t="shared" si="19"/>
        <v>1E-3</v>
      </c>
      <c r="AA175" s="27">
        <f t="shared" si="20"/>
        <v>1E-3</v>
      </c>
      <c r="AB175" s="27">
        <f t="shared" si="21"/>
        <v>1E-3</v>
      </c>
      <c r="AC175" s="27">
        <f t="shared" si="22"/>
        <v>1E-3</v>
      </c>
      <c r="AD175" s="27">
        <f t="shared" si="23"/>
        <v>1E-3</v>
      </c>
      <c r="AE175" s="27">
        <f t="shared" si="24"/>
        <v>1E-3</v>
      </c>
      <c r="AF175" s="27">
        <f t="shared" si="25"/>
        <v>1E-3</v>
      </c>
      <c r="AG175" s="27">
        <f t="shared" si="26"/>
        <v>1E-3</v>
      </c>
    </row>
    <row r="176" spans="1:33" x14ac:dyDescent="0.25">
      <c r="A176" t="s">
        <v>65</v>
      </c>
      <c r="B176" t="s">
        <v>39</v>
      </c>
      <c r="C176" t="s">
        <v>47</v>
      </c>
      <c r="D176" s="27">
        <f>_InputData!E700</f>
        <v>1E-3</v>
      </c>
      <c r="E176" s="27">
        <f>_InputData!F700</f>
        <v>1E-3</v>
      </c>
      <c r="F176" s="27">
        <f>_InputData!G700</f>
        <v>1E-3</v>
      </c>
      <c r="G176" s="27">
        <f t="shared" si="0"/>
        <v>1E-3</v>
      </c>
      <c r="H176" s="27">
        <f t="shared" si="1"/>
        <v>1E-3</v>
      </c>
      <c r="I176" s="27">
        <f t="shared" si="2"/>
        <v>1E-3</v>
      </c>
      <c r="J176" s="27">
        <f t="shared" si="3"/>
        <v>1E-3</v>
      </c>
      <c r="K176" s="27">
        <f t="shared" si="4"/>
        <v>1E-3</v>
      </c>
      <c r="L176" s="27">
        <f t="shared" si="5"/>
        <v>1E-3</v>
      </c>
      <c r="M176" s="27">
        <f t="shared" si="6"/>
        <v>1E-3</v>
      </c>
      <c r="N176" s="27">
        <f t="shared" si="7"/>
        <v>1E-3</v>
      </c>
      <c r="O176" s="27">
        <f t="shared" si="8"/>
        <v>1E-3</v>
      </c>
      <c r="P176" s="27">
        <f t="shared" si="9"/>
        <v>1E-3</v>
      </c>
      <c r="Q176" s="27">
        <f t="shared" si="10"/>
        <v>1E-3</v>
      </c>
      <c r="R176" s="27">
        <f t="shared" si="11"/>
        <v>1E-3</v>
      </c>
      <c r="S176" s="27">
        <f t="shared" si="12"/>
        <v>1E-3</v>
      </c>
      <c r="T176" s="27">
        <f t="shared" si="13"/>
        <v>1E-3</v>
      </c>
      <c r="U176" s="27">
        <f t="shared" si="14"/>
        <v>1E-3</v>
      </c>
      <c r="V176" s="27">
        <f t="shared" si="15"/>
        <v>1E-3</v>
      </c>
      <c r="W176" s="27">
        <f t="shared" si="16"/>
        <v>1E-3</v>
      </c>
      <c r="X176" s="27">
        <f t="shared" si="17"/>
        <v>1E-3</v>
      </c>
      <c r="Y176" s="27">
        <f t="shared" si="18"/>
        <v>1E-3</v>
      </c>
      <c r="Z176" s="27">
        <f t="shared" si="19"/>
        <v>1E-3</v>
      </c>
      <c r="AA176" s="27">
        <f t="shared" si="20"/>
        <v>1E-3</v>
      </c>
      <c r="AB176" s="27">
        <f t="shared" si="21"/>
        <v>1E-3</v>
      </c>
      <c r="AC176" s="27">
        <f t="shared" si="22"/>
        <v>1E-3</v>
      </c>
      <c r="AD176" s="27">
        <f t="shared" si="23"/>
        <v>1E-3</v>
      </c>
      <c r="AE176" s="27">
        <f t="shared" si="24"/>
        <v>1E-3</v>
      </c>
      <c r="AF176" s="27">
        <f t="shared" si="25"/>
        <v>1E-3</v>
      </c>
      <c r="AG176" s="27">
        <f t="shared" si="26"/>
        <v>1E-3</v>
      </c>
    </row>
    <row r="177" spans="1:33" x14ac:dyDescent="0.25">
      <c r="A177" t="s">
        <v>66</v>
      </c>
      <c r="B177" t="s">
        <v>39</v>
      </c>
      <c r="C177" t="s">
        <v>47</v>
      </c>
      <c r="D177" s="27">
        <f>_InputData!E701</f>
        <v>1E-3</v>
      </c>
      <c r="E177" s="27">
        <f>_InputData!F701</f>
        <v>1E-3</v>
      </c>
      <c r="F177" s="27">
        <f>_InputData!G701</f>
        <v>1E-3</v>
      </c>
      <c r="G177" s="27">
        <f t="shared" si="0"/>
        <v>1E-3</v>
      </c>
      <c r="H177" s="27">
        <f t="shared" si="1"/>
        <v>1E-3</v>
      </c>
      <c r="I177" s="27">
        <f t="shared" si="2"/>
        <v>1E-3</v>
      </c>
      <c r="J177" s="27">
        <f t="shared" si="3"/>
        <v>1E-3</v>
      </c>
      <c r="K177" s="27">
        <f t="shared" si="4"/>
        <v>1E-3</v>
      </c>
      <c r="L177" s="27">
        <f t="shared" si="5"/>
        <v>1E-3</v>
      </c>
      <c r="M177" s="27">
        <f t="shared" si="6"/>
        <v>1E-3</v>
      </c>
      <c r="N177" s="27">
        <f t="shared" si="7"/>
        <v>1E-3</v>
      </c>
      <c r="O177" s="27">
        <f t="shared" si="8"/>
        <v>1E-3</v>
      </c>
      <c r="P177" s="27">
        <f t="shared" si="9"/>
        <v>1E-3</v>
      </c>
      <c r="Q177" s="27">
        <f t="shared" si="10"/>
        <v>1E-3</v>
      </c>
      <c r="R177" s="27">
        <f t="shared" si="11"/>
        <v>1E-3</v>
      </c>
      <c r="S177" s="27">
        <f t="shared" si="12"/>
        <v>1E-3</v>
      </c>
      <c r="T177" s="27">
        <f t="shared" si="13"/>
        <v>1E-3</v>
      </c>
      <c r="U177" s="27">
        <f t="shared" si="14"/>
        <v>1E-3</v>
      </c>
      <c r="V177" s="27">
        <f t="shared" si="15"/>
        <v>1E-3</v>
      </c>
      <c r="W177" s="27">
        <f t="shared" si="16"/>
        <v>1E-3</v>
      </c>
      <c r="X177" s="27">
        <f t="shared" si="17"/>
        <v>1E-3</v>
      </c>
      <c r="Y177" s="27">
        <f t="shared" si="18"/>
        <v>1E-3</v>
      </c>
      <c r="Z177" s="27">
        <f t="shared" si="19"/>
        <v>1E-3</v>
      </c>
      <c r="AA177" s="27">
        <f t="shared" si="20"/>
        <v>1E-3</v>
      </c>
      <c r="AB177" s="27">
        <f t="shared" si="21"/>
        <v>1E-3</v>
      </c>
      <c r="AC177" s="27">
        <f t="shared" si="22"/>
        <v>1E-3</v>
      </c>
      <c r="AD177" s="27">
        <f t="shared" si="23"/>
        <v>1E-3</v>
      </c>
      <c r="AE177" s="27">
        <f t="shared" si="24"/>
        <v>1E-3</v>
      </c>
      <c r="AF177" s="27">
        <f t="shared" si="25"/>
        <v>1E-3</v>
      </c>
      <c r="AG177" s="27">
        <f t="shared" si="26"/>
        <v>1E-3</v>
      </c>
    </row>
    <row r="178" spans="1:33" x14ac:dyDescent="0.25">
      <c r="A178" t="s">
        <v>103</v>
      </c>
      <c r="B178" t="s">
        <v>39</v>
      </c>
      <c r="C178" t="s">
        <v>47</v>
      </c>
      <c r="D178" s="27">
        <f>_InputData!E702</f>
        <v>1E-3</v>
      </c>
      <c r="E178" s="27">
        <f>_InputData!F702</f>
        <v>1E-3</v>
      </c>
      <c r="F178" s="27">
        <f>_InputData!G702</f>
        <v>1E-3</v>
      </c>
      <c r="G178" s="27">
        <f t="shared" si="0"/>
        <v>1E-3</v>
      </c>
      <c r="H178" s="27">
        <f t="shared" si="1"/>
        <v>1E-3</v>
      </c>
      <c r="I178" s="27">
        <f t="shared" si="2"/>
        <v>1E-3</v>
      </c>
      <c r="J178" s="27">
        <f t="shared" si="3"/>
        <v>1E-3</v>
      </c>
      <c r="K178" s="27">
        <f t="shared" si="4"/>
        <v>1E-3</v>
      </c>
      <c r="L178" s="27">
        <f t="shared" si="5"/>
        <v>1E-3</v>
      </c>
      <c r="M178" s="27">
        <f t="shared" si="6"/>
        <v>1E-3</v>
      </c>
      <c r="N178" s="27">
        <f t="shared" si="7"/>
        <v>1E-3</v>
      </c>
      <c r="O178" s="27">
        <f t="shared" si="8"/>
        <v>1E-3</v>
      </c>
      <c r="P178" s="27">
        <f t="shared" si="9"/>
        <v>1E-3</v>
      </c>
      <c r="Q178" s="27">
        <f t="shared" si="10"/>
        <v>1E-3</v>
      </c>
      <c r="R178" s="27">
        <f t="shared" si="11"/>
        <v>1E-3</v>
      </c>
      <c r="S178" s="27">
        <f t="shared" si="12"/>
        <v>1E-3</v>
      </c>
      <c r="T178" s="27">
        <f t="shared" si="13"/>
        <v>1E-3</v>
      </c>
      <c r="U178" s="27">
        <f t="shared" si="14"/>
        <v>1E-3</v>
      </c>
      <c r="V178" s="27">
        <f t="shared" si="15"/>
        <v>1E-3</v>
      </c>
      <c r="W178" s="27">
        <f t="shared" si="16"/>
        <v>1E-3</v>
      </c>
      <c r="X178" s="27">
        <f t="shared" si="17"/>
        <v>1E-3</v>
      </c>
      <c r="Y178" s="27">
        <f t="shared" si="18"/>
        <v>1E-3</v>
      </c>
      <c r="Z178" s="27">
        <f t="shared" si="19"/>
        <v>1E-3</v>
      </c>
      <c r="AA178" s="27">
        <f t="shared" si="20"/>
        <v>1E-3</v>
      </c>
      <c r="AB178" s="27">
        <f t="shared" si="21"/>
        <v>1E-3</v>
      </c>
      <c r="AC178" s="27">
        <f t="shared" si="22"/>
        <v>1E-3</v>
      </c>
      <c r="AD178" s="27">
        <f t="shared" si="23"/>
        <v>1E-3</v>
      </c>
      <c r="AE178" s="27">
        <f t="shared" si="24"/>
        <v>1E-3</v>
      </c>
      <c r="AF178" s="27">
        <f t="shared" si="25"/>
        <v>1E-3</v>
      </c>
      <c r="AG178" s="27">
        <f t="shared" si="26"/>
        <v>1E-3</v>
      </c>
    </row>
    <row r="179" spans="1:33" x14ac:dyDescent="0.25">
      <c r="A179" t="s">
        <v>104</v>
      </c>
      <c r="B179" t="s">
        <v>39</v>
      </c>
      <c r="C179" t="s">
        <v>47</v>
      </c>
      <c r="D179" s="27">
        <f>_InputData!E703</f>
        <v>1E-3</v>
      </c>
      <c r="E179" s="27">
        <f>_InputData!F703</f>
        <v>1E-3</v>
      </c>
      <c r="F179" s="27">
        <f>_InputData!G703</f>
        <v>1E-3</v>
      </c>
      <c r="G179" s="27">
        <f t="shared" si="0"/>
        <v>1E-3</v>
      </c>
      <c r="H179" s="27">
        <f t="shared" si="1"/>
        <v>1E-3</v>
      </c>
      <c r="I179" s="27">
        <f t="shared" si="2"/>
        <v>1E-3</v>
      </c>
      <c r="J179" s="27">
        <f t="shared" si="3"/>
        <v>1E-3</v>
      </c>
      <c r="K179" s="27">
        <f t="shared" si="4"/>
        <v>1E-3</v>
      </c>
      <c r="L179" s="27">
        <f t="shared" si="5"/>
        <v>1E-3</v>
      </c>
      <c r="M179" s="27">
        <f t="shared" si="6"/>
        <v>1E-3</v>
      </c>
      <c r="N179" s="27">
        <f t="shared" si="7"/>
        <v>1E-3</v>
      </c>
      <c r="O179" s="27">
        <f t="shared" si="8"/>
        <v>1E-3</v>
      </c>
      <c r="P179" s="27">
        <f t="shared" si="9"/>
        <v>1E-3</v>
      </c>
      <c r="Q179" s="27">
        <f t="shared" si="10"/>
        <v>1E-3</v>
      </c>
      <c r="R179" s="27">
        <f t="shared" si="11"/>
        <v>1E-3</v>
      </c>
      <c r="S179" s="27">
        <f t="shared" si="12"/>
        <v>1E-3</v>
      </c>
      <c r="T179" s="27">
        <f t="shared" si="13"/>
        <v>1E-3</v>
      </c>
      <c r="U179" s="27">
        <f t="shared" si="14"/>
        <v>1E-3</v>
      </c>
      <c r="V179" s="27">
        <f t="shared" si="15"/>
        <v>1E-3</v>
      </c>
      <c r="W179" s="27">
        <f t="shared" si="16"/>
        <v>1E-3</v>
      </c>
      <c r="X179" s="27">
        <f t="shared" si="17"/>
        <v>1E-3</v>
      </c>
      <c r="Y179" s="27">
        <f t="shared" si="18"/>
        <v>1E-3</v>
      </c>
      <c r="Z179" s="27">
        <f t="shared" si="19"/>
        <v>1E-3</v>
      </c>
      <c r="AA179" s="27">
        <f t="shared" si="20"/>
        <v>1E-3</v>
      </c>
      <c r="AB179" s="27">
        <f t="shared" si="21"/>
        <v>1E-3</v>
      </c>
      <c r="AC179" s="27">
        <f t="shared" si="22"/>
        <v>1E-3</v>
      </c>
      <c r="AD179" s="27">
        <f t="shared" si="23"/>
        <v>1E-3</v>
      </c>
      <c r="AE179" s="27">
        <f t="shared" si="24"/>
        <v>1E-3</v>
      </c>
      <c r="AF179" s="27">
        <f t="shared" si="25"/>
        <v>1E-3</v>
      </c>
      <c r="AG179" s="27">
        <f t="shared" si="26"/>
        <v>1E-3</v>
      </c>
    </row>
    <row r="180" spans="1:33" x14ac:dyDescent="0.25">
      <c r="A180" t="s">
        <v>67</v>
      </c>
      <c r="B180" t="s">
        <v>39</v>
      </c>
      <c r="C180" t="s">
        <v>47</v>
      </c>
      <c r="D180" s="27">
        <f>_InputData!E704</f>
        <v>1E-3</v>
      </c>
      <c r="E180" s="27">
        <f>_InputData!F704</f>
        <v>1E-3</v>
      </c>
      <c r="F180" s="27">
        <f>_InputData!G704</f>
        <v>1E-3</v>
      </c>
      <c r="G180" s="27">
        <f t="shared" si="0"/>
        <v>1E-3</v>
      </c>
      <c r="H180" s="27">
        <f t="shared" si="1"/>
        <v>1E-3</v>
      </c>
      <c r="I180" s="27">
        <f t="shared" si="2"/>
        <v>1E-3</v>
      </c>
      <c r="J180" s="27">
        <f t="shared" si="3"/>
        <v>1E-3</v>
      </c>
      <c r="K180" s="27">
        <f t="shared" si="4"/>
        <v>1E-3</v>
      </c>
      <c r="L180" s="27">
        <f t="shared" si="5"/>
        <v>1E-3</v>
      </c>
      <c r="M180" s="27">
        <f t="shared" si="6"/>
        <v>1E-3</v>
      </c>
      <c r="N180" s="27">
        <f t="shared" si="7"/>
        <v>1E-3</v>
      </c>
      <c r="O180" s="27">
        <f t="shared" si="8"/>
        <v>1E-3</v>
      </c>
      <c r="P180" s="27">
        <f t="shared" si="9"/>
        <v>1E-3</v>
      </c>
      <c r="Q180" s="27">
        <f t="shared" si="10"/>
        <v>1E-3</v>
      </c>
      <c r="R180" s="27">
        <f t="shared" si="11"/>
        <v>1E-3</v>
      </c>
      <c r="S180" s="27">
        <f t="shared" si="12"/>
        <v>1E-3</v>
      </c>
      <c r="T180" s="27">
        <f t="shared" si="13"/>
        <v>1E-3</v>
      </c>
      <c r="U180" s="27">
        <f t="shared" si="14"/>
        <v>1E-3</v>
      </c>
      <c r="V180" s="27">
        <f t="shared" si="15"/>
        <v>1E-3</v>
      </c>
      <c r="W180" s="27">
        <f t="shared" si="16"/>
        <v>1E-3</v>
      </c>
      <c r="X180" s="27">
        <f t="shared" si="17"/>
        <v>1E-3</v>
      </c>
      <c r="Y180" s="27">
        <f t="shared" si="18"/>
        <v>1E-3</v>
      </c>
      <c r="Z180" s="27">
        <f t="shared" si="19"/>
        <v>1E-3</v>
      </c>
      <c r="AA180" s="27">
        <f t="shared" si="20"/>
        <v>1E-3</v>
      </c>
      <c r="AB180" s="27">
        <f t="shared" si="21"/>
        <v>1E-3</v>
      </c>
      <c r="AC180" s="27">
        <f t="shared" si="22"/>
        <v>1E-3</v>
      </c>
      <c r="AD180" s="27">
        <f t="shared" si="23"/>
        <v>1E-3</v>
      </c>
      <c r="AE180" s="27">
        <f t="shared" si="24"/>
        <v>1E-3</v>
      </c>
      <c r="AF180" s="27">
        <f t="shared" si="25"/>
        <v>1E-3</v>
      </c>
      <c r="AG180" s="27">
        <f t="shared" si="26"/>
        <v>1E-3</v>
      </c>
    </row>
    <row r="181" spans="1:33" x14ac:dyDescent="0.25">
      <c r="A181" t="s">
        <v>68</v>
      </c>
      <c r="B181" t="s">
        <v>39</v>
      </c>
      <c r="C181" t="s">
        <v>47</v>
      </c>
      <c r="D181" s="27">
        <f>_InputData!E705</f>
        <v>1E-3</v>
      </c>
      <c r="E181" s="27">
        <f>_InputData!F705</f>
        <v>1E-3</v>
      </c>
      <c r="F181" s="27">
        <f>_InputData!G705</f>
        <v>1E-3</v>
      </c>
      <c r="G181" s="27">
        <f t="shared" si="0"/>
        <v>1E-3</v>
      </c>
      <c r="H181" s="27">
        <f t="shared" si="1"/>
        <v>1E-3</v>
      </c>
      <c r="I181" s="27">
        <f t="shared" si="2"/>
        <v>1E-3</v>
      </c>
      <c r="J181" s="27">
        <f t="shared" si="3"/>
        <v>1E-3</v>
      </c>
      <c r="K181" s="27">
        <f t="shared" si="4"/>
        <v>1E-3</v>
      </c>
      <c r="L181" s="27">
        <f t="shared" si="5"/>
        <v>1E-3</v>
      </c>
      <c r="M181" s="27">
        <f t="shared" si="6"/>
        <v>1E-3</v>
      </c>
      <c r="N181" s="27">
        <f t="shared" si="7"/>
        <v>1E-3</v>
      </c>
      <c r="O181" s="27">
        <f t="shared" si="8"/>
        <v>1E-3</v>
      </c>
      <c r="P181" s="27">
        <f t="shared" si="9"/>
        <v>1E-3</v>
      </c>
      <c r="Q181" s="27">
        <f t="shared" si="10"/>
        <v>1E-3</v>
      </c>
      <c r="R181" s="27">
        <f t="shared" si="11"/>
        <v>1E-3</v>
      </c>
      <c r="S181" s="27">
        <f t="shared" si="12"/>
        <v>1E-3</v>
      </c>
      <c r="T181" s="27">
        <f t="shared" si="13"/>
        <v>1E-3</v>
      </c>
      <c r="U181" s="27">
        <f t="shared" si="14"/>
        <v>1E-3</v>
      </c>
      <c r="V181" s="27">
        <f t="shared" si="15"/>
        <v>1E-3</v>
      </c>
      <c r="W181" s="27">
        <f t="shared" si="16"/>
        <v>1E-3</v>
      </c>
      <c r="X181" s="27">
        <f t="shared" si="17"/>
        <v>1E-3</v>
      </c>
      <c r="Y181" s="27">
        <f t="shared" si="18"/>
        <v>1E-3</v>
      </c>
      <c r="Z181" s="27">
        <f t="shared" si="19"/>
        <v>1E-3</v>
      </c>
      <c r="AA181" s="27">
        <f t="shared" si="20"/>
        <v>1E-3</v>
      </c>
      <c r="AB181" s="27">
        <f t="shared" si="21"/>
        <v>1E-3</v>
      </c>
      <c r="AC181" s="27">
        <f t="shared" si="22"/>
        <v>1E-3</v>
      </c>
      <c r="AD181" s="27">
        <f t="shared" si="23"/>
        <v>1E-3</v>
      </c>
      <c r="AE181" s="27">
        <f t="shared" si="24"/>
        <v>1E-3</v>
      </c>
      <c r="AF181" s="27">
        <f t="shared" si="25"/>
        <v>1E-3</v>
      </c>
      <c r="AG181" s="27">
        <f t="shared" si="26"/>
        <v>1E-3</v>
      </c>
    </row>
    <row r="182" spans="1:33" x14ac:dyDescent="0.25">
      <c r="A182" t="s">
        <v>69</v>
      </c>
      <c r="B182" t="s">
        <v>39</v>
      </c>
      <c r="C182" t="s">
        <v>47</v>
      </c>
      <c r="D182" s="27">
        <f>_InputData!E706</f>
        <v>1E-3</v>
      </c>
      <c r="E182" s="27">
        <f>_InputData!F706</f>
        <v>1E-3</v>
      </c>
      <c r="F182" s="27">
        <f>_InputData!G706</f>
        <v>1E-3</v>
      </c>
      <c r="G182" s="27">
        <f t="shared" si="0"/>
        <v>1E-3</v>
      </c>
      <c r="H182" s="27">
        <f t="shared" si="1"/>
        <v>1E-3</v>
      </c>
      <c r="I182" s="27">
        <f t="shared" si="2"/>
        <v>1E-3</v>
      </c>
      <c r="J182" s="27">
        <f t="shared" si="3"/>
        <v>1E-3</v>
      </c>
      <c r="K182" s="27">
        <f t="shared" si="4"/>
        <v>1E-3</v>
      </c>
      <c r="L182" s="27">
        <f t="shared" si="5"/>
        <v>1E-3</v>
      </c>
      <c r="M182" s="27">
        <f t="shared" si="6"/>
        <v>1E-3</v>
      </c>
      <c r="N182" s="27">
        <f t="shared" si="7"/>
        <v>1E-3</v>
      </c>
      <c r="O182" s="27">
        <f t="shared" si="8"/>
        <v>1E-3</v>
      </c>
      <c r="P182" s="27">
        <f t="shared" si="9"/>
        <v>1E-3</v>
      </c>
      <c r="Q182" s="27">
        <f t="shared" si="10"/>
        <v>1E-3</v>
      </c>
      <c r="R182" s="27">
        <f t="shared" si="11"/>
        <v>1E-3</v>
      </c>
      <c r="S182" s="27">
        <f t="shared" si="12"/>
        <v>1E-3</v>
      </c>
      <c r="T182" s="27">
        <f t="shared" si="13"/>
        <v>1E-3</v>
      </c>
      <c r="U182" s="27">
        <f t="shared" si="14"/>
        <v>1E-3</v>
      </c>
      <c r="V182" s="27">
        <f t="shared" si="15"/>
        <v>1E-3</v>
      </c>
      <c r="W182" s="27">
        <f t="shared" si="16"/>
        <v>1E-3</v>
      </c>
      <c r="X182" s="27">
        <f t="shared" si="17"/>
        <v>1E-3</v>
      </c>
      <c r="Y182" s="27">
        <f t="shared" si="18"/>
        <v>1E-3</v>
      </c>
      <c r="Z182" s="27">
        <f t="shared" si="19"/>
        <v>1E-3</v>
      </c>
      <c r="AA182" s="27">
        <f t="shared" si="20"/>
        <v>1E-3</v>
      </c>
      <c r="AB182" s="27">
        <f t="shared" si="21"/>
        <v>1E-3</v>
      </c>
      <c r="AC182" s="27">
        <f t="shared" si="22"/>
        <v>1E-3</v>
      </c>
      <c r="AD182" s="27">
        <f t="shared" si="23"/>
        <v>1E-3</v>
      </c>
      <c r="AE182" s="27">
        <f t="shared" si="24"/>
        <v>1E-3</v>
      </c>
      <c r="AF182" s="27">
        <f t="shared" si="25"/>
        <v>1E-3</v>
      </c>
      <c r="AG182" s="27">
        <f t="shared" si="26"/>
        <v>1E-3</v>
      </c>
    </row>
    <row r="183" spans="1:33" x14ac:dyDescent="0.25">
      <c r="A183" t="s">
        <v>70</v>
      </c>
      <c r="B183" t="s">
        <v>39</v>
      </c>
      <c r="C183" t="s">
        <v>47</v>
      </c>
      <c r="D183" s="27">
        <f>_InputData!E707</f>
        <v>1E-3</v>
      </c>
      <c r="E183" s="27">
        <f>_InputData!F707</f>
        <v>1E-3</v>
      </c>
      <c r="F183" s="27">
        <f>_InputData!G707</f>
        <v>1E-3</v>
      </c>
      <c r="G183" s="27">
        <f t="shared" si="0"/>
        <v>1E-3</v>
      </c>
      <c r="H183" s="27">
        <f t="shared" si="1"/>
        <v>1E-3</v>
      </c>
      <c r="I183" s="27">
        <f t="shared" si="2"/>
        <v>1E-3</v>
      </c>
      <c r="J183" s="27">
        <f t="shared" si="3"/>
        <v>1E-3</v>
      </c>
      <c r="K183" s="27">
        <f t="shared" si="4"/>
        <v>1E-3</v>
      </c>
      <c r="L183" s="27">
        <f t="shared" si="5"/>
        <v>1E-3</v>
      </c>
      <c r="M183" s="27">
        <f t="shared" si="6"/>
        <v>1E-3</v>
      </c>
      <c r="N183" s="27">
        <f t="shared" si="7"/>
        <v>1E-3</v>
      </c>
      <c r="O183" s="27">
        <f t="shared" si="8"/>
        <v>1E-3</v>
      </c>
      <c r="P183" s="27">
        <f t="shared" si="9"/>
        <v>1E-3</v>
      </c>
      <c r="Q183" s="27">
        <f t="shared" si="10"/>
        <v>1E-3</v>
      </c>
      <c r="R183" s="27">
        <f t="shared" si="11"/>
        <v>1E-3</v>
      </c>
      <c r="S183" s="27">
        <f t="shared" si="12"/>
        <v>1E-3</v>
      </c>
      <c r="T183" s="27">
        <f t="shared" si="13"/>
        <v>1E-3</v>
      </c>
      <c r="U183" s="27">
        <f t="shared" si="14"/>
        <v>1E-3</v>
      </c>
      <c r="V183" s="27">
        <f t="shared" si="15"/>
        <v>1E-3</v>
      </c>
      <c r="W183" s="27">
        <f t="shared" si="16"/>
        <v>1E-3</v>
      </c>
      <c r="X183" s="27">
        <f t="shared" si="17"/>
        <v>1E-3</v>
      </c>
      <c r="Y183" s="27">
        <f t="shared" si="18"/>
        <v>1E-3</v>
      </c>
      <c r="Z183" s="27">
        <f t="shared" si="19"/>
        <v>1E-3</v>
      </c>
      <c r="AA183" s="27">
        <f t="shared" si="20"/>
        <v>1E-3</v>
      </c>
      <c r="AB183" s="27">
        <f t="shared" si="21"/>
        <v>1E-3</v>
      </c>
      <c r="AC183" s="27">
        <f t="shared" si="22"/>
        <v>1E-3</v>
      </c>
      <c r="AD183" s="27">
        <f t="shared" si="23"/>
        <v>1E-3</v>
      </c>
      <c r="AE183" s="27">
        <f t="shared" si="24"/>
        <v>1E-3</v>
      </c>
      <c r="AF183" s="27">
        <f t="shared" si="25"/>
        <v>1E-3</v>
      </c>
      <c r="AG183" s="27">
        <f t="shared" si="26"/>
        <v>1E-3</v>
      </c>
    </row>
    <row r="184" spans="1:33" x14ac:dyDescent="0.25">
      <c r="A184" t="s">
        <v>71</v>
      </c>
      <c r="B184" t="s">
        <v>39</v>
      </c>
      <c r="C184" t="s">
        <v>47</v>
      </c>
      <c r="D184" s="27">
        <f>_InputData!E708</f>
        <v>1E-3</v>
      </c>
      <c r="E184" s="27">
        <f>_InputData!F708</f>
        <v>1E-3</v>
      </c>
      <c r="F184" s="27">
        <f>_InputData!G708</f>
        <v>1E-3</v>
      </c>
      <c r="G184" s="27">
        <f t="shared" si="0"/>
        <v>1E-3</v>
      </c>
      <c r="H184" s="27">
        <f t="shared" si="1"/>
        <v>1E-3</v>
      </c>
      <c r="I184" s="27">
        <f t="shared" si="2"/>
        <v>1E-3</v>
      </c>
      <c r="J184" s="27">
        <f t="shared" si="3"/>
        <v>1E-3</v>
      </c>
      <c r="K184" s="27">
        <f t="shared" si="4"/>
        <v>1E-3</v>
      </c>
      <c r="L184" s="27">
        <f t="shared" si="5"/>
        <v>1E-3</v>
      </c>
      <c r="M184" s="27">
        <f t="shared" si="6"/>
        <v>1E-3</v>
      </c>
      <c r="N184" s="27">
        <f t="shared" si="7"/>
        <v>1E-3</v>
      </c>
      <c r="O184" s="27">
        <f t="shared" si="8"/>
        <v>1E-3</v>
      </c>
      <c r="P184" s="27">
        <f t="shared" si="9"/>
        <v>1E-3</v>
      </c>
      <c r="Q184" s="27">
        <f t="shared" si="10"/>
        <v>1E-3</v>
      </c>
      <c r="R184" s="27">
        <f t="shared" si="11"/>
        <v>1E-3</v>
      </c>
      <c r="S184" s="27">
        <f t="shared" si="12"/>
        <v>1E-3</v>
      </c>
      <c r="T184" s="27">
        <f t="shared" si="13"/>
        <v>1E-3</v>
      </c>
      <c r="U184" s="27">
        <f t="shared" si="14"/>
        <v>1E-3</v>
      </c>
      <c r="V184" s="27">
        <f t="shared" si="15"/>
        <v>1E-3</v>
      </c>
      <c r="W184" s="27">
        <f t="shared" si="16"/>
        <v>1E-3</v>
      </c>
      <c r="X184" s="27">
        <f t="shared" si="17"/>
        <v>1E-3</v>
      </c>
      <c r="Y184" s="27">
        <f t="shared" si="18"/>
        <v>1E-3</v>
      </c>
      <c r="Z184" s="27">
        <f t="shared" si="19"/>
        <v>1E-3</v>
      </c>
      <c r="AA184" s="27">
        <f t="shared" si="20"/>
        <v>1E-3</v>
      </c>
      <c r="AB184" s="27">
        <f t="shared" si="21"/>
        <v>1E-3</v>
      </c>
      <c r="AC184" s="27">
        <f t="shared" si="22"/>
        <v>1E-3</v>
      </c>
      <c r="AD184" s="27">
        <f t="shared" si="23"/>
        <v>1E-3</v>
      </c>
      <c r="AE184" s="27">
        <f t="shared" si="24"/>
        <v>1E-3</v>
      </c>
      <c r="AF184" s="27">
        <f t="shared" si="25"/>
        <v>1E-3</v>
      </c>
      <c r="AG184" s="27">
        <f t="shared" si="26"/>
        <v>1E-3</v>
      </c>
    </row>
    <row r="185" spans="1:33" x14ac:dyDescent="0.25">
      <c r="A185" t="s">
        <v>72</v>
      </c>
      <c r="B185" t="s">
        <v>39</v>
      </c>
      <c r="C185" t="s">
        <v>47</v>
      </c>
      <c r="D185" s="27">
        <f>_InputData!E709</f>
        <v>1E-3</v>
      </c>
      <c r="E185" s="27">
        <f>_InputData!F709</f>
        <v>1E-3</v>
      </c>
      <c r="F185" s="27">
        <f>_InputData!G709</f>
        <v>1E-3</v>
      </c>
      <c r="G185" s="27">
        <f t="shared" si="0"/>
        <v>1E-3</v>
      </c>
      <c r="H185" s="27">
        <f t="shared" si="1"/>
        <v>1E-3</v>
      </c>
      <c r="I185" s="27">
        <f t="shared" si="2"/>
        <v>1E-3</v>
      </c>
      <c r="J185" s="27">
        <f t="shared" si="3"/>
        <v>1E-3</v>
      </c>
      <c r="K185" s="27">
        <f t="shared" si="4"/>
        <v>1E-3</v>
      </c>
      <c r="L185" s="27">
        <f t="shared" si="5"/>
        <v>1E-3</v>
      </c>
      <c r="M185" s="27">
        <f t="shared" si="6"/>
        <v>1E-3</v>
      </c>
      <c r="N185" s="27">
        <f t="shared" si="7"/>
        <v>1E-3</v>
      </c>
      <c r="O185" s="27">
        <f t="shared" si="8"/>
        <v>1E-3</v>
      </c>
      <c r="P185" s="27">
        <f t="shared" si="9"/>
        <v>1E-3</v>
      </c>
      <c r="Q185" s="27">
        <f t="shared" si="10"/>
        <v>1E-3</v>
      </c>
      <c r="R185" s="27">
        <f t="shared" si="11"/>
        <v>1E-3</v>
      </c>
      <c r="S185" s="27">
        <f t="shared" si="12"/>
        <v>1E-3</v>
      </c>
      <c r="T185" s="27">
        <f t="shared" si="13"/>
        <v>1E-3</v>
      </c>
      <c r="U185" s="27">
        <f t="shared" si="14"/>
        <v>1E-3</v>
      </c>
      <c r="V185" s="27">
        <f t="shared" si="15"/>
        <v>1E-3</v>
      </c>
      <c r="W185" s="27">
        <f t="shared" si="16"/>
        <v>1E-3</v>
      </c>
      <c r="X185" s="27">
        <f t="shared" si="17"/>
        <v>1E-3</v>
      </c>
      <c r="Y185" s="27">
        <f t="shared" si="18"/>
        <v>1E-3</v>
      </c>
      <c r="Z185" s="27">
        <f t="shared" si="19"/>
        <v>1E-3</v>
      </c>
      <c r="AA185" s="27">
        <f t="shared" si="20"/>
        <v>1E-3</v>
      </c>
      <c r="AB185" s="27">
        <f t="shared" si="21"/>
        <v>1E-3</v>
      </c>
      <c r="AC185" s="27">
        <f t="shared" si="22"/>
        <v>1E-3</v>
      </c>
      <c r="AD185" s="27">
        <f t="shared" si="23"/>
        <v>1E-3</v>
      </c>
      <c r="AE185" s="27">
        <f t="shared" si="24"/>
        <v>1E-3</v>
      </c>
      <c r="AF185" s="27">
        <f t="shared" si="25"/>
        <v>1E-3</v>
      </c>
      <c r="AG185" s="27">
        <f t="shared" si="26"/>
        <v>1E-3</v>
      </c>
    </row>
    <row r="186" spans="1:33" x14ac:dyDescent="0.25">
      <c r="A186" t="s">
        <v>73</v>
      </c>
      <c r="B186" t="s">
        <v>39</v>
      </c>
      <c r="C186" t="s">
        <v>47</v>
      </c>
      <c r="D186" s="27">
        <f>_InputData!E710</f>
        <v>1E-3</v>
      </c>
      <c r="E186" s="27">
        <f>_InputData!F710</f>
        <v>1E-3</v>
      </c>
      <c r="F186" s="27">
        <f>_InputData!G710</f>
        <v>1E-3</v>
      </c>
      <c r="G186" s="27">
        <f t="shared" si="0"/>
        <v>1E-3</v>
      </c>
      <c r="H186" s="27">
        <f t="shared" si="1"/>
        <v>1E-3</v>
      </c>
      <c r="I186" s="27">
        <f t="shared" si="2"/>
        <v>1E-3</v>
      </c>
      <c r="J186" s="27">
        <f t="shared" si="3"/>
        <v>1E-3</v>
      </c>
      <c r="K186" s="27">
        <f t="shared" si="4"/>
        <v>1E-3</v>
      </c>
      <c r="L186" s="27">
        <f t="shared" si="5"/>
        <v>1E-3</v>
      </c>
      <c r="M186" s="27">
        <f t="shared" si="6"/>
        <v>1E-3</v>
      </c>
      <c r="N186" s="27">
        <f t="shared" si="7"/>
        <v>1E-3</v>
      </c>
      <c r="O186" s="27">
        <f t="shared" si="8"/>
        <v>1E-3</v>
      </c>
      <c r="P186" s="27">
        <f t="shared" si="9"/>
        <v>1E-3</v>
      </c>
      <c r="Q186" s="27">
        <f t="shared" si="10"/>
        <v>1E-3</v>
      </c>
      <c r="R186" s="27">
        <f t="shared" si="11"/>
        <v>1E-3</v>
      </c>
      <c r="S186" s="27">
        <f t="shared" si="12"/>
        <v>1E-3</v>
      </c>
      <c r="T186" s="27">
        <f t="shared" si="13"/>
        <v>1E-3</v>
      </c>
      <c r="U186" s="27">
        <f t="shared" si="14"/>
        <v>1E-3</v>
      </c>
      <c r="V186" s="27">
        <f t="shared" si="15"/>
        <v>1E-3</v>
      </c>
      <c r="W186" s="27">
        <f t="shared" si="16"/>
        <v>1E-3</v>
      </c>
      <c r="X186" s="27">
        <f t="shared" si="17"/>
        <v>1E-3</v>
      </c>
      <c r="Y186" s="27">
        <f t="shared" si="18"/>
        <v>1E-3</v>
      </c>
      <c r="Z186" s="27">
        <f t="shared" si="19"/>
        <v>1E-3</v>
      </c>
      <c r="AA186" s="27">
        <f t="shared" si="20"/>
        <v>1E-3</v>
      </c>
      <c r="AB186" s="27">
        <f t="shared" si="21"/>
        <v>1E-3</v>
      </c>
      <c r="AC186" s="27">
        <f t="shared" si="22"/>
        <v>1E-3</v>
      </c>
      <c r="AD186" s="27">
        <f t="shared" si="23"/>
        <v>1E-3</v>
      </c>
      <c r="AE186" s="27">
        <f t="shared" si="24"/>
        <v>1E-3</v>
      </c>
      <c r="AF186" s="27">
        <f t="shared" si="25"/>
        <v>1E-3</v>
      </c>
      <c r="AG186" s="27">
        <f t="shared" si="26"/>
        <v>1E-3</v>
      </c>
    </row>
    <row r="187" spans="1:33" x14ac:dyDescent="0.25">
      <c r="A187" t="s">
        <v>74</v>
      </c>
      <c r="B187" t="s">
        <v>39</v>
      </c>
      <c r="C187" t="s">
        <v>47</v>
      </c>
      <c r="D187" s="27">
        <f>_InputData!E711</f>
        <v>1E-3</v>
      </c>
      <c r="E187" s="27">
        <f>_InputData!F711</f>
        <v>1E-3</v>
      </c>
      <c r="F187" s="27">
        <f>_InputData!G711</f>
        <v>1E-3</v>
      </c>
      <c r="G187" s="27">
        <f t="shared" si="0"/>
        <v>1E-3</v>
      </c>
      <c r="H187" s="27">
        <f t="shared" si="1"/>
        <v>1E-3</v>
      </c>
      <c r="I187" s="27">
        <f t="shared" si="2"/>
        <v>1E-3</v>
      </c>
      <c r="J187" s="27">
        <f t="shared" si="3"/>
        <v>1E-3</v>
      </c>
      <c r="K187" s="27">
        <f t="shared" si="4"/>
        <v>1E-3</v>
      </c>
      <c r="L187" s="27">
        <f t="shared" si="5"/>
        <v>1E-3</v>
      </c>
      <c r="M187" s="27">
        <f t="shared" si="6"/>
        <v>1E-3</v>
      </c>
      <c r="N187" s="27">
        <f t="shared" si="7"/>
        <v>1E-3</v>
      </c>
      <c r="O187" s="27">
        <f t="shared" si="8"/>
        <v>1E-3</v>
      </c>
      <c r="P187" s="27">
        <f t="shared" si="9"/>
        <v>1E-3</v>
      </c>
      <c r="Q187" s="27">
        <f t="shared" si="10"/>
        <v>1E-3</v>
      </c>
      <c r="R187" s="27">
        <f t="shared" si="11"/>
        <v>1E-3</v>
      </c>
      <c r="S187" s="27">
        <f t="shared" si="12"/>
        <v>1E-3</v>
      </c>
      <c r="T187" s="27">
        <f t="shared" si="13"/>
        <v>1E-3</v>
      </c>
      <c r="U187" s="27">
        <f t="shared" si="14"/>
        <v>1E-3</v>
      </c>
      <c r="V187" s="27">
        <f t="shared" si="15"/>
        <v>1E-3</v>
      </c>
      <c r="W187" s="27">
        <f t="shared" si="16"/>
        <v>1E-3</v>
      </c>
      <c r="X187" s="27">
        <f t="shared" si="17"/>
        <v>1E-3</v>
      </c>
      <c r="Y187" s="27">
        <f t="shared" si="18"/>
        <v>1E-3</v>
      </c>
      <c r="Z187" s="27">
        <f t="shared" si="19"/>
        <v>1E-3</v>
      </c>
      <c r="AA187" s="27">
        <f t="shared" si="20"/>
        <v>1E-3</v>
      </c>
      <c r="AB187" s="27">
        <f t="shared" si="21"/>
        <v>1E-3</v>
      </c>
      <c r="AC187" s="27">
        <f t="shared" si="22"/>
        <v>1E-3</v>
      </c>
      <c r="AD187" s="27">
        <f t="shared" si="23"/>
        <v>1E-3</v>
      </c>
      <c r="AE187" s="27">
        <f t="shared" si="24"/>
        <v>1E-3</v>
      </c>
      <c r="AF187" s="27">
        <f t="shared" si="25"/>
        <v>1E-3</v>
      </c>
      <c r="AG187" s="27">
        <f t="shared" si="26"/>
        <v>1E-3</v>
      </c>
    </row>
    <row r="188" spans="1:33" x14ac:dyDescent="0.25">
      <c r="A188" t="s">
        <v>75</v>
      </c>
      <c r="B188" t="s">
        <v>39</v>
      </c>
      <c r="C188" t="s">
        <v>47</v>
      </c>
      <c r="D188" s="27">
        <f>_InputData!E712</f>
        <v>1E-3</v>
      </c>
      <c r="E188" s="27">
        <f>_InputData!F712</f>
        <v>1E-3</v>
      </c>
      <c r="F188" s="27">
        <f>_InputData!G712</f>
        <v>1E-3</v>
      </c>
      <c r="G188" s="27">
        <f t="shared" si="0"/>
        <v>1E-3</v>
      </c>
      <c r="H188" s="27">
        <f t="shared" si="1"/>
        <v>1E-3</v>
      </c>
      <c r="I188" s="27">
        <f t="shared" si="2"/>
        <v>1E-3</v>
      </c>
      <c r="J188" s="27">
        <f t="shared" si="3"/>
        <v>1E-3</v>
      </c>
      <c r="K188" s="27">
        <f t="shared" si="4"/>
        <v>1E-3</v>
      </c>
      <c r="L188" s="27">
        <f t="shared" si="5"/>
        <v>1E-3</v>
      </c>
      <c r="M188" s="27">
        <f t="shared" si="6"/>
        <v>1E-3</v>
      </c>
      <c r="N188" s="27">
        <f t="shared" si="7"/>
        <v>1E-3</v>
      </c>
      <c r="O188" s="27">
        <f t="shared" si="8"/>
        <v>1E-3</v>
      </c>
      <c r="P188" s="27">
        <f t="shared" si="9"/>
        <v>1E-3</v>
      </c>
      <c r="Q188" s="27">
        <f t="shared" si="10"/>
        <v>1E-3</v>
      </c>
      <c r="R188" s="27">
        <f t="shared" si="11"/>
        <v>1E-3</v>
      </c>
      <c r="S188" s="27">
        <f t="shared" si="12"/>
        <v>1E-3</v>
      </c>
      <c r="T188" s="27">
        <f t="shared" si="13"/>
        <v>1E-3</v>
      </c>
      <c r="U188" s="27">
        <f t="shared" si="14"/>
        <v>1E-3</v>
      </c>
      <c r="V188" s="27">
        <f t="shared" si="15"/>
        <v>1E-3</v>
      </c>
      <c r="W188" s="27">
        <f t="shared" si="16"/>
        <v>1E-3</v>
      </c>
      <c r="X188" s="27">
        <f t="shared" si="17"/>
        <v>1E-3</v>
      </c>
      <c r="Y188" s="27">
        <f t="shared" si="18"/>
        <v>1E-3</v>
      </c>
      <c r="Z188" s="27">
        <f t="shared" si="19"/>
        <v>1E-3</v>
      </c>
      <c r="AA188" s="27">
        <f t="shared" si="20"/>
        <v>1E-3</v>
      </c>
      <c r="AB188" s="27">
        <f t="shared" si="21"/>
        <v>1E-3</v>
      </c>
      <c r="AC188" s="27">
        <f t="shared" si="22"/>
        <v>1E-3</v>
      </c>
      <c r="AD188" s="27">
        <f t="shared" si="23"/>
        <v>1E-3</v>
      </c>
      <c r="AE188" s="27">
        <f t="shared" si="24"/>
        <v>1E-3</v>
      </c>
      <c r="AF188" s="27">
        <f t="shared" si="25"/>
        <v>1E-3</v>
      </c>
      <c r="AG188" s="27">
        <f t="shared" si="26"/>
        <v>1E-3</v>
      </c>
    </row>
    <row r="189" spans="1:33" x14ac:dyDescent="0.25">
      <c r="A189" t="s">
        <v>76</v>
      </c>
      <c r="B189" t="s">
        <v>39</v>
      </c>
      <c r="C189" t="s">
        <v>47</v>
      </c>
      <c r="D189" s="27">
        <f>_InputData!E713</f>
        <v>1E-3</v>
      </c>
      <c r="E189" s="27">
        <f>_InputData!F713</f>
        <v>1E-3</v>
      </c>
      <c r="F189" s="27">
        <f>_InputData!G713</f>
        <v>1E-3</v>
      </c>
      <c r="G189" s="27">
        <f t="shared" si="0"/>
        <v>1E-3</v>
      </c>
      <c r="H189" s="27">
        <f t="shared" si="1"/>
        <v>1E-3</v>
      </c>
      <c r="I189" s="27">
        <f t="shared" si="2"/>
        <v>1E-3</v>
      </c>
      <c r="J189" s="27">
        <f t="shared" si="3"/>
        <v>1E-3</v>
      </c>
      <c r="K189" s="27">
        <f t="shared" si="4"/>
        <v>1E-3</v>
      </c>
      <c r="L189" s="27">
        <f t="shared" si="5"/>
        <v>1E-3</v>
      </c>
      <c r="M189" s="27">
        <f t="shared" si="6"/>
        <v>1E-3</v>
      </c>
      <c r="N189" s="27">
        <f t="shared" si="7"/>
        <v>1E-3</v>
      </c>
      <c r="O189" s="27">
        <f t="shared" si="8"/>
        <v>1E-3</v>
      </c>
      <c r="P189" s="27">
        <f t="shared" si="9"/>
        <v>1E-3</v>
      </c>
      <c r="Q189" s="27">
        <f t="shared" si="10"/>
        <v>1E-3</v>
      </c>
      <c r="R189" s="27">
        <f t="shared" si="11"/>
        <v>1E-3</v>
      </c>
      <c r="S189" s="27">
        <f t="shared" si="12"/>
        <v>1E-3</v>
      </c>
      <c r="T189" s="27">
        <f t="shared" si="13"/>
        <v>1E-3</v>
      </c>
      <c r="U189" s="27">
        <f t="shared" si="14"/>
        <v>1E-3</v>
      </c>
      <c r="V189" s="27">
        <f t="shared" si="15"/>
        <v>1E-3</v>
      </c>
      <c r="W189" s="27">
        <f t="shared" si="16"/>
        <v>1E-3</v>
      </c>
      <c r="X189" s="27">
        <f t="shared" si="17"/>
        <v>1E-3</v>
      </c>
      <c r="Y189" s="27">
        <f t="shared" si="18"/>
        <v>1E-3</v>
      </c>
      <c r="Z189" s="27">
        <f t="shared" si="19"/>
        <v>1E-3</v>
      </c>
      <c r="AA189" s="27">
        <f t="shared" si="20"/>
        <v>1E-3</v>
      </c>
      <c r="AB189" s="27">
        <f t="shared" si="21"/>
        <v>1E-3</v>
      </c>
      <c r="AC189" s="27">
        <f t="shared" si="22"/>
        <v>1E-3</v>
      </c>
      <c r="AD189" s="27">
        <f t="shared" si="23"/>
        <v>1E-3</v>
      </c>
      <c r="AE189" s="27">
        <f t="shared" si="24"/>
        <v>1E-3</v>
      </c>
      <c r="AF189" s="27">
        <f t="shared" si="25"/>
        <v>1E-3</v>
      </c>
      <c r="AG189" s="27">
        <f t="shared" si="26"/>
        <v>1E-3</v>
      </c>
    </row>
    <row r="190" spans="1:33" x14ac:dyDescent="0.25">
      <c r="A190" t="s">
        <v>77</v>
      </c>
      <c r="B190" t="s">
        <v>39</v>
      </c>
      <c r="C190" t="s">
        <v>47</v>
      </c>
      <c r="D190" s="27">
        <f>_InputData!E714</f>
        <v>1E-3</v>
      </c>
      <c r="E190" s="27">
        <f>_InputData!F714</f>
        <v>1E-3</v>
      </c>
      <c r="F190" s="27">
        <f>_InputData!G714</f>
        <v>1E-3</v>
      </c>
      <c r="G190" s="27">
        <f t="shared" si="0"/>
        <v>1E-3</v>
      </c>
      <c r="H190" s="27">
        <f t="shared" si="1"/>
        <v>1E-3</v>
      </c>
      <c r="I190" s="27">
        <f t="shared" si="2"/>
        <v>1E-3</v>
      </c>
      <c r="J190" s="27">
        <f t="shared" si="3"/>
        <v>1E-3</v>
      </c>
      <c r="K190" s="27">
        <f t="shared" si="4"/>
        <v>1E-3</v>
      </c>
      <c r="L190" s="27">
        <f t="shared" si="5"/>
        <v>1E-3</v>
      </c>
      <c r="M190" s="27">
        <f t="shared" si="6"/>
        <v>1E-3</v>
      </c>
      <c r="N190" s="27">
        <f t="shared" si="7"/>
        <v>1E-3</v>
      </c>
      <c r="O190" s="27">
        <f t="shared" si="8"/>
        <v>1E-3</v>
      </c>
      <c r="P190" s="27">
        <f t="shared" si="9"/>
        <v>1E-3</v>
      </c>
      <c r="Q190" s="27">
        <f t="shared" si="10"/>
        <v>1E-3</v>
      </c>
      <c r="R190" s="27">
        <f t="shared" si="11"/>
        <v>1E-3</v>
      </c>
      <c r="S190" s="27">
        <f t="shared" si="12"/>
        <v>1E-3</v>
      </c>
      <c r="T190" s="27">
        <f t="shared" si="13"/>
        <v>1E-3</v>
      </c>
      <c r="U190" s="27">
        <f t="shared" si="14"/>
        <v>1E-3</v>
      </c>
      <c r="V190" s="27">
        <f t="shared" si="15"/>
        <v>1E-3</v>
      </c>
      <c r="W190" s="27">
        <f t="shared" si="16"/>
        <v>1E-3</v>
      </c>
      <c r="X190" s="27">
        <f t="shared" si="17"/>
        <v>1E-3</v>
      </c>
      <c r="Y190" s="27">
        <f t="shared" si="18"/>
        <v>1E-3</v>
      </c>
      <c r="Z190" s="27">
        <f t="shared" si="19"/>
        <v>1E-3</v>
      </c>
      <c r="AA190" s="27">
        <f t="shared" si="20"/>
        <v>1E-3</v>
      </c>
      <c r="AB190" s="27">
        <f t="shared" si="21"/>
        <v>1E-3</v>
      </c>
      <c r="AC190" s="27">
        <f t="shared" si="22"/>
        <v>1E-3</v>
      </c>
      <c r="AD190" s="27">
        <f t="shared" si="23"/>
        <v>1E-3</v>
      </c>
      <c r="AE190" s="27">
        <f t="shared" si="24"/>
        <v>1E-3</v>
      </c>
      <c r="AF190" s="27">
        <f t="shared" si="25"/>
        <v>1E-3</v>
      </c>
      <c r="AG190" s="27">
        <f t="shared" si="26"/>
        <v>1E-3</v>
      </c>
    </row>
    <row r="191" spans="1:33" x14ac:dyDescent="0.25">
      <c r="A191" t="s">
        <v>78</v>
      </c>
      <c r="B191" t="s">
        <v>39</v>
      </c>
      <c r="C191" t="s">
        <v>47</v>
      </c>
      <c r="D191" s="27">
        <f>_InputData!E715</f>
        <v>1E-3</v>
      </c>
      <c r="E191" s="27">
        <f>_InputData!F715</f>
        <v>1E-3</v>
      </c>
      <c r="F191" s="27">
        <f>_InputData!G715</f>
        <v>1E-3</v>
      </c>
      <c r="G191" s="27">
        <f t="shared" si="0"/>
        <v>1E-3</v>
      </c>
      <c r="H191" s="27">
        <f t="shared" si="1"/>
        <v>1E-3</v>
      </c>
      <c r="I191" s="27">
        <f t="shared" si="2"/>
        <v>1E-3</v>
      </c>
      <c r="J191" s="27">
        <f t="shared" si="3"/>
        <v>1E-3</v>
      </c>
      <c r="K191" s="27">
        <f t="shared" si="4"/>
        <v>1E-3</v>
      </c>
      <c r="L191" s="27">
        <f t="shared" si="5"/>
        <v>1E-3</v>
      </c>
      <c r="M191" s="27">
        <f t="shared" si="6"/>
        <v>1E-3</v>
      </c>
      <c r="N191" s="27">
        <f t="shared" si="7"/>
        <v>1E-3</v>
      </c>
      <c r="O191" s="27">
        <f t="shared" si="8"/>
        <v>1E-3</v>
      </c>
      <c r="P191" s="27">
        <f t="shared" si="9"/>
        <v>1E-3</v>
      </c>
      <c r="Q191" s="27">
        <f t="shared" si="10"/>
        <v>1E-3</v>
      </c>
      <c r="R191" s="27">
        <f t="shared" si="11"/>
        <v>1E-3</v>
      </c>
      <c r="S191" s="27">
        <f t="shared" si="12"/>
        <v>1E-3</v>
      </c>
      <c r="T191" s="27">
        <f t="shared" si="13"/>
        <v>1E-3</v>
      </c>
      <c r="U191" s="27">
        <f t="shared" si="14"/>
        <v>1E-3</v>
      </c>
      <c r="V191" s="27">
        <f t="shared" si="15"/>
        <v>1E-3</v>
      </c>
      <c r="W191" s="27">
        <f t="shared" si="16"/>
        <v>1E-3</v>
      </c>
      <c r="X191" s="27">
        <f t="shared" si="17"/>
        <v>1E-3</v>
      </c>
      <c r="Y191" s="27">
        <f t="shared" si="18"/>
        <v>1E-3</v>
      </c>
      <c r="Z191" s="27">
        <f t="shared" si="19"/>
        <v>1E-3</v>
      </c>
      <c r="AA191" s="27">
        <f t="shared" si="20"/>
        <v>1E-3</v>
      </c>
      <c r="AB191" s="27">
        <f t="shared" si="21"/>
        <v>1E-3</v>
      </c>
      <c r="AC191" s="27">
        <f t="shared" si="22"/>
        <v>1E-3</v>
      </c>
      <c r="AD191" s="27">
        <f t="shared" si="23"/>
        <v>1E-3</v>
      </c>
      <c r="AE191" s="27">
        <f t="shared" si="24"/>
        <v>1E-3</v>
      </c>
      <c r="AF191" s="27">
        <f t="shared" si="25"/>
        <v>1E-3</v>
      </c>
      <c r="AG191" s="27">
        <f t="shared" si="26"/>
        <v>1E-3</v>
      </c>
    </row>
    <row r="192" spans="1:33" x14ac:dyDescent="0.25">
      <c r="A192" t="s">
        <v>105</v>
      </c>
      <c r="B192" t="s">
        <v>39</v>
      </c>
      <c r="C192" t="s">
        <v>47</v>
      </c>
      <c r="D192" s="27">
        <f>_InputData!E716</f>
        <v>1E-3</v>
      </c>
      <c r="E192" s="27">
        <f>_InputData!F716</f>
        <v>1E-3</v>
      </c>
      <c r="F192" s="27">
        <f>_InputData!G716</f>
        <v>1E-3</v>
      </c>
      <c r="G192" s="27">
        <f t="shared" si="0"/>
        <v>1E-3</v>
      </c>
      <c r="H192" s="27">
        <f t="shared" si="1"/>
        <v>1E-3</v>
      </c>
      <c r="I192" s="27">
        <f t="shared" si="2"/>
        <v>1E-3</v>
      </c>
      <c r="J192" s="27">
        <f t="shared" si="3"/>
        <v>1E-3</v>
      </c>
      <c r="K192" s="27">
        <f t="shared" si="4"/>
        <v>1E-3</v>
      </c>
      <c r="L192" s="27">
        <f t="shared" si="5"/>
        <v>1E-3</v>
      </c>
      <c r="M192" s="27">
        <f t="shared" si="6"/>
        <v>1E-3</v>
      </c>
      <c r="N192" s="27">
        <f t="shared" si="7"/>
        <v>1E-3</v>
      </c>
      <c r="O192" s="27">
        <f t="shared" si="8"/>
        <v>1E-3</v>
      </c>
      <c r="P192" s="27">
        <f t="shared" si="9"/>
        <v>1E-3</v>
      </c>
      <c r="Q192" s="27">
        <f t="shared" si="10"/>
        <v>1E-3</v>
      </c>
      <c r="R192" s="27">
        <f t="shared" si="11"/>
        <v>1E-3</v>
      </c>
      <c r="S192" s="27">
        <f t="shared" si="12"/>
        <v>1E-3</v>
      </c>
      <c r="T192" s="27">
        <f t="shared" si="13"/>
        <v>1E-3</v>
      </c>
      <c r="U192" s="27">
        <f t="shared" si="14"/>
        <v>1E-3</v>
      </c>
      <c r="V192" s="27">
        <f t="shared" si="15"/>
        <v>1E-3</v>
      </c>
      <c r="W192" s="27">
        <f t="shared" si="16"/>
        <v>1E-3</v>
      </c>
      <c r="X192" s="27">
        <f t="shared" si="17"/>
        <v>1E-3</v>
      </c>
      <c r="Y192" s="27">
        <f t="shared" si="18"/>
        <v>1E-3</v>
      </c>
      <c r="Z192" s="27">
        <f t="shared" si="19"/>
        <v>1E-3</v>
      </c>
      <c r="AA192" s="27">
        <f t="shared" si="20"/>
        <v>1E-3</v>
      </c>
      <c r="AB192" s="27">
        <f t="shared" si="21"/>
        <v>1E-3</v>
      </c>
      <c r="AC192" s="27">
        <f t="shared" si="22"/>
        <v>1E-3</v>
      </c>
      <c r="AD192" s="27">
        <f t="shared" si="23"/>
        <v>1E-3</v>
      </c>
      <c r="AE192" s="27">
        <f t="shared" si="24"/>
        <v>1E-3</v>
      </c>
      <c r="AF192" s="27">
        <f t="shared" si="25"/>
        <v>1E-3</v>
      </c>
      <c r="AG192" s="27">
        <f t="shared" si="26"/>
        <v>1E-3</v>
      </c>
    </row>
    <row r="193" spans="1:33" x14ac:dyDescent="0.25">
      <c r="A193" t="s">
        <v>79</v>
      </c>
      <c r="B193" t="s">
        <v>39</v>
      </c>
      <c r="C193" t="s">
        <v>47</v>
      </c>
      <c r="D193" s="27">
        <f>_InputData!E717</f>
        <v>1E-3</v>
      </c>
      <c r="E193" s="27">
        <f>_InputData!F717</f>
        <v>1E-3</v>
      </c>
      <c r="F193" s="27">
        <f>_InputData!G717</f>
        <v>1E-3</v>
      </c>
      <c r="G193" s="27">
        <f t="shared" si="0"/>
        <v>1E-3</v>
      </c>
      <c r="H193" s="27">
        <f t="shared" si="1"/>
        <v>1E-3</v>
      </c>
      <c r="I193" s="27">
        <f t="shared" si="2"/>
        <v>1E-3</v>
      </c>
      <c r="J193" s="27">
        <f t="shared" si="3"/>
        <v>1E-3</v>
      </c>
      <c r="K193" s="27">
        <f t="shared" si="4"/>
        <v>1E-3</v>
      </c>
      <c r="L193" s="27">
        <f t="shared" si="5"/>
        <v>1E-3</v>
      </c>
      <c r="M193" s="27">
        <f t="shared" si="6"/>
        <v>1E-3</v>
      </c>
      <c r="N193" s="27">
        <f t="shared" si="7"/>
        <v>1E-3</v>
      </c>
      <c r="O193" s="27">
        <f t="shared" si="8"/>
        <v>1E-3</v>
      </c>
      <c r="P193" s="27">
        <f t="shared" si="9"/>
        <v>1E-3</v>
      </c>
      <c r="Q193" s="27">
        <f t="shared" si="10"/>
        <v>1E-3</v>
      </c>
      <c r="R193" s="27">
        <f t="shared" si="11"/>
        <v>1E-3</v>
      </c>
      <c r="S193" s="27">
        <f t="shared" si="12"/>
        <v>1E-3</v>
      </c>
      <c r="T193" s="27">
        <f t="shared" si="13"/>
        <v>1E-3</v>
      </c>
      <c r="U193" s="27">
        <f t="shared" si="14"/>
        <v>1E-3</v>
      </c>
      <c r="V193" s="27">
        <f t="shared" si="15"/>
        <v>1E-3</v>
      </c>
      <c r="W193" s="27">
        <f t="shared" si="16"/>
        <v>1E-3</v>
      </c>
      <c r="X193" s="27">
        <f t="shared" si="17"/>
        <v>1E-3</v>
      </c>
      <c r="Y193" s="27">
        <f t="shared" si="18"/>
        <v>1E-3</v>
      </c>
      <c r="Z193" s="27">
        <f t="shared" si="19"/>
        <v>1E-3</v>
      </c>
      <c r="AA193" s="27">
        <f t="shared" si="20"/>
        <v>1E-3</v>
      </c>
      <c r="AB193" s="27">
        <f t="shared" si="21"/>
        <v>1E-3</v>
      </c>
      <c r="AC193" s="27">
        <f t="shared" si="22"/>
        <v>1E-3</v>
      </c>
      <c r="AD193" s="27">
        <f t="shared" si="23"/>
        <v>1E-3</v>
      </c>
      <c r="AE193" s="27">
        <f t="shared" si="24"/>
        <v>1E-3</v>
      </c>
      <c r="AF193" s="27">
        <f t="shared" si="25"/>
        <v>1E-3</v>
      </c>
      <c r="AG193" s="27">
        <f t="shared" si="26"/>
        <v>1E-3</v>
      </c>
    </row>
    <row r="194" spans="1:33" x14ac:dyDescent="0.25">
      <c r="A194" t="s">
        <v>80</v>
      </c>
      <c r="B194" t="s">
        <v>39</v>
      </c>
      <c r="C194" t="s">
        <v>47</v>
      </c>
      <c r="D194" s="27">
        <f>_InputData!E718</f>
        <v>1E-3</v>
      </c>
      <c r="E194" s="27">
        <f>_InputData!F718</f>
        <v>1E-3</v>
      </c>
      <c r="F194" s="27">
        <f>_InputData!G718</f>
        <v>1E-3</v>
      </c>
      <c r="G194" s="27">
        <f t="shared" si="0"/>
        <v>1E-3</v>
      </c>
      <c r="H194" s="27">
        <f t="shared" si="1"/>
        <v>1E-3</v>
      </c>
      <c r="I194" s="27">
        <f t="shared" si="2"/>
        <v>1E-3</v>
      </c>
      <c r="J194" s="27">
        <f t="shared" si="3"/>
        <v>1E-3</v>
      </c>
      <c r="K194" s="27">
        <f t="shared" si="4"/>
        <v>1E-3</v>
      </c>
      <c r="L194" s="27">
        <f t="shared" si="5"/>
        <v>1E-3</v>
      </c>
      <c r="M194" s="27">
        <f t="shared" si="6"/>
        <v>1E-3</v>
      </c>
      <c r="N194" s="27">
        <f t="shared" si="7"/>
        <v>1E-3</v>
      </c>
      <c r="O194" s="27">
        <f t="shared" si="8"/>
        <v>1E-3</v>
      </c>
      <c r="P194" s="27">
        <f t="shared" si="9"/>
        <v>1E-3</v>
      </c>
      <c r="Q194" s="27">
        <f t="shared" si="10"/>
        <v>1E-3</v>
      </c>
      <c r="R194" s="27">
        <f t="shared" si="11"/>
        <v>1E-3</v>
      </c>
      <c r="S194" s="27">
        <f t="shared" si="12"/>
        <v>1E-3</v>
      </c>
      <c r="T194" s="27">
        <f t="shared" si="13"/>
        <v>1E-3</v>
      </c>
      <c r="U194" s="27">
        <f t="shared" si="14"/>
        <v>1E-3</v>
      </c>
      <c r="V194" s="27">
        <f t="shared" si="15"/>
        <v>1E-3</v>
      </c>
      <c r="W194" s="27">
        <f t="shared" si="16"/>
        <v>1E-3</v>
      </c>
      <c r="X194" s="27">
        <f t="shared" si="17"/>
        <v>1E-3</v>
      </c>
      <c r="Y194" s="27">
        <f t="shared" si="18"/>
        <v>1E-3</v>
      </c>
      <c r="Z194" s="27">
        <f t="shared" si="19"/>
        <v>1E-3</v>
      </c>
      <c r="AA194" s="27">
        <f t="shared" si="20"/>
        <v>1E-3</v>
      </c>
      <c r="AB194" s="27">
        <f t="shared" si="21"/>
        <v>1E-3</v>
      </c>
      <c r="AC194" s="27">
        <f t="shared" si="22"/>
        <v>1E-3</v>
      </c>
      <c r="AD194" s="27">
        <f t="shared" si="23"/>
        <v>1E-3</v>
      </c>
      <c r="AE194" s="27">
        <f t="shared" si="24"/>
        <v>1E-3</v>
      </c>
      <c r="AF194" s="27">
        <f t="shared" si="25"/>
        <v>1E-3</v>
      </c>
      <c r="AG194" s="27">
        <f t="shared" si="26"/>
        <v>1E-3</v>
      </c>
    </row>
    <row r="195" spans="1:33" x14ac:dyDescent="0.25">
      <c r="A195" t="s">
        <v>81</v>
      </c>
      <c r="B195" t="s">
        <v>39</v>
      </c>
      <c r="C195" t="s">
        <v>47</v>
      </c>
      <c r="D195" s="27">
        <f>_InputData!E719</f>
        <v>1E-3</v>
      </c>
      <c r="E195" s="27">
        <f>_InputData!F719</f>
        <v>1E-3</v>
      </c>
      <c r="F195" s="27">
        <f>_InputData!G719</f>
        <v>1E-3</v>
      </c>
      <c r="G195" s="27">
        <f t="shared" si="0"/>
        <v>1E-3</v>
      </c>
      <c r="H195" s="27">
        <f t="shared" si="1"/>
        <v>1E-3</v>
      </c>
      <c r="I195" s="27">
        <f t="shared" si="2"/>
        <v>1E-3</v>
      </c>
      <c r="J195" s="27">
        <f t="shared" si="3"/>
        <v>1E-3</v>
      </c>
      <c r="K195" s="27">
        <f t="shared" si="4"/>
        <v>1E-3</v>
      </c>
      <c r="L195" s="27">
        <f t="shared" si="5"/>
        <v>1E-3</v>
      </c>
      <c r="M195" s="27">
        <f t="shared" si="6"/>
        <v>1E-3</v>
      </c>
      <c r="N195" s="27">
        <f t="shared" si="7"/>
        <v>1E-3</v>
      </c>
      <c r="O195" s="27">
        <f t="shared" si="8"/>
        <v>1E-3</v>
      </c>
      <c r="P195" s="27">
        <f t="shared" si="9"/>
        <v>1E-3</v>
      </c>
      <c r="Q195" s="27">
        <f t="shared" si="10"/>
        <v>1E-3</v>
      </c>
      <c r="R195" s="27">
        <f t="shared" si="11"/>
        <v>1E-3</v>
      </c>
      <c r="S195" s="27">
        <f t="shared" si="12"/>
        <v>1E-3</v>
      </c>
      <c r="T195" s="27">
        <f t="shared" si="13"/>
        <v>1E-3</v>
      </c>
      <c r="U195" s="27">
        <f t="shared" si="14"/>
        <v>1E-3</v>
      </c>
      <c r="V195" s="27">
        <f t="shared" si="15"/>
        <v>1E-3</v>
      </c>
      <c r="W195" s="27">
        <f t="shared" si="16"/>
        <v>1E-3</v>
      </c>
      <c r="X195" s="27">
        <f t="shared" si="17"/>
        <v>1E-3</v>
      </c>
      <c r="Y195" s="27">
        <f t="shared" si="18"/>
        <v>1E-3</v>
      </c>
      <c r="Z195" s="27">
        <f t="shared" si="19"/>
        <v>1E-3</v>
      </c>
      <c r="AA195" s="27">
        <f t="shared" si="20"/>
        <v>1E-3</v>
      </c>
      <c r="AB195" s="27">
        <f t="shared" si="21"/>
        <v>1E-3</v>
      </c>
      <c r="AC195" s="27">
        <f t="shared" si="22"/>
        <v>1E-3</v>
      </c>
      <c r="AD195" s="27">
        <f t="shared" si="23"/>
        <v>1E-3</v>
      </c>
      <c r="AE195" s="27">
        <f t="shared" si="24"/>
        <v>1E-3</v>
      </c>
      <c r="AF195" s="27">
        <f t="shared" si="25"/>
        <v>1E-3</v>
      </c>
      <c r="AG195" s="27">
        <f t="shared" si="26"/>
        <v>1E-3</v>
      </c>
    </row>
    <row r="196" spans="1:33" x14ac:dyDescent="0.25">
      <c r="A196" t="s">
        <v>82</v>
      </c>
      <c r="B196" t="s">
        <v>39</v>
      </c>
      <c r="C196" t="s">
        <v>47</v>
      </c>
      <c r="D196" s="27">
        <f>_InputData!E720</f>
        <v>1E-3</v>
      </c>
      <c r="E196" s="27">
        <f>_InputData!F720</f>
        <v>1E-3</v>
      </c>
      <c r="F196" s="27">
        <f>_InputData!G720</f>
        <v>1E-3</v>
      </c>
      <c r="G196" s="27">
        <f t="shared" si="0"/>
        <v>1E-3</v>
      </c>
      <c r="H196" s="27">
        <f t="shared" si="1"/>
        <v>1E-3</v>
      </c>
      <c r="I196" s="27">
        <f t="shared" si="2"/>
        <v>1E-3</v>
      </c>
      <c r="J196" s="27">
        <f t="shared" si="3"/>
        <v>1E-3</v>
      </c>
      <c r="K196" s="27">
        <f t="shared" si="4"/>
        <v>1E-3</v>
      </c>
      <c r="L196" s="27">
        <f t="shared" si="5"/>
        <v>1E-3</v>
      </c>
      <c r="M196" s="27">
        <f t="shared" si="6"/>
        <v>1E-3</v>
      </c>
      <c r="N196" s="27">
        <f t="shared" si="7"/>
        <v>1E-3</v>
      </c>
      <c r="O196" s="27">
        <f t="shared" si="8"/>
        <v>1E-3</v>
      </c>
      <c r="P196" s="27">
        <f t="shared" si="9"/>
        <v>1E-3</v>
      </c>
      <c r="Q196" s="27">
        <f t="shared" si="10"/>
        <v>1E-3</v>
      </c>
      <c r="R196" s="27">
        <f t="shared" si="11"/>
        <v>1E-3</v>
      </c>
      <c r="S196" s="27">
        <f t="shared" si="12"/>
        <v>1E-3</v>
      </c>
      <c r="T196" s="27">
        <f t="shared" si="13"/>
        <v>1E-3</v>
      </c>
      <c r="U196" s="27">
        <f t="shared" si="14"/>
        <v>1E-3</v>
      </c>
      <c r="V196" s="27">
        <f t="shared" si="15"/>
        <v>1E-3</v>
      </c>
      <c r="W196" s="27">
        <f t="shared" si="16"/>
        <v>1E-3</v>
      </c>
      <c r="X196" s="27">
        <f t="shared" si="17"/>
        <v>1E-3</v>
      </c>
      <c r="Y196" s="27">
        <f t="shared" si="18"/>
        <v>1E-3</v>
      </c>
      <c r="Z196" s="27">
        <f t="shared" si="19"/>
        <v>1E-3</v>
      </c>
      <c r="AA196" s="27">
        <f t="shared" si="20"/>
        <v>1E-3</v>
      </c>
      <c r="AB196" s="27">
        <f t="shared" si="21"/>
        <v>1E-3</v>
      </c>
      <c r="AC196" s="27">
        <f t="shared" si="22"/>
        <v>1E-3</v>
      </c>
      <c r="AD196" s="27">
        <f t="shared" si="23"/>
        <v>1E-3</v>
      </c>
      <c r="AE196" s="27">
        <f t="shared" si="24"/>
        <v>1E-3</v>
      </c>
      <c r="AF196" s="27">
        <f t="shared" si="25"/>
        <v>1E-3</v>
      </c>
      <c r="AG196" s="27">
        <f t="shared" si="26"/>
        <v>1E-3</v>
      </c>
    </row>
    <row r="197" spans="1:33" x14ac:dyDescent="0.25">
      <c r="A197" t="s">
        <v>83</v>
      </c>
      <c r="B197" t="s">
        <v>39</v>
      </c>
      <c r="C197" t="s">
        <v>47</v>
      </c>
      <c r="D197" s="27">
        <f>_InputData!E721</f>
        <v>1E-3</v>
      </c>
      <c r="E197" s="27">
        <f>_InputData!F721</f>
        <v>1E-3</v>
      </c>
      <c r="F197" s="27">
        <f>_InputData!G721</f>
        <v>1E-3</v>
      </c>
      <c r="G197" s="27">
        <f t="shared" si="0"/>
        <v>1E-3</v>
      </c>
      <c r="H197" s="27">
        <f t="shared" si="1"/>
        <v>1E-3</v>
      </c>
      <c r="I197" s="27">
        <f t="shared" si="2"/>
        <v>1E-3</v>
      </c>
      <c r="J197" s="27">
        <f t="shared" si="3"/>
        <v>1E-3</v>
      </c>
      <c r="K197" s="27">
        <f t="shared" si="4"/>
        <v>1E-3</v>
      </c>
      <c r="L197" s="27">
        <f t="shared" si="5"/>
        <v>1E-3</v>
      </c>
      <c r="M197" s="27">
        <f t="shared" si="6"/>
        <v>1E-3</v>
      </c>
      <c r="N197" s="27">
        <f t="shared" si="7"/>
        <v>1E-3</v>
      </c>
      <c r="O197" s="27">
        <f t="shared" si="8"/>
        <v>1E-3</v>
      </c>
      <c r="P197" s="27">
        <f t="shared" si="9"/>
        <v>1E-3</v>
      </c>
      <c r="Q197" s="27">
        <f t="shared" si="10"/>
        <v>1E-3</v>
      </c>
      <c r="R197" s="27">
        <f t="shared" si="11"/>
        <v>1E-3</v>
      </c>
      <c r="S197" s="27">
        <f t="shared" si="12"/>
        <v>1E-3</v>
      </c>
      <c r="T197" s="27">
        <f t="shared" si="13"/>
        <v>1E-3</v>
      </c>
      <c r="U197" s="27">
        <f t="shared" si="14"/>
        <v>1E-3</v>
      </c>
      <c r="V197" s="27">
        <f t="shared" si="15"/>
        <v>1E-3</v>
      </c>
      <c r="W197" s="27">
        <f t="shared" si="16"/>
        <v>1E-3</v>
      </c>
      <c r="X197" s="27">
        <f t="shared" si="17"/>
        <v>1E-3</v>
      </c>
      <c r="Y197" s="27">
        <f t="shared" si="18"/>
        <v>1E-3</v>
      </c>
      <c r="Z197" s="27">
        <f t="shared" si="19"/>
        <v>1E-3</v>
      </c>
      <c r="AA197" s="27">
        <f t="shared" si="20"/>
        <v>1E-3</v>
      </c>
      <c r="AB197" s="27">
        <f t="shared" si="21"/>
        <v>1E-3</v>
      </c>
      <c r="AC197" s="27">
        <f t="shared" si="22"/>
        <v>1E-3</v>
      </c>
      <c r="AD197" s="27">
        <f t="shared" si="23"/>
        <v>1E-3</v>
      </c>
      <c r="AE197" s="27">
        <f t="shared" si="24"/>
        <v>1E-3</v>
      </c>
      <c r="AF197" s="27">
        <f t="shared" si="25"/>
        <v>1E-3</v>
      </c>
      <c r="AG197" s="27">
        <f t="shared" si="26"/>
        <v>1E-3</v>
      </c>
    </row>
    <row r="198" spans="1:33" x14ac:dyDescent="0.25">
      <c r="A198" t="s">
        <v>106</v>
      </c>
      <c r="B198" t="s">
        <v>39</v>
      </c>
      <c r="C198" t="s">
        <v>47</v>
      </c>
      <c r="D198" s="27">
        <f>_InputData!E722</f>
        <v>1E-3</v>
      </c>
      <c r="E198" s="27">
        <f>_InputData!F722</f>
        <v>1E-3</v>
      </c>
      <c r="F198" s="27">
        <f>_InputData!G722</f>
        <v>1E-3</v>
      </c>
      <c r="G198" s="27">
        <f t="shared" si="0"/>
        <v>1E-3</v>
      </c>
      <c r="H198" s="27">
        <f t="shared" si="1"/>
        <v>1E-3</v>
      </c>
      <c r="I198" s="27">
        <f t="shared" si="2"/>
        <v>1E-3</v>
      </c>
      <c r="J198" s="27">
        <f t="shared" si="3"/>
        <v>1E-3</v>
      </c>
      <c r="K198" s="27">
        <f t="shared" si="4"/>
        <v>1E-3</v>
      </c>
      <c r="L198" s="27">
        <f t="shared" si="5"/>
        <v>1E-3</v>
      </c>
      <c r="M198" s="27">
        <f t="shared" si="6"/>
        <v>1E-3</v>
      </c>
      <c r="N198" s="27">
        <f t="shared" si="7"/>
        <v>1E-3</v>
      </c>
      <c r="O198" s="27">
        <f t="shared" si="8"/>
        <v>1E-3</v>
      </c>
      <c r="P198" s="27">
        <f t="shared" si="9"/>
        <v>1E-3</v>
      </c>
      <c r="Q198" s="27">
        <f t="shared" si="10"/>
        <v>1E-3</v>
      </c>
      <c r="R198" s="27">
        <f t="shared" si="11"/>
        <v>1E-3</v>
      </c>
      <c r="S198" s="27">
        <f t="shared" si="12"/>
        <v>1E-3</v>
      </c>
      <c r="T198" s="27">
        <f t="shared" si="13"/>
        <v>1E-3</v>
      </c>
      <c r="U198" s="27">
        <f t="shared" si="14"/>
        <v>1E-3</v>
      </c>
      <c r="V198" s="27">
        <f t="shared" si="15"/>
        <v>1E-3</v>
      </c>
      <c r="W198" s="27">
        <f t="shared" si="16"/>
        <v>1E-3</v>
      </c>
      <c r="X198" s="27">
        <f t="shared" si="17"/>
        <v>1E-3</v>
      </c>
      <c r="Y198" s="27">
        <f t="shared" si="18"/>
        <v>1E-3</v>
      </c>
      <c r="Z198" s="27">
        <f t="shared" si="19"/>
        <v>1E-3</v>
      </c>
      <c r="AA198" s="27">
        <f t="shared" si="20"/>
        <v>1E-3</v>
      </c>
      <c r="AB198" s="27">
        <f t="shared" si="21"/>
        <v>1E-3</v>
      </c>
      <c r="AC198" s="27">
        <f t="shared" si="22"/>
        <v>1E-3</v>
      </c>
      <c r="AD198" s="27">
        <f t="shared" si="23"/>
        <v>1E-3</v>
      </c>
      <c r="AE198" s="27">
        <f t="shared" si="24"/>
        <v>1E-3</v>
      </c>
      <c r="AF198" s="27">
        <f t="shared" si="25"/>
        <v>1E-3</v>
      </c>
      <c r="AG198" s="27">
        <f t="shared" si="26"/>
        <v>1E-3</v>
      </c>
    </row>
    <row r="199" spans="1:33" x14ac:dyDescent="0.25">
      <c r="A199" t="s">
        <v>84</v>
      </c>
      <c r="B199" t="s">
        <v>39</v>
      </c>
      <c r="C199" t="s">
        <v>47</v>
      </c>
      <c r="D199" s="27">
        <f>_InputData!E723</f>
        <v>1E-3</v>
      </c>
      <c r="E199" s="27">
        <f>_InputData!F723</f>
        <v>1E-3</v>
      </c>
      <c r="F199" s="27">
        <f>_InputData!G723</f>
        <v>1E-3</v>
      </c>
      <c r="G199" s="27">
        <f t="shared" si="0"/>
        <v>1E-3</v>
      </c>
      <c r="H199" s="27">
        <f t="shared" si="1"/>
        <v>1E-3</v>
      </c>
      <c r="I199" s="27">
        <f t="shared" si="2"/>
        <v>1E-3</v>
      </c>
      <c r="J199" s="27">
        <f t="shared" si="3"/>
        <v>1E-3</v>
      </c>
      <c r="K199" s="27">
        <f t="shared" si="4"/>
        <v>1E-3</v>
      </c>
      <c r="L199" s="27">
        <f t="shared" si="5"/>
        <v>1E-3</v>
      </c>
      <c r="M199" s="27">
        <f t="shared" si="6"/>
        <v>1E-3</v>
      </c>
      <c r="N199" s="27">
        <f t="shared" si="7"/>
        <v>1E-3</v>
      </c>
      <c r="O199" s="27">
        <f t="shared" si="8"/>
        <v>1E-3</v>
      </c>
      <c r="P199" s="27">
        <f t="shared" si="9"/>
        <v>1E-3</v>
      </c>
      <c r="Q199" s="27">
        <f t="shared" si="10"/>
        <v>1E-3</v>
      </c>
      <c r="R199" s="27">
        <f t="shared" si="11"/>
        <v>1E-3</v>
      </c>
      <c r="S199" s="27">
        <f t="shared" si="12"/>
        <v>1E-3</v>
      </c>
      <c r="T199" s="27">
        <f t="shared" si="13"/>
        <v>1E-3</v>
      </c>
      <c r="U199" s="27">
        <f t="shared" si="14"/>
        <v>1E-3</v>
      </c>
      <c r="V199" s="27">
        <f t="shared" si="15"/>
        <v>1E-3</v>
      </c>
      <c r="W199" s="27">
        <f t="shared" si="16"/>
        <v>1E-3</v>
      </c>
      <c r="X199" s="27">
        <f t="shared" si="17"/>
        <v>1E-3</v>
      </c>
      <c r="Y199" s="27">
        <f t="shared" si="18"/>
        <v>1E-3</v>
      </c>
      <c r="Z199" s="27">
        <f t="shared" si="19"/>
        <v>1E-3</v>
      </c>
      <c r="AA199" s="27">
        <f t="shared" si="20"/>
        <v>1E-3</v>
      </c>
      <c r="AB199" s="27">
        <f t="shared" si="21"/>
        <v>1E-3</v>
      </c>
      <c r="AC199" s="27">
        <f t="shared" si="22"/>
        <v>1E-3</v>
      </c>
      <c r="AD199" s="27">
        <f t="shared" si="23"/>
        <v>1E-3</v>
      </c>
      <c r="AE199" s="27">
        <f t="shared" si="24"/>
        <v>1E-3</v>
      </c>
      <c r="AF199" s="27">
        <f t="shared" si="25"/>
        <v>1E-3</v>
      </c>
      <c r="AG199" s="27">
        <f t="shared" si="26"/>
        <v>1E-3</v>
      </c>
    </row>
    <row r="200" spans="1:33" x14ac:dyDescent="0.25">
      <c r="A200" t="s">
        <v>85</v>
      </c>
      <c r="B200" t="s">
        <v>39</v>
      </c>
      <c r="C200" t="s">
        <v>47</v>
      </c>
      <c r="D200" s="27">
        <f>_InputData!E724</f>
        <v>1E-3</v>
      </c>
      <c r="E200" s="27">
        <f>_InputData!F724</f>
        <v>1E-3</v>
      </c>
      <c r="F200" s="27">
        <f>_InputData!G724</f>
        <v>1E-3</v>
      </c>
      <c r="G200" s="27">
        <f t="shared" si="0"/>
        <v>1E-3</v>
      </c>
      <c r="H200" s="27">
        <f t="shared" si="1"/>
        <v>1E-3</v>
      </c>
      <c r="I200" s="27">
        <f t="shared" si="2"/>
        <v>1E-3</v>
      </c>
      <c r="J200" s="27">
        <f t="shared" si="3"/>
        <v>1E-3</v>
      </c>
      <c r="K200" s="27">
        <f t="shared" si="4"/>
        <v>1E-3</v>
      </c>
      <c r="L200" s="27">
        <f t="shared" si="5"/>
        <v>1E-3</v>
      </c>
      <c r="M200" s="27">
        <f t="shared" si="6"/>
        <v>1E-3</v>
      </c>
      <c r="N200" s="27">
        <f t="shared" si="7"/>
        <v>1E-3</v>
      </c>
      <c r="O200" s="27">
        <f t="shared" si="8"/>
        <v>1E-3</v>
      </c>
      <c r="P200" s="27">
        <f t="shared" si="9"/>
        <v>1E-3</v>
      </c>
      <c r="Q200" s="27">
        <f t="shared" si="10"/>
        <v>1E-3</v>
      </c>
      <c r="R200" s="27">
        <f t="shared" si="11"/>
        <v>1E-3</v>
      </c>
      <c r="S200" s="27">
        <f t="shared" si="12"/>
        <v>1E-3</v>
      </c>
      <c r="T200" s="27">
        <f t="shared" si="13"/>
        <v>1E-3</v>
      </c>
      <c r="U200" s="27">
        <f t="shared" si="14"/>
        <v>1E-3</v>
      </c>
      <c r="V200" s="27">
        <f t="shared" si="15"/>
        <v>1E-3</v>
      </c>
      <c r="W200" s="27">
        <f t="shared" si="16"/>
        <v>1E-3</v>
      </c>
      <c r="X200" s="27">
        <f t="shared" si="17"/>
        <v>1E-3</v>
      </c>
      <c r="Y200" s="27">
        <f t="shared" si="18"/>
        <v>1E-3</v>
      </c>
      <c r="Z200" s="27">
        <f t="shared" si="19"/>
        <v>1E-3</v>
      </c>
      <c r="AA200" s="27">
        <f t="shared" si="20"/>
        <v>1E-3</v>
      </c>
      <c r="AB200" s="27">
        <f t="shared" si="21"/>
        <v>1E-3</v>
      </c>
      <c r="AC200" s="27">
        <f t="shared" si="22"/>
        <v>1E-3</v>
      </c>
      <c r="AD200" s="27">
        <f t="shared" si="23"/>
        <v>1E-3</v>
      </c>
      <c r="AE200" s="27">
        <f t="shared" si="24"/>
        <v>1E-3</v>
      </c>
      <c r="AF200" s="27">
        <f t="shared" si="25"/>
        <v>1E-3</v>
      </c>
      <c r="AG200" s="27">
        <f t="shared" si="26"/>
        <v>1E-3</v>
      </c>
    </row>
    <row r="201" spans="1:33" x14ac:dyDescent="0.25">
      <c r="A201" t="s">
        <v>86</v>
      </c>
      <c r="B201" t="s">
        <v>39</v>
      </c>
      <c r="C201" t="s">
        <v>47</v>
      </c>
      <c r="D201" s="27">
        <f>_InputData!E725</f>
        <v>1E-3</v>
      </c>
      <c r="E201" s="27">
        <f>_InputData!F725</f>
        <v>1E-3</v>
      </c>
      <c r="F201" s="27">
        <f>_InputData!G725</f>
        <v>1E-3</v>
      </c>
      <c r="G201" s="27">
        <f t="shared" si="0"/>
        <v>1E-3</v>
      </c>
      <c r="H201" s="27">
        <f t="shared" si="1"/>
        <v>1E-3</v>
      </c>
      <c r="I201" s="27">
        <f t="shared" si="2"/>
        <v>1E-3</v>
      </c>
      <c r="J201" s="27">
        <f t="shared" si="3"/>
        <v>1E-3</v>
      </c>
      <c r="K201" s="27">
        <f t="shared" si="4"/>
        <v>1E-3</v>
      </c>
      <c r="L201" s="27">
        <f t="shared" si="5"/>
        <v>1E-3</v>
      </c>
      <c r="M201" s="27">
        <f t="shared" si="6"/>
        <v>1E-3</v>
      </c>
      <c r="N201" s="27">
        <f t="shared" si="7"/>
        <v>1E-3</v>
      </c>
      <c r="O201" s="27">
        <f t="shared" si="8"/>
        <v>1E-3</v>
      </c>
      <c r="P201" s="27">
        <f t="shared" si="9"/>
        <v>1E-3</v>
      </c>
      <c r="Q201" s="27">
        <f t="shared" si="10"/>
        <v>1E-3</v>
      </c>
      <c r="R201" s="27">
        <f t="shared" si="11"/>
        <v>1E-3</v>
      </c>
      <c r="S201" s="27">
        <f t="shared" si="12"/>
        <v>1E-3</v>
      </c>
      <c r="T201" s="27">
        <f t="shared" si="13"/>
        <v>1E-3</v>
      </c>
      <c r="U201" s="27">
        <f t="shared" si="14"/>
        <v>1E-3</v>
      </c>
      <c r="V201" s="27">
        <f t="shared" si="15"/>
        <v>1E-3</v>
      </c>
      <c r="W201" s="27">
        <f t="shared" si="16"/>
        <v>1E-3</v>
      </c>
      <c r="X201" s="27">
        <f t="shared" si="17"/>
        <v>1E-3</v>
      </c>
      <c r="Y201" s="27">
        <f t="shared" si="18"/>
        <v>1E-3</v>
      </c>
      <c r="Z201" s="27">
        <f t="shared" si="19"/>
        <v>1E-3</v>
      </c>
      <c r="AA201" s="27">
        <f t="shared" si="20"/>
        <v>1E-3</v>
      </c>
      <c r="AB201" s="27">
        <f t="shared" si="21"/>
        <v>1E-3</v>
      </c>
      <c r="AC201" s="27">
        <f t="shared" si="22"/>
        <v>1E-3</v>
      </c>
      <c r="AD201" s="27">
        <f t="shared" si="23"/>
        <v>1E-3</v>
      </c>
      <c r="AE201" s="27">
        <f t="shared" si="24"/>
        <v>1E-3</v>
      </c>
      <c r="AF201" s="27">
        <f t="shared" si="25"/>
        <v>1E-3</v>
      </c>
      <c r="AG201" s="27">
        <f t="shared" si="26"/>
        <v>1E-3</v>
      </c>
    </row>
    <row r="202" spans="1:33" x14ac:dyDescent="0.25">
      <c r="A202" t="s">
        <v>87</v>
      </c>
      <c r="B202" t="s">
        <v>39</v>
      </c>
      <c r="C202" t="s">
        <v>47</v>
      </c>
      <c r="D202" s="27">
        <f>_InputData!E726</f>
        <v>1E-3</v>
      </c>
      <c r="E202" s="27">
        <f>_InputData!F726</f>
        <v>1E-3</v>
      </c>
      <c r="F202" s="27">
        <f>_InputData!G726</f>
        <v>1E-3</v>
      </c>
      <c r="G202" s="27">
        <f t="shared" si="0"/>
        <v>1E-3</v>
      </c>
      <c r="H202" s="27">
        <f t="shared" si="1"/>
        <v>1E-3</v>
      </c>
      <c r="I202" s="27">
        <f t="shared" si="2"/>
        <v>1E-3</v>
      </c>
      <c r="J202" s="27">
        <f t="shared" si="3"/>
        <v>1E-3</v>
      </c>
      <c r="K202" s="27">
        <f t="shared" si="4"/>
        <v>1E-3</v>
      </c>
      <c r="L202" s="27">
        <f t="shared" si="5"/>
        <v>1E-3</v>
      </c>
      <c r="M202" s="27">
        <f t="shared" si="6"/>
        <v>1E-3</v>
      </c>
      <c r="N202" s="27">
        <f t="shared" si="7"/>
        <v>1E-3</v>
      </c>
      <c r="O202" s="27">
        <f t="shared" si="8"/>
        <v>1E-3</v>
      </c>
      <c r="P202" s="27">
        <f t="shared" si="9"/>
        <v>1E-3</v>
      </c>
      <c r="Q202" s="27">
        <f t="shared" si="10"/>
        <v>1E-3</v>
      </c>
      <c r="R202" s="27">
        <f t="shared" si="11"/>
        <v>1E-3</v>
      </c>
      <c r="S202" s="27">
        <f t="shared" si="12"/>
        <v>1E-3</v>
      </c>
      <c r="T202" s="27">
        <f t="shared" si="13"/>
        <v>1E-3</v>
      </c>
      <c r="U202" s="27">
        <f t="shared" si="14"/>
        <v>1E-3</v>
      </c>
      <c r="V202" s="27">
        <f t="shared" si="15"/>
        <v>1E-3</v>
      </c>
      <c r="W202" s="27">
        <f t="shared" si="16"/>
        <v>1E-3</v>
      </c>
      <c r="X202" s="27">
        <f t="shared" si="17"/>
        <v>1E-3</v>
      </c>
      <c r="Y202" s="27">
        <f t="shared" si="18"/>
        <v>1E-3</v>
      </c>
      <c r="Z202" s="27">
        <f t="shared" si="19"/>
        <v>1E-3</v>
      </c>
      <c r="AA202" s="27">
        <f t="shared" si="20"/>
        <v>1E-3</v>
      </c>
      <c r="AB202" s="27">
        <f t="shared" si="21"/>
        <v>1E-3</v>
      </c>
      <c r="AC202" s="27">
        <f t="shared" si="22"/>
        <v>1E-3</v>
      </c>
      <c r="AD202" s="27">
        <f t="shared" si="23"/>
        <v>1E-3</v>
      </c>
      <c r="AE202" s="27">
        <f t="shared" si="24"/>
        <v>1E-3</v>
      </c>
      <c r="AF202" s="27">
        <f t="shared" si="25"/>
        <v>1E-3</v>
      </c>
      <c r="AG202" s="27">
        <f t="shared" si="26"/>
        <v>1E-3</v>
      </c>
    </row>
    <row r="203" spans="1:33" x14ac:dyDescent="0.25">
      <c r="A203" t="s">
        <v>88</v>
      </c>
      <c r="B203" t="s">
        <v>39</v>
      </c>
      <c r="C203" t="s">
        <v>47</v>
      </c>
      <c r="D203" s="27">
        <f>_InputData!E727</f>
        <v>1E-3</v>
      </c>
      <c r="E203" s="27">
        <f>_InputData!F727</f>
        <v>1E-3</v>
      </c>
      <c r="F203" s="27">
        <f>_InputData!G727</f>
        <v>1E-3</v>
      </c>
      <c r="G203" s="27">
        <f t="shared" si="0"/>
        <v>1E-3</v>
      </c>
      <c r="H203" s="27">
        <f t="shared" si="1"/>
        <v>1E-3</v>
      </c>
      <c r="I203" s="27">
        <f t="shared" si="2"/>
        <v>1E-3</v>
      </c>
      <c r="J203" s="27">
        <f t="shared" si="3"/>
        <v>1E-3</v>
      </c>
      <c r="K203" s="27">
        <f t="shared" si="4"/>
        <v>1E-3</v>
      </c>
      <c r="L203" s="27">
        <f t="shared" si="5"/>
        <v>1E-3</v>
      </c>
      <c r="M203" s="27">
        <f t="shared" si="6"/>
        <v>1E-3</v>
      </c>
      <c r="N203" s="27">
        <f t="shared" si="7"/>
        <v>1E-3</v>
      </c>
      <c r="O203" s="27">
        <f t="shared" si="8"/>
        <v>1E-3</v>
      </c>
      <c r="P203" s="27">
        <f t="shared" si="9"/>
        <v>1E-3</v>
      </c>
      <c r="Q203" s="27">
        <f t="shared" si="10"/>
        <v>1E-3</v>
      </c>
      <c r="R203" s="27">
        <f t="shared" si="11"/>
        <v>1E-3</v>
      </c>
      <c r="S203" s="27">
        <f t="shared" si="12"/>
        <v>1E-3</v>
      </c>
      <c r="T203" s="27">
        <f t="shared" si="13"/>
        <v>1E-3</v>
      </c>
      <c r="U203" s="27">
        <f t="shared" si="14"/>
        <v>1E-3</v>
      </c>
      <c r="V203" s="27">
        <f t="shared" si="15"/>
        <v>1E-3</v>
      </c>
      <c r="W203" s="27">
        <f t="shared" si="16"/>
        <v>1E-3</v>
      </c>
      <c r="X203" s="27">
        <f t="shared" si="17"/>
        <v>1E-3</v>
      </c>
      <c r="Y203" s="27">
        <f t="shared" si="18"/>
        <v>1E-3</v>
      </c>
      <c r="Z203" s="27">
        <f t="shared" si="19"/>
        <v>1E-3</v>
      </c>
      <c r="AA203" s="27">
        <f t="shared" si="20"/>
        <v>1E-3</v>
      </c>
      <c r="AB203" s="27">
        <f t="shared" si="21"/>
        <v>1E-3</v>
      </c>
      <c r="AC203" s="27">
        <f t="shared" si="22"/>
        <v>1E-3</v>
      </c>
      <c r="AD203" s="27">
        <f t="shared" si="23"/>
        <v>1E-3</v>
      </c>
      <c r="AE203" s="27">
        <f t="shared" si="24"/>
        <v>1E-3</v>
      </c>
      <c r="AF203" s="27">
        <f t="shared" si="25"/>
        <v>1E-3</v>
      </c>
      <c r="AG203" s="27">
        <f t="shared" si="26"/>
        <v>1E-3</v>
      </c>
    </row>
    <row r="204" spans="1:33" x14ac:dyDescent="0.25">
      <c r="A204" t="s">
        <v>89</v>
      </c>
      <c r="B204" t="s">
        <v>39</v>
      </c>
      <c r="C204" t="s">
        <v>47</v>
      </c>
      <c r="D204" s="27">
        <f>_InputData!E728</f>
        <v>1E-3</v>
      </c>
      <c r="E204" s="27">
        <f>_InputData!F728</f>
        <v>1E-3</v>
      </c>
      <c r="F204" s="27">
        <f>_InputData!G728</f>
        <v>1E-3</v>
      </c>
      <c r="G204" s="27">
        <f t="shared" si="0"/>
        <v>1E-3</v>
      </c>
      <c r="H204" s="27">
        <f t="shared" si="1"/>
        <v>1E-3</v>
      </c>
      <c r="I204" s="27">
        <f t="shared" si="2"/>
        <v>1E-3</v>
      </c>
      <c r="J204" s="27">
        <f t="shared" si="3"/>
        <v>1E-3</v>
      </c>
      <c r="K204" s="27">
        <f t="shared" si="4"/>
        <v>1E-3</v>
      </c>
      <c r="L204" s="27">
        <f t="shared" si="5"/>
        <v>1E-3</v>
      </c>
      <c r="M204" s="27">
        <f t="shared" si="6"/>
        <v>1E-3</v>
      </c>
      <c r="N204" s="27">
        <f t="shared" si="7"/>
        <v>1E-3</v>
      </c>
      <c r="O204" s="27">
        <f t="shared" si="8"/>
        <v>1E-3</v>
      </c>
      <c r="P204" s="27">
        <f t="shared" si="9"/>
        <v>1E-3</v>
      </c>
      <c r="Q204" s="27">
        <f t="shared" si="10"/>
        <v>1E-3</v>
      </c>
      <c r="R204" s="27">
        <f t="shared" si="11"/>
        <v>1E-3</v>
      </c>
      <c r="S204" s="27">
        <f t="shared" si="12"/>
        <v>1E-3</v>
      </c>
      <c r="T204" s="27">
        <f t="shared" si="13"/>
        <v>1E-3</v>
      </c>
      <c r="U204" s="27">
        <f t="shared" si="14"/>
        <v>1E-3</v>
      </c>
      <c r="V204" s="27">
        <f t="shared" si="15"/>
        <v>1E-3</v>
      </c>
      <c r="W204" s="27">
        <f t="shared" si="16"/>
        <v>1E-3</v>
      </c>
      <c r="X204" s="27">
        <f t="shared" si="17"/>
        <v>1E-3</v>
      </c>
      <c r="Y204" s="27">
        <f t="shared" si="18"/>
        <v>1E-3</v>
      </c>
      <c r="Z204" s="27">
        <f t="shared" si="19"/>
        <v>1E-3</v>
      </c>
      <c r="AA204" s="27">
        <f t="shared" si="20"/>
        <v>1E-3</v>
      </c>
      <c r="AB204" s="27">
        <f t="shared" si="21"/>
        <v>1E-3</v>
      </c>
      <c r="AC204" s="27">
        <f t="shared" si="22"/>
        <v>1E-3</v>
      </c>
      <c r="AD204" s="27">
        <f t="shared" si="23"/>
        <v>1E-3</v>
      </c>
      <c r="AE204" s="27">
        <f t="shared" si="24"/>
        <v>1E-3</v>
      </c>
      <c r="AF204" s="27">
        <f t="shared" si="25"/>
        <v>1E-3</v>
      </c>
      <c r="AG204" s="27">
        <f t="shared" si="26"/>
        <v>1E-3</v>
      </c>
    </row>
    <row r="205" spans="1:33" x14ac:dyDescent="0.25">
      <c r="A205" t="s">
        <v>90</v>
      </c>
      <c r="B205" t="s">
        <v>39</v>
      </c>
      <c r="C205" t="s">
        <v>47</v>
      </c>
      <c r="D205" s="27">
        <f>_InputData!E729</f>
        <v>1E-3</v>
      </c>
      <c r="E205" s="27">
        <f>_InputData!F729</f>
        <v>1E-3</v>
      </c>
      <c r="F205" s="27">
        <f>_InputData!G729</f>
        <v>1E-3</v>
      </c>
      <c r="G205" s="27">
        <f t="shared" si="0"/>
        <v>1E-3</v>
      </c>
      <c r="H205" s="27">
        <f t="shared" si="1"/>
        <v>1E-3</v>
      </c>
      <c r="I205" s="27">
        <f t="shared" si="2"/>
        <v>1E-3</v>
      </c>
      <c r="J205" s="27">
        <f t="shared" si="3"/>
        <v>1E-3</v>
      </c>
      <c r="K205" s="27">
        <f t="shared" si="4"/>
        <v>1E-3</v>
      </c>
      <c r="L205" s="27">
        <f t="shared" si="5"/>
        <v>1E-3</v>
      </c>
      <c r="M205" s="27">
        <f t="shared" si="6"/>
        <v>1E-3</v>
      </c>
      <c r="N205" s="27">
        <f t="shared" si="7"/>
        <v>1E-3</v>
      </c>
      <c r="O205" s="27">
        <f t="shared" si="8"/>
        <v>1E-3</v>
      </c>
      <c r="P205" s="27">
        <f t="shared" si="9"/>
        <v>1E-3</v>
      </c>
      <c r="Q205" s="27">
        <f t="shared" si="10"/>
        <v>1E-3</v>
      </c>
      <c r="R205" s="27">
        <f t="shared" si="11"/>
        <v>1E-3</v>
      </c>
      <c r="S205" s="27">
        <f t="shared" si="12"/>
        <v>1E-3</v>
      </c>
      <c r="T205" s="27">
        <f t="shared" si="13"/>
        <v>1E-3</v>
      </c>
      <c r="U205" s="27">
        <f t="shared" si="14"/>
        <v>1E-3</v>
      </c>
      <c r="V205" s="27">
        <f t="shared" si="15"/>
        <v>1E-3</v>
      </c>
      <c r="W205" s="27">
        <f t="shared" si="16"/>
        <v>1E-3</v>
      </c>
      <c r="X205" s="27">
        <f t="shared" si="17"/>
        <v>1E-3</v>
      </c>
      <c r="Y205" s="27">
        <f t="shared" si="18"/>
        <v>1E-3</v>
      </c>
      <c r="Z205" s="27">
        <f t="shared" si="19"/>
        <v>1E-3</v>
      </c>
      <c r="AA205" s="27">
        <f t="shared" si="20"/>
        <v>1E-3</v>
      </c>
      <c r="AB205" s="27">
        <f t="shared" si="21"/>
        <v>1E-3</v>
      </c>
      <c r="AC205" s="27">
        <f t="shared" si="22"/>
        <v>1E-3</v>
      </c>
      <c r="AD205" s="27">
        <f t="shared" si="23"/>
        <v>1E-3</v>
      </c>
      <c r="AE205" s="27">
        <f t="shared" si="24"/>
        <v>1E-3</v>
      </c>
      <c r="AF205" s="27">
        <f t="shared" si="25"/>
        <v>1E-3</v>
      </c>
      <c r="AG205" s="27">
        <f t="shared" si="26"/>
        <v>1E-3</v>
      </c>
    </row>
    <row r="206" spans="1:33" x14ac:dyDescent="0.25">
      <c r="A206" t="s">
        <v>107</v>
      </c>
      <c r="B206" t="s">
        <v>39</v>
      </c>
      <c r="C206" t="s">
        <v>47</v>
      </c>
      <c r="D206" s="27">
        <f>_InputData!E730</f>
        <v>1E-3</v>
      </c>
      <c r="E206" s="27">
        <f>_InputData!F730</f>
        <v>1E-3</v>
      </c>
      <c r="F206" s="27">
        <f>_InputData!G730</f>
        <v>1E-3</v>
      </c>
      <c r="G206" s="27">
        <f t="shared" si="0"/>
        <v>1E-3</v>
      </c>
      <c r="H206" s="27">
        <f t="shared" si="1"/>
        <v>1E-3</v>
      </c>
      <c r="I206" s="27">
        <f t="shared" si="2"/>
        <v>1E-3</v>
      </c>
      <c r="J206" s="27">
        <f t="shared" si="3"/>
        <v>1E-3</v>
      </c>
      <c r="K206" s="27">
        <f t="shared" si="4"/>
        <v>1E-3</v>
      </c>
      <c r="L206" s="27">
        <f t="shared" si="5"/>
        <v>1E-3</v>
      </c>
      <c r="M206" s="27">
        <f t="shared" si="6"/>
        <v>1E-3</v>
      </c>
      <c r="N206" s="27">
        <f t="shared" si="7"/>
        <v>1E-3</v>
      </c>
      <c r="O206" s="27">
        <f t="shared" si="8"/>
        <v>1E-3</v>
      </c>
      <c r="P206" s="27">
        <f t="shared" si="9"/>
        <v>1E-3</v>
      </c>
      <c r="Q206" s="27">
        <f t="shared" si="10"/>
        <v>1E-3</v>
      </c>
      <c r="R206" s="27">
        <f t="shared" si="11"/>
        <v>1E-3</v>
      </c>
      <c r="S206" s="27">
        <f t="shared" si="12"/>
        <v>1E-3</v>
      </c>
      <c r="T206" s="27">
        <f t="shared" si="13"/>
        <v>1E-3</v>
      </c>
      <c r="U206" s="27">
        <f t="shared" si="14"/>
        <v>1E-3</v>
      </c>
      <c r="V206" s="27">
        <f t="shared" si="15"/>
        <v>1E-3</v>
      </c>
      <c r="W206" s="27">
        <f t="shared" si="16"/>
        <v>1E-3</v>
      </c>
      <c r="X206" s="27">
        <f t="shared" si="17"/>
        <v>1E-3</v>
      </c>
      <c r="Y206" s="27">
        <f t="shared" si="18"/>
        <v>1E-3</v>
      </c>
      <c r="Z206" s="27">
        <f t="shared" si="19"/>
        <v>1E-3</v>
      </c>
      <c r="AA206" s="27">
        <f t="shared" si="20"/>
        <v>1E-3</v>
      </c>
      <c r="AB206" s="27">
        <f t="shared" si="21"/>
        <v>1E-3</v>
      </c>
      <c r="AC206" s="27">
        <f t="shared" si="22"/>
        <v>1E-3</v>
      </c>
      <c r="AD206" s="27">
        <f t="shared" si="23"/>
        <v>1E-3</v>
      </c>
      <c r="AE206" s="27">
        <f t="shared" si="24"/>
        <v>1E-3</v>
      </c>
      <c r="AF206" s="27">
        <f t="shared" si="25"/>
        <v>1E-3</v>
      </c>
      <c r="AG206" s="27">
        <f t="shared" si="26"/>
        <v>1E-3</v>
      </c>
    </row>
    <row r="207" spans="1:33" x14ac:dyDescent="0.25">
      <c r="A207" t="s">
        <v>91</v>
      </c>
      <c r="B207" t="s">
        <v>39</v>
      </c>
      <c r="C207" t="s">
        <v>47</v>
      </c>
      <c r="D207" s="27">
        <f>_InputData!E731</f>
        <v>1E-3</v>
      </c>
      <c r="E207" s="27">
        <f>_InputData!F731</f>
        <v>1E-3</v>
      </c>
      <c r="F207" s="27">
        <f>_InputData!G731</f>
        <v>1E-3</v>
      </c>
      <c r="G207" s="27">
        <f t="shared" si="0"/>
        <v>1E-3</v>
      </c>
      <c r="H207" s="27">
        <f t="shared" si="1"/>
        <v>1E-3</v>
      </c>
      <c r="I207" s="27">
        <f t="shared" si="2"/>
        <v>1E-3</v>
      </c>
      <c r="J207" s="27">
        <f t="shared" si="3"/>
        <v>1E-3</v>
      </c>
      <c r="K207" s="27">
        <f t="shared" si="4"/>
        <v>1E-3</v>
      </c>
      <c r="L207" s="27">
        <f t="shared" si="5"/>
        <v>1E-3</v>
      </c>
      <c r="M207" s="27">
        <f t="shared" si="6"/>
        <v>1E-3</v>
      </c>
      <c r="N207" s="27">
        <f t="shared" si="7"/>
        <v>1E-3</v>
      </c>
      <c r="O207" s="27">
        <f t="shared" si="8"/>
        <v>1E-3</v>
      </c>
      <c r="P207" s="27">
        <f t="shared" si="9"/>
        <v>1E-3</v>
      </c>
      <c r="Q207" s="27">
        <f t="shared" si="10"/>
        <v>1E-3</v>
      </c>
      <c r="R207" s="27">
        <f t="shared" si="11"/>
        <v>1E-3</v>
      </c>
      <c r="S207" s="27">
        <f t="shared" si="12"/>
        <v>1E-3</v>
      </c>
      <c r="T207" s="27">
        <f t="shared" si="13"/>
        <v>1E-3</v>
      </c>
      <c r="U207" s="27">
        <f t="shared" si="14"/>
        <v>1E-3</v>
      </c>
      <c r="V207" s="27">
        <f t="shared" si="15"/>
        <v>1E-3</v>
      </c>
      <c r="W207" s="27">
        <f t="shared" si="16"/>
        <v>1E-3</v>
      </c>
      <c r="X207" s="27">
        <f t="shared" si="17"/>
        <v>1E-3</v>
      </c>
      <c r="Y207" s="27">
        <f t="shared" si="18"/>
        <v>1E-3</v>
      </c>
      <c r="Z207" s="27">
        <f t="shared" si="19"/>
        <v>1E-3</v>
      </c>
      <c r="AA207" s="27">
        <f t="shared" si="20"/>
        <v>1E-3</v>
      </c>
      <c r="AB207" s="27">
        <f t="shared" si="21"/>
        <v>1E-3</v>
      </c>
      <c r="AC207" s="27">
        <f t="shared" si="22"/>
        <v>1E-3</v>
      </c>
      <c r="AD207" s="27">
        <f t="shared" si="23"/>
        <v>1E-3</v>
      </c>
      <c r="AE207" s="27">
        <f t="shared" si="24"/>
        <v>1E-3</v>
      </c>
      <c r="AF207" s="27">
        <f t="shared" si="25"/>
        <v>1E-3</v>
      </c>
      <c r="AG207" s="27">
        <f t="shared" si="26"/>
        <v>1E-3</v>
      </c>
    </row>
    <row r="208" spans="1:33" x14ac:dyDescent="0.25">
      <c r="A208" t="s">
        <v>92</v>
      </c>
      <c r="B208" t="s">
        <v>39</v>
      </c>
      <c r="C208" t="s">
        <v>47</v>
      </c>
      <c r="D208" s="27">
        <f>_InputData!E732</f>
        <v>1E-3</v>
      </c>
      <c r="E208" s="27">
        <f>_InputData!F732</f>
        <v>1E-3</v>
      </c>
      <c r="F208" s="27">
        <f>_InputData!G732</f>
        <v>1E-3</v>
      </c>
      <c r="G208" s="27">
        <f t="shared" si="0"/>
        <v>1E-3</v>
      </c>
      <c r="H208" s="27">
        <f t="shared" si="1"/>
        <v>1E-3</v>
      </c>
      <c r="I208" s="27">
        <f t="shared" si="2"/>
        <v>1E-3</v>
      </c>
      <c r="J208" s="27">
        <f t="shared" si="3"/>
        <v>1E-3</v>
      </c>
      <c r="K208" s="27">
        <f t="shared" si="4"/>
        <v>1E-3</v>
      </c>
      <c r="L208" s="27">
        <f t="shared" si="5"/>
        <v>1E-3</v>
      </c>
      <c r="M208" s="27">
        <f t="shared" si="6"/>
        <v>1E-3</v>
      </c>
      <c r="N208" s="27">
        <f t="shared" si="7"/>
        <v>1E-3</v>
      </c>
      <c r="O208" s="27">
        <f t="shared" si="8"/>
        <v>1E-3</v>
      </c>
      <c r="P208" s="27">
        <f t="shared" si="9"/>
        <v>1E-3</v>
      </c>
      <c r="Q208" s="27">
        <f t="shared" si="10"/>
        <v>1E-3</v>
      </c>
      <c r="R208" s="27">
        <f t="shared" si="11"/>
        <v>1E-3</v>
      </c>
      <c r="S208" s="27">
        <f t="shared" si="12"/>
        <v>1E-3</v>
      </c>
      <c r="T208" s="27">
        <f t="shared" si="13"/>
        <v>1E-3</v>
      </c>
      <c r="U208" s="27">
        <f t="shared" si="14"/>
        <v>1E-3</v>
      </c>
      <c r="V208" s="27">
        <f t="shared" si="15"/>
        <v>1E-3</v>
      </c>
      <c r="W208" s="27">
        <f t="shared" si="16"/>
        <v>1E-3</v>
      </c>
      <c r="X208" s="27">
        <f t="shared" si="17"/>
        <v>1E-3</v>
      </c>
      <c r="Y208" s="27">
        <f t="shared" si="18"/>
        <v>1E-3</v>
      </c>
      <c r="Z208" s="27">
        <f t="shared" si="19"/>
        <v>1E-3</v>
      </c>
      <c r="AA208" s="27">
        <f t="shared" si="20"/>
        <v>1E-3</v>
      </c>
      <c r="AB208" s="27">
        <f t="shared" si="21"/>
        <v>1E-3</v>
      </c>
      <c r="AC208" s="27">
        <f t="shared" si="22"/>
        <v>1E-3</v>
      </c>
      <c r="AD208" s="27">
        <f t="shared" si="23"/>
        <v>1E-3</v>
      </c>
      <c r="AE208" s="27">
        <f t="shared" si="24"/>
        <v>1E-3</v>
      </c>
      <c r="AF208" s="27">
        <f t="shared" si="25"/>
        <v>1E-3</v>
      </c>
      <c r="AG208" s="27">
        <f t="shared" si="26"/>
        <v>1E-3</v>
      </c>
    </row>
    <row r="209" spans="1:33" x14ac:dyDescent="0.25">
      <c r="A209" t="s">
        <v>93</v>
      </c>
      <c r="B209" t="s">
        <v>39</v>
      </c>
      <c r="C209" t="s">
        <v>47</v>
      </c>
      <c r="D209" s="27">
        <f>_InputData!E733</f>
        <v>1E-3</v>
      </c>
      <c r="E209" s="27">
        <f>_InputData!F733</f>
        <v>1E-3</v>
      </c>
      <c r="F209" s="27">
        <f>_InputData!G733</f>
        <v>1E-3</v>
      </c>
      <c r="G209" s="27">
        <f t="shared" si="0"/>
        <v>1E-3</v>
      </c>
      <c r="H209" s="27">
        <f t="shared" si="1"/>
        <v>1E-3</v>
      </c>
      <c r="I209" s="27">
        <f t="shared" si="2"/>
        <v>1E-3</v>
      </c>
      <c r="J209" s="27">
        <f t="shared" si="3"/>
        <v>1E-3</v>
      </c>
      <c r="K209" s="27">
        <f t="shared" si="4"/>
        <v>1E-3</v>
      </c>
      <c r="L209" s="27">
        <f t="shared" si="5"/>
        <v>1E-3</v>
      </c>
      <c r="M209" s="27">
        <f t="shared" si="6"/>
        <v>1E-3</v>
      </c>
      <c r="N209" s="27">
        <f t="shared" si="7"/>
        <v>1E-3</v>
      </c>
      <c r="O209" s="27">
        <f t="shared" si="8"/>
        <v>1E-3</v>
      </c>
      <c r="P209" s="27">
        <f t="shared" si="9"/>
        <v>1E-3</v>
      </c>
      <c r="Q209" s="27">
        <f t="shared" si="10"/>
        <v>1E-3</v>
      </c>
      <c r="R209" s="27">
        <f t="shared" si="11"/>
        <v>1E-3</v>
      </c>
      <c r="S209" s="27">
        <f t="shared" si="12"/>
        <v>1E-3</v>
      </c>
      <c r="T209" s="27">
        <f t="shared" si="13"/>
        <v>1E-3</v>
      </c>
      <c r="U209" s="27">
        <f t="shared" si="14"/>
        <v>1E-3</v>
      </c>
      <c r="V209" s="27">
        <f t="shared" si="15"/>
        <v>1E-3</v>
      </c>
      <c r="W209" s="27">
        <f t="shared" si="16"/>
        <v>1E-3</v>
      </c>
      <c r="X209" s="27">
        <f t="shared" si="17"/>
        <v>1E-3</v>
      </c>
      <c r="Y209" s="27">
        <f t="shared" si="18"/>
        <v>1E-3</v>
      </c>
      <c r="Z209" s="27">
        <f t="shared" si="19"/>
        <v>1E-3</v>
      </c>
      <c r="AA209" s="27">
        <f t="shared" si="20"/>
        <v>1E-3</v>
      </c>
      <c r="AB209" s="27">
        <f t="shared" si="21"/>
        <v>1E-3</v>
      </c>
      <c r="AC209" s="27">
        <f t="shared" si="22"/>
        <v>1E-3</v>
      </c>
      <c r="AD209" s="27">
        <f t="shared" si="23"/>
        <v>1E-3</v>
      </c>
      <c r="AE209" s="27">
        <f t="shared" si="24"/>
        <v>1E-3</v>
      </c>
      <c r="AF209" s="27">
        <f t="shared" si="25"/>
        <v>1E-3</v>
      </c>
      <c r="AG209" s="27">
        <f t="shared" si="26"/>
        <v>1E-3</v>
      </c>
    </row>
    <row r="210" spans="1:33" x14ac:dyDescent="0.25">
      <c r="A210" t="s">
        <v>94</v>
      </c>
      <c r="B210" t="s">
        <v>39</v>
      </c>
      <c r="C210" t="s">
        <v>47</v>
      </c>
      <c r="D210" s="27">
        <f>_InputData!E734</f>
        <v>1E-3</v>
      </c>
      <c r="E210" s="27">
        <f>_InputData!F734</f>
        <v>1E-3</v>
      </c>
      <c r="F210" s="27">
        <f>_InputData!G734</f>
        <v>1E-3</v>
      </c>
      <c r="G210" s="27">
        <f t="shared" si="0"/>
        <v>1E-3</v>
      </c>
      <c r="H210" s="27">
        <f t="shared" si="1"/>
        <v>1E-3</v>
      </c>
      <c r="I210" s="27">
        <f t="shared" si="2"/>
        <v>1E-3</v>
      </c>
      <c r="J210" s="27">
        <f t="shared" si="3"/>
        <v>1E-3</v>
      </c>
      <c r="K210" s="27">
        <f t="shared" si="4"/>
        <v>1E-3</v>
      </c>
      <c r="L210" s="27">
        <f t="shared" si="5"/>
        <v>1E-3</v>
      </c>
      <c r="M210" s="27">
        <f t="shared" si="6"/>
        <v>1E-3</v>
      </c>
      <c r="N210" s="27">
        <f t="shared" si="7"/>
        <v>1E-3</v>
      </c>
      <c r="O210" s="27">
        <f t="shared" si="8"/>
        <v>1E-3</v>
      </c>
      <c r="P210" s="27">
        <f t="shared" si="9"/>
        <v>1E-3</v>
      </c>
      <c r="Q210" s="27">
        <f t="shared" si="10"/>
        <v>1E-3</v>
      </c>
      <c r="R210" s="27">
        <f t="shared" si="11"/>
        <v>1E-3</v>
      </c>
      <c r="S210" s="27">
        <f t="shared" si="12"/>
        <v>1E-3</v>
      </c>
      <c r="T210" s="27">
        <f t="shared" si="13"/>
        <v>1E-3</v>
      </c>
      <c r="U210" s="27">
        <f t="shared" si="14"/>
        <v>1E-3</v>
      </c>
      <c r="V210" s="27">
        <f t="shared" si="15"/>
        <v>1E-3</v>
      </c>
      <c r="W210" s="27">
        <f t="shared" si="16"/>
        <v>1E-3</v>
      </c>
      <c r="X210" s="27">
        <f t="shared" si="17"/>
        <v>1E-3</v>
      </c>
      <c r="Y210" s="27">
        <f t="shared" si="18"/>
        <v>1E-3</v>
      </c>
      <c r="Z210" s="27">
        <f t="shared" si="19"/>
        <v>1E-3</v>
      </c>
      <c r="AA210" s="27">
        <f t="shared" si="20"/>
        <v>1E-3</v>
      </c>
      <c r="AB210" s="27">
        <f t="shared" si="21"/>
        <v>1E-3</v>
      </c>
      <c r="AC210" s="27">
        <f t="shared" si="22"/>
        <v>1E-3</v>
      </c>
      <c r="AD210" s="27">
        <f t="shared" si="23"/>
        <v>1E-3</v>
      </c>
      <c r="AE210" s="27">
        <f t="shared" si="24"/>
        <v>1E-3</v>
      </c>
      <c r="AF210" s="27">
        <f t="shared" si="25"/>
        <v>1E-3</v>
      </c>
      <c r="AG210" s="27">
        <f t="shared" si="26"/>
        <v>1E-3</v>
      </c>
    </row>
    <row r="211" spans="1:33" x14ac:dyDescent="0.25">
      <c r="A211" t="s">
        <v>95</v>
      </c>
      <c r="B211" t="s">
        <v>39</v>
      </c>
      <c r="C211" t="s">
        <v>47</v>
      </c>
      <c r="D211" s="27">
        <f>_InputData!E735</f>
        <v>1E-3</v>
      </c>
      <c r="E211" s="27">
        <f>_InputData!F735</f>
        <v>1E-3</v>
      </c>
      <c r="F211" s="27">
        <f>_InputData!G735</f>
        <v>1E-3</v>
      </c>
      <c r="G211" s="27">
        <f t="shared" si="0"/>
        <v>1E-3</v>
      </c>
      <c r="H211" s="27">
        <f t="shared" si="1"/>
        <v>1E-3</v>
      </c>
      <c r="I211" s="27">
        <f t="shared" si="2"/>
        <v>1E-3</v>
      </c>
      <c r="J211" s="27">
        <f t="shared" si="3"/>
        <v>1E-3</v>
      </c>
      <c r="K211" s="27">
        <f t="shared" si="4"/>
        <v>1E-3</v>
      </c>
      <c r="L211" s="27">
        <f t="shared" si="5"/>
        <v>1E-3</v>
      </c>
      <c r="M211" s="27">
        <f t="shared" si="6"/>
        <v>1E-3</v>
      </c>
      <c r="N211" s="27">
        <f t="shared" si="7"/>
        <v>1E-3</v>
      </c>
      <c r="O211" s="27">
        <f t="shared" si="8"/>
        <v>1E-3</v>
      </c>
      <c r="P211" s="27">
        <f t="shared" si="9"/>
        <v>1E-3</v>
      </c>
      <c r="Q211" s="27">
        <f t="shared" si="10"/>
        <v>1E-3</v>
      </c>
      <c r="R211" s="27">
        <f t="shared" si="11"/>
        <v>1E-3</v>
      </c>
      <c r="S211" s="27">
        <f t="shared" si="12"/>
        <v>1E-3</v>
      </c>
      <c r="T211" s="27">
        <f t="shared" si="13"/>
        <v>1E-3</v>
      </c>
      <c r="U211" s="27">
        <f t="shared" si="14"/>
        <v>1E-3</v>
      </c>
      <c r="V211" s="27">
        <f t="shared" si="15"/>
        <v>1E-3</v>
      </c>
      <c r="W211" s="27">
        <f t="shared" si="16"/>
        <v>1E-3</v>
      </c>
      <c r="X211" s="27">
        <f t="shared" si="17"/>
        <v>1E-3</v>
      </c>
      <c r="Y211" s="27">
        <f t="shared" si="18"/>
        <v>1E-3</v>
      </c>
      <c r="Z211" s="27">
        <f t="shared" si="19"/>
        <v>1E-3</v>
      </c>
      <c r="AA211" s="27">
        <f t="shared" si="20"/>
        <v>1E-3</v>
      </c>
      <c r="AB211" s="27">
        <f t="shared" si="21"/>
        <v>1E-3</v>
      </c>
      <c r="AC211" s="27">
        <f t="shared" si="22"/>
        <v>1E-3</v>
      </c>
      <c r="AD211" s="27">
        <f t="shared" si="23"/>
        <v>1E-3</v>
      </c>
      <c r="AE211" s="27">
        <f t="shared" si="24"/>
        <v>1E-3</v>
      </c>
      <c r="AF211" s="27">
        <f t="shared" si="25"/>
        <v>1E-3</v>
      </c>
      <c r="AG211" s="27">
        <f t="shared" si="26"/>
        <v>1E-3</v>
      </c>
    </row>
    <row r="212" spans="1:33" x14ac:dyDescent="0.25">
      <c r="A212" t="s">
        <v>96</v>
      </c>
      <c r="B212" t="s">
        <v>39</v>
      </c>
      <c r="C212" t="s">
        <v>47</v>
      </c>
      <c r="D212" s="27">
        <f>_InputData!E736</f>
        <v>1E-3</v>
      </c>
      <c r="E212" s="27">
        <f>_InputData!F736</f>
        <v>1E-3</v>
      </c>
      <c r="F212" s="27">
        <f>_InputData!G736</f>
        <v>1E-3</v>
      </c>
      <c r="G212" s="27">
        <f t="shared" si="0"/>
        <v>1E-3</v>
      </c>
      <c r="H212" s="27">
        <f t="shared" si="1"/>
        <v>1E-3</v>
      </c>
      <c r="I212" s="27">
        <f t="shared" si="2"/>
        <v>1E-3</v>
      </c>
      <c r="J212" s="27">
        <f t="shared" si="3"/>
        <v>1E-3</v>
      </c>
      <c r="K212" s="27">
        <f t="shared" si="4"/>
        <v>1E-3</v>
      </c>
      <c r="L212" s="27">
        <f t="shared" si="5"/>
        <v>1E-3</v>
      </c>
      <c r="M212" s="27">
        <f t="shared" si="6"/>
        <v>1E-3</v>
      </c>
      <c r="N212" s="27">
        <f t="shared" si="7"/>
        <v>1E-3</v>
      </c>
      <c r="O212" s="27">
        <f t="shared" si="8"/>
        <v>1E-3</v>
      </c>
      <c r="P212" s="27">
        <f t="shared" si="9"/>
        <v>1E-3</v>
      </c>
      <c r="Q212" s="27">
        <f t="shared" si="10"/>
        <v>1E-3</v>
      </c>
      <c r="R212" s="27">
        <f t="shared" si="11"/>
        <v>1E-3</v>
      </c>
      <c r="S212" s="27">
        <f t="shared" si="12"/>
        <v>1E-3</v>
      </c>
      <c r="T212" s="27">
        <f t="shared" si="13"/>
        <v>1E-3</v>
      </c>
      <c r="U212" s="27">
        <f t="shared" si="14"/>
        <v>1E-3</v>
      </c>
      <c r="V212" s="27">
        <f t="shared" si="15"/>
        <v>1E-3</v>
      </c>
      <c r="W212" s="27">
        <f t="shared" si="16"/>
        <v>1E-3</v>
      </c>
      <c r="X212" s="27">
        <f t="shared" si="17"/>
        <v>1E-3</v>
      </c>
      <c r="Y212" s="27">
        <f t="shared" si="18"/>
        <v>1E-3</v>
      </c>
      <c r="Z212" s="27">
        <f t="shared" si="19"/>
        <v>1E-3</v>
      </c>
      <c r="AA212" s="27">
        <f t="shared" si="20"/>
        <v>1E-3</v>
      </c>
      <c r="AB212" s="27">
        <f t="shared" si="21"/>
        <v>1E-3</v>
      </c>
      <c r="AC212" s="27">
        <f t="shared" si="22"/>
        <v>1E-3</v>
      </c>
      <c r="AD212" s="27">
        <f t="shared" si="23"/>
        <v>1E-3</v>
      </c>
      <c r="AE212" s="27">
        <f t="shared" si="24"/>
        <v>1E-3</v>
      </c>
      <c r="AF212" s="27">
        <f t="shared" si="25"/>
        <v>1E-3</v>
      </c>
      <c r="AG212" s="27">
        <f t="shared" si="26"/>
        <v>1E-3</v>
      </c>
    </row>
    <row r="213" spans="1:33" x14ac:dyDescent="0.25">
      <c r="A213" t="s">
        <v>97</v>
      </c>
      <c r="B213" t="s">
        <v>39</v>
      </c>
      <c r="C213" t="s">
        <v>47</v>
      </c>
      <c r="D213" s="27">
        <f>_InputData!E737</f>
        <v>1E-3</v>
      </c>
      <c r="E213" s="27">
        <f>_InputData!F737</f>
        <v>1E-3</v>
      </c>
      <c r="F213" s="27">
        <f>_InputData!G737</f>
        <v>1E-3</v>
      </c>
      <c r="G213" s="27">
        <f t="shared" si="0"/>
        <v>1E-3</v>
      </c>
      <c r="H213" s="27">
        <f t="shared" si="1"/>
        <v>1E-3</v>
      </c>
      <c r="I213" s="27">
        <f t="shared" si="2"/>
        <v>1E-3</v>
      </c>
      <c r="J213" s="27">
        <f t="shared" si="3"/>
        <v>1E-3</v>
      </c>
      <c r="K213" s="27">
        <f t="shared" si="4"/>
        <v>1E-3</v>
      </c>
      <c r="L213" s="27">
        <f t="shared" si="5"/>
        <v>1E-3</v>
      </c>
      <c r="M213" s="27">
        <f t="shared" si="6"/>
        <v>1E-3</v>
      </c>
      <c r="N213" s="27">
        <f t="shared" si="7"/>
        <v>1E-3</v>
      </c>
      <c r="O213" s="27">
        <f t="shared" si="8"/>
        <v>1E-3</v>
      </c>
      <c r="P213" s="27">
        <f t="shared" si="9"/>
        <v>1E-3</v>
      </c>
      <c r="Q213" s="27">
        <f t="shared" si="10"/>
        <v>1E-3</v>
      </c>
      <c r="R213" s="27">
        <f t="shared" si="11"/>
        <v>1E-3</v>
      </c>
      <c r="S213" s="27">
        <f t="shared" si="12"/>
        <v>1E-3</v>
      </c>
      <c r="T213" s="27">
        <f t="shared" si="13"/>
        <v>1E-3</v>
      </c>
      <c r="U213" s="27">
        <f t="shared" si="14"/>
        <v>1E-3</v>
      </c>
      <c r="V213" s="27">
        <f t="shared" si="15"/>
        <v>1E-3</v>
      </c>
      <c r="W213" s="27">
        <f t="shared" si="16"/>
        <v>1E-3</v>
      </c>
      <c r="X213" s="27">
        <f t="shared" si="17"/>
        <v>1E-3</v>
      </c>
      <c r="Y213" s="27">
        <f t="shared" si="18"/>
        <v>1E-3</v>
      </c>
      <c r="Z213" s="27">
        <f t="shared" si="19"/>
        <v>1E-3</v>
      </c>
      <c r="AA213" s="27">
        <f t="shared" si="20"/>
        <v>1E-3</v>
      </c>
      <c r="AB213" s="27">
        <f t="shared" si="21"/>
        <v>1E-3</v>
      </c>
      <c r="AC213" s="27">
        <f t="shared" si="22"/>
        <v>1E-3</v>
      </c>
      <c r="AD213" s="27">
        <f t="shared" si="23"/>
        <v>1E-3</v>
      </c>
      <c r="AE213" s="27">
        <f t="shared" si="24"/>
        <v>1E-3</v>
      </c>
      <c r="AF213" s="27">
        <f t="shared" si="25"/>
        <v>1E-3</v>
      </c>
      <c r="AG213" s="27">
        <f t="shared" si="26"/>
        <v>1E-3</v>
      </c>
    </row>
    <row r="214" spans="1:33" x14ac:dyDescent="0.25">
      <c r="A214" t="s">
        <v>108</v>
      </c>
      <c r="B214" t="s">
        <v>39</v>
      </c>
      <c r="C214" t="s">
        <v>47</v>
      </c>
      <c r="D214" s="27">
        <f>_InputData!E738</f>
        <v>1E-3</v>
      </c>
      <c r="E214" s="27">
        <f>_InputData!F738</f>
        <v>1E-3</v>
      </c>
      <c r="F214" s="27">
        <f>_InputData!G738</f>
        <v>1E-3</v>
      </c>
      <c r="G214" s="27">
        <f t="shared" si="0"/>
        <v>1E-3</v>
      </c>
      <c r="H214" s="27">
        <f t="shared" si="1"/>
        <v>1E-3</v>
      </c>
      <c r="I214" s="27">
        <f t="shared" si="2"/>
        <v>1E-3</v>
      </c>
      <c r="J214" s="27">
        <f t="shared" si="3"/>
        <v>1E-3</v>
      </c>
      <c r="K214" s="27">
        <f t="shared" si="4"/>
        <v>1E-3</v>
      </c>
      <c r="L214" s="27">
        <f t="shared" si="5"/>
        <v>1E-3</v>
      </c>
      <c r="M214" s="27">
        <f t="shared" si="6"/>
        <v>1E-3</v>
      </c>
      <c r="N214" s="27">
        <f t="shared" si="7"/>
        <v>1E-3</v>
      </c>
      <c r="O214" s="27">
        <f t="shared" si="8"/>
        <v>1E-3</v>
      </c>
      <c r="P214" s="27">
        <f t="shared" si="9"/>
        <v>1E-3</v>
      </c>
      <c r="Q214" s="27">
        <f t="shared" si="10"/>
        <v>1E-3</v>
      </c>
      <c r="R214" s="27">
        <f t="shared" si="11"/>
        <v>1E-3</v>
      </c>
      <c r="S214" s="27">
        <f t="shared" si="12"/>
        <v>1E-3</v>
      </c>
      <c r="T214" s="27">
        <f t="shared" si="13"/>
        <v>1E-3</v>
      </c>
      <c r="U214" s="27">
        <f t="shared" si="14"/>
        <v>1E-3</v>
      </c>
      <c r="V214" s="27">
        <f t="shared" si="15"/>
        <v>1E-3</v>
      </c>
      <c r="W214" s="27">
        <f t="shared" si="16"/>
        <v>1E-3</v>
      </c>
      <c r="X214" s="27">
        <f t="shared" si="17"/>
        <v>1E-3</v>
      </c>
      <c r="Y214" s="27">
        <f t="shared" si="18"/>
        <v>1E-3</v>
      </c>
      <c r="Z214" s="27">
        <f t="shared" si="19"/>
        <v>1E-3</v>
      </c>
      <c r="AA214" s="27">
        <f t="shared" si="20"/>
        <v>1E-3</v>
      </c>
      <c r="AB214" s="27">
        <f t="shared" si="21"/>
        <v>1E-3</v>
      </c>
      <c r="AC214" s="27">
        <f t="shared" si="22"/>
        <v>1E-3</v>
      </c>
      <c r="AD214" s="27">
        <f t="shared" si="23"/>
        <v>1E-3</v>
      </c>
      <c r="AE214" s="27">
        <f t="shared" si="24"/>
        <v>1E-3</v>
      </c>
      <c r="AF214" s="27">
        <f t="shared" si="25"/>
        <v>1E-3</v>
      </c>
      <c r="AG214" s="27">
        <f t="shared" si="26"/>
        <v>1E-3</v>
      </c>
    </row>
    <row r="215" spans="1:33" x14ac:dyDescent="0.25">
      <c r="A215" t="s">
        <v>98</v>
      </c>
      <c r="B215" t="s">
        <v>39</v>
      </c>
      <c r="C215" t="s">
        <v>47</v>
      </c>
      <c r="D215" s="27">
        <f>_InputData!E739</f>
        <v>1E-3</v>
      </c>
      <c r="E215" s="27">
        <f>_InputData!F739</f>
        <v>1E-3</v>
      </c>
      <c r="F215" s="27">
        <f>_InputData!G739</f>
        <v>1E-3</v>
      </c>
      <c r="G215" s="27">
        <f t="shared" si="0"/>
        <v>1E-3</v>
      </c>
      <c r="H215" s="27">
        <f t="shared" si="1"/>
        <v>1E-3</v>
      </c>
      <c r="I215" s="27">
        <f t="shared" si="2"/>
        <v>1E-3</v>
      </c>
      <c r="J215" s="27">
        <f t="shared" si="3"/>
        <v>1E-3</v>
      </c>
      <c r="K215" s="27">
        <f t="shared" si="4"/>
        <v>1E-3</v>
      </c>
      <c r="L215" s="27">
        <f t="shared" si="5"/>
        <v>1E-3</v>
      </c>
      <c r="M215" s="27">
        <f t="shared" si="6"/>
        <v>1E-3</v>
      </c>
      <c r="N215" s="27">
        <f t="shared" si="7"/>
        <v>1E-3</v>
      </c>
      <c r="O215" s="27">
        <f t="shared" si="8"/>
        <v>1E-3</v>
      </c>
      <c r="P215" s="27">
        <f t="shared" si="9"/>
        <v>1E-3</v>
      </c>
      <c r="Q215" s="27">
        <f t="shared" si="10"/>
        <v>1E-3</v>
      </c>
      <c r="R215" s="27">
        <f t="shared" si="11"/>
        <v>1E-3</v>
      </c>
      <c r="S215" s="27">
        <f t="shared" si="12"/>
        <v>1E-3</v>
      </c>
      <c r="T215" s="27">
        <f t="shared" si="13"/>
        <v>1E-3</v>
      </c>
      <c r="U215" s="27">
        <f t="shared" si="14"/>
        <v>1E-3</v>
      </c>
      <c r="V215" s="27">
        <f t="shared" si="15"/>
        <v>1E-3</v>
      </c>
      <c r="W215" s="27">
        <f t="shared" si="16"/>
        <v>1E-3</v>
      </c>
      <c r="X215" s="27">
        <f t="shared" si="17"/>
        <v>1E-3</v>
      </c>
      <c r="Y215" s="27">
        <f t="shared" si="18"/>
        <v>1E-3</v>
      </c>
      <c r="Z215" s="27">
        <f t="shared" si="19"/>
        <v>1E-3</v>
      </c>
      <c r="AA215" s="27">
        <f t="shared" si="20"/>
        <v>1E-3</v>
      </c>
      <c r="AB215" s="27">
        <f t="shared" si="21"/>
        <v>1E-3</v>
      </c>
      <c r="AC215" s="27">
        <f t="shared" si="22"/>
        <v>1E-3</v>
      </c>
      <c r="AD215" s="27">
        <f t="shared" si="23"/>
        <v>1E-3</v>
      </c>
      <c r="AE215" s="27">
        <f t="shared" si="24"/>
        <v>1E-3</v>
      </c>
      <c r="AF215" s="27">
        <f t="shared" si="25"/>
        <v>1E-3</v>
      </c>
      <c r="AG215" s="27">
        <f t="shared" si="26"/>
        <v>1E-3</v>
      </c>
    </row>
    <row r="216" spans="1:33" x14ac:dyDescent="0.25">
      <c r="A216" t="s">
        <v>99</v>
      </c>
      <c r="B216" t="s">
        <v>39</v>
      </c>
      <c r="C216" t="s">
        <v>47</v>
      </c>
      <c r="D216" s="27">
        <f>_InputData!E740</f>
        <v>1E-3</v>
      </c>
      <c r="E216" s="27">
        <f>_InputData!F740</f>
        <v>1E-3</v>
      </c>
      <c r="F216" s="27">
        <f>_InputData!G740</f>
        <v>1E-3</v>
      </c>
      <c r="G216" s="27">
        <f t="shared" si="0"/>
        <v>1E-3</v>
      </c>
      <c r="H216" s="27">
        <f t="shared" si="1"/>
        <v>1E-3</v>
      </c>
      <c r="I216" s="27">
        <f t="shared" si="2"/>
        <v>1E-3</v>
      </c>
      <c r="J216" s="27">
        <f t="shared" si="3"/>
        <v>1E-3</v>
      </c>
      <c r="K216" s="27">
        <f t="shared" si="4"/>
        <v>1E-3</v>
      </c>
      <c r="L216" s="27">
        <f t="shared" si="5"/>
        <v>1E-3</v>
      </c>
      <c r="M216" s="27">
        <f t="shared" si="6"/>
        <v>1E-3</v>
      </c>
      <c r="N216" s="27">
        <f t="shared" si="7"/>
        <v>1E-3</v>
      </c>
      <c r="O216" s="27">
        <f t="shared" si="8"/>
        <v>1E-3</v>
      </c>
      <c r="P216" s="27">
        <f t="shared" si="9"/>
        <v>1E-3</v>
      </c>
      <c r="Q216" s="27">
        <f t="shared" si="10"/>
        <v>1E-3</v>
      </c>
      <c r="R216" s="27">
        <f t="shared" si="11"/>
        <v>1E-3</v>
      </c>
      <c r="S216" s="27">
        <f t="shared" si="12"/>
        <v>1E-3</v>
      </c>
      <c r="T216" s="27">
        <f t="shared" si="13"/>
        <v>1E-3</v>
      </c>
      <c r="U216" s="27">
        <f t="shared" si="14"/>
        <v>1E-3</v>
      </c>
      <c r="V216" s="27">
        <f t="shared" si="15"/>
        <v>1E-3</v>
      </c>
      <c r="W216" s="27">
        <f t="shared" si="16"/>
        <v>1E-3</v>
      </c>
      <c r="X216" s="27">
        <f t="shared" si="17"/>
        <v>1E-3</v>
      </c>
      <c r="Y216" s="27">
        <f t="shared" si="18"/>
        <v>1E-3</v>
      </c>
      <c r="Z216" s="27">
        <f t="shared" si="19"/>
        <v>1E-3</v>
      </c>
      <c r="AA216" s="27">
        <f t="shared" si="20"/>
        <v>1E-3</v>
      </c>
      <c r="AB216" s="27">
        <f t="shared" si="21"/>
        <v>1E-3</v>
      </c>
      <c r="AC216" s="27">
        <f t="shared" si="22"/>
        <v>1E-3</v>
      </c>
      <c r="AD216" s="27">
        <f t="shared" si="23"/>
        <v>1E-3</v>
      </c>
      <c r="AE216" s="27">
        <f t="shared" si="24"/>
        <v>1E-3</v>
      </c>
      <c r="AF216" s="27">
        <f t="shared" si="25"/>
        <v>1E-3</v>
      </c>
      <c r="AG216" s="27">
        <f t="shared" si="26"/>
        <v>1E-3</v>
      </c>
    </row>
    <row r="217" spans="1:33" x14ac:dyDescent="0.25">
      <c r="A217" t="s">
        <v>100</v>
      </c>
      <c r="B217" t="s">
        <v>39</v>
      </c>
      <c r="C217" t="s">
        <v>47</v>
      </c>
      <c r="D217" s="27">
        <f>_InputData!E741</f>
        <v>1E-3</v>
      </c>
      <c r="E217" s="27">
        <f>_InputData!F741</f>
        <v>1E-3</v>
      </c>
      <c r="F217" s="27">
        <f>_InputData!G741</f>
        <v>1E-3</v>
      </c>
      <c r="G217" s="27">
        <f t="shared" si="0"/>
        <v>1E-3</v>
      </c>
      <c r="H217" s="27">
        <f t="shared" si="1"/>
        <v>1E-3</v>
      </c>
      <c r="I217" s="27">
        <f t="shared" si="2"/>
        <v>1E-3</v>
      </c>
      <c r="J217" s="27">
        <f t="shared" si="3"/>
        <v>1E-3</v>
      </c>
      <c r="K217" s="27">
        <f t="shared" si="4"/>
        <v>1E-3</v>
      </c>
      <c r="L217" s="27">
        <f t="shared" si="5"/>
        <v>1E-3</v>
      </c>
      <c r="M217" s="27">
        <f t="shared" si="6"/>
        <v>1E-3</v>
      </c>
      <c r="N217" s="27">
        <f t="shared" si="7"/>
        <v>1E-3</v>
      </c>
      <c r="O217" s="27">
        <f t="shared" si="8"/>
        <v>1E-3</v>
      </c>
      <c r="P217" s="27">
        <f t="shared" si="9"/>
        <v>1E-3</v>
      </c>
      <c r="Q217" s="27">
        <f t="shared" si="10"/>
        <v>1E-3</v>
      </c>
      <c r="R217" s="27">
        <f t="shared" si="11"/>
        <v>1E-3</v>
      </c>
      <c r="S217" s="27">
        <f t="shared" si="12"/>
        <v>1E-3</v>
      </c>
      <c r="T217" s="27">
        <f t="shared" si="13"/>
        <v>1E-3</v>
      </c>
      <c r="U217" s="27">
        <f t="shared" si="14"/>
        <v>1E-3</v>
      </c>
      <c r="V217" s="27">
        <f t="shared" si="15"/>
        <v>1E-3</v>
      </c>
      <c r="W217" s="27">
        <f t="shared" si="16"/>
        <v>1E-3</v>
      </c>
      <c r="X217" s="27">
        <f t="shared" si="17"/>
        <v>1E-3</v>
      </c>
      <c r="Y217" s="27">
        <f t="shared" si="18"/>
        <v>1E-3</v>
      </c>
      <c r="Z217" s="27">
        <f t="shared" si="19"/>
        <v>1E-3</v>
      </c>
      <c r="AA217" s="27">
        <f t="shared" si="20"/>
        <v>1E-3</v>
      </c>
      <c r="AB217" s="27">
        <f t="shared" si="21"/>
        <v>1E-3</v>
      </c>
      <c r="AC217" s="27">
        <f t="shared" si="22"/>
        <v>1E-3</v>
      </c>
      <c r="AD217" s="27">
        <f t="shared" si="23"/>
        <v>1E-3</v>
      </c>
      <c r="AE217" s="27">
        <f t="shared" si="24"/>
        <v>1E-3</v>
      </c>
      <c r="AF217" s="27">
        <f t="shared" si="25"/>
        <v>1E-3</v>
      </c>
      <c r="AG217" s="27">
        <f t="shared" si="26"/>
        <v>1E-3</v>
      </c>
    </row>
    <row r="218" spans="1:33" x14ac:dyDescent="0.25">
      <c r="A218" t="s">
        <v>101</v>
      </c>
      <c r="B218" t="s">
        <v>40</v>
      </c>
      <c r="C218" t="s">
        <v>47</v>
      </c>
      <c r="D218" s="27">
        <f>_InputData!E742</f>
        <v>1E-3</v>
      </c>
      <c r="E218" s="27">
        <f>_InputData!F742</f>
        <v>1E-3</v>
      </c>
      <c r="F218" s="27">
        <f>_InputData!G742</f>
        <v>1E-3</v>
      </c>
      <c r="G218" s="27">
        <f t="shared" si="0"/>
        <v>1E-3</v>
      </c>
      <c r="H218" s="27">
        <f t="shared" si="1"/>
        <v>1E-3</v>
      </c>
      <c r="I218" s="27">
        <f t="shared" si="2"/>
        <v>1E-3</v>
      </c>
      <c r="J218" s="27">
        <f t="shared" si="3"/>
        <v>1E-3</v>
      </c>
      <c r="K218" s="27">
        <f t="shared" si="4"/>
        <v>1E-3</v>
      </c>
      <c r="L218" s="27">
        <f t="shared" si="5"/>
        <v>1E-3</v>
      </c>
      <c r="M218" s="27">
        <f t="shared" si="6"/>
        <v>1E-3</v>
      </c>
      <c r="N218" s="27">
        <f t="shared" si="7"/>
        <v>1E-3</v>
      </c>
      <c r="O218" s="27">
        <f t="shared" si="8"/>
        <v>1E-3</v>
      </c>
      <c r="P218" s="27">
        <f t="shared" si="9"/>
        <v>1E-3</v>
      </c>
      <c r="Q218" s="27">
        <f t="shared" si="10"/>
        <v>1E-3</v>
      </c>
      <c r="R218" s="27">
        <f t="shared" si="11"/>
        <v>1E-3</v>
      </c>
      <c r="S218" s="27">
        <f t="shared" si="12"/>
        <v>1E-3</v>
      </c>
      <c r="T218" s="27">
        <f t="shared" si="13"/>
        <v>1E-3</v>
      </c>
      <c r="U218" s="27">
        <f t="shared" si="14"/>
        <v>1E-3</v>
      </c>
      <c r="V218" s="27">
        <f t="shared" si="15"/>
        <v>1E-3</v>
      </c>
      <c r="W218" s="27">
        <f t="shared" si="16"/>
        <v>1E-3</v>
      </c>
      <c r="X218" s="27">
        <f t="shared" si="17"/>
        <v>1E-3</v>
      </c>
      <c r="Y218" s="27">
        <f t="shared" si="18"/>
        <v>1E-3</v>
      </c>
      <c r="Z218" s="27">
        <f t="shared" si="19"/>
        <v>1E-3</v>
      </c>
      <c r="AA218" s="27">
        <f t="shared" si="20"/>
        <v>1E-3</v>
      </c>
      <c r="AB218" s="27">
        <f t="shared" si="21"/>
        <v>1E-3</v>
      </c>
      <c r="AC218" s="27">
        <f t="shared" si="22"/>
        <v>1E-3</v>
      </c>
      <c r="AD218" s="27">
        <f t="shared" si="23"/>
        <v>1E-3</v>
      </c>
      <c r="AE218" s="27">
        <f t="shared" si="24"/>
        <v>1E-3</v>
      </c>
      <c r="AF218" s="27">
        <f t="shared" si="25"/>
        <v>1E-3</v>
      </c>
      <c r="AG218" s="27">
        <f t="shared" si="26"/>
        <v>1E-3</v>
      </c>
    </row>
    <row r="219" spans="1:33" x14ac:dyDescent="0.25">
      <c r="A219" t="s">
        <v>55</v>
      </c>
      <c r="B219" t="s">
        <v>40</v>
      </c>
      <c r="C219" t="s">
        <v>47</v>
      </c>
      <c r="D219" s="27">
        <f>_InputData!E743</f>
        <v>1E-3</v>
      </c>
      <c r="E219" s="27">
        <f>_InputData!F743</f>
        <v>1E-3</v>
      </c>
      <c r="F219" s="27">
        <f>_InputData!G743</f>
        <v>1E-3</v>
      </c>
      <c r="G219" s="27">
        <f t="shared" si="0"/>
        <v>1E-3</v>
      </c>
      <c r="H219" s="27">
        <f t="shared" si="1"/>
        <v>1E-3</v>
      </c>
      <c r="I219" s="27">
        <f t="shared" si="2"/>
        <v>1E-3</v>
      </c>
      <c r="J219" s="27">
        <f t="shared" si="3"/>
        <v>1E-3</v>
      </c>
      <c r="K219" s="27">
        <f t="shared" si="4"/>
        <v>1E-3</v>
      </c>
      <c r="L219" s="27">
        <f t="shared" si="5"/>
        <v>1E-3</v>
      </c>
      <c r="M219" s="27">
        <f t="shared" si="6"/>
        <v>1E-3</v>
      </c>
      <c r="N219" s="27">
        <f t="shared" si="7"/>
        <v>1E-3</v>
      </c>
      <c r="O219" s="27">
        <f t="shared" si="8"/>
        <v>1E-3</v>
      </c>
      <c r="P219" s="27">
        <f t="shared" si="9"/>
        <v>1E-3</v>
      </c>
      <c r="Q219" s="27">
        <f t="shared" si="10"/>
        <v>1E-3</v>
      </c>
      <c r="R219" s="27">
        <f t="shared" si="11"/>
        <v>1E-3</v>
      </c>
      <c r="S219" s="27">
        <f t="shared" si="12"/>
        <v>1E-3</v>
      </c>
      <c r="T219" s="27">
        <f t="shared" si="13"/>
        <v>1E-3</v>
      </c>
      <c r="U219" s="27">
        <f t="shared" si="14"/>
        <v>1E-3</v>
      </c>
      <c r="V219" s="27">
        <f t="shared" si="15"/>
        <v>1E-3</v>
      </c>
      <c r="W219" s="27">
        <f t="shared" si="16"/>
        <v>1E-3</v>
      </c>
      <c r="X219" s="27">
        <f t="shared" si="17"/>
        <v>1E-3</v>
      </c>
      <c r="Y219" s="27">
        <f t="shared" si="18"/>
        <v>1E-3</v>
      </c>
      <c r="Z219" s="27">
        <f t="shared" si="19"/>
        <v>1E-3</v>
      </c>
      <c r="AA219" s="27">
        <f t="shared" si="20"/>
        <v>1E-3</v>
      </c>
      <c r="AB219" s="27">
        <f t="shared" si="21"/>
        <v>1E-3</v>
      </c>
      <c r="AC219" s="27">
        <f t="shared" si="22"/>
        <v>1E-3</v>
      </c>
      <c r="AD219" s="27">
        <f t="shared" si="23"/>
        <v>1E-3</v>
      </c>
      <c r="AE219" s="27">
        <f t="shared" si="24"/>
        <v>1E-3</v>
      </c>
      <c r="AF219" s="27">
        <f t="shared" si="25"/>
        <v>1E-3</v>
      </c>
      <c r="AG219" s="27">
        <f t="shared" si="26"/>
        <v>1E-3</v>
      </c>
    </row>
    <row r="220" spans="1:33" x14ac:dyDescent="0.25">
      <c r="A220" t="s">
        <v>56</v>
      </c>
      <c r="B220" t="s">
        <v>40</v>
      </c>
      <c r="C220" t="s">
        <v>47</v>
      </c>
      <c r="D220" s="27">
        <f>_InputData!E744</f>
        <v>1E-3</v>
      </c>
      <c r="E220" s="27">
        <f>_InputData!F744</f>
        <v>1E-3</v>
      </c>
      <c r="F220" s="27">
        <f>_InputData!G744</f>
        <v>1E-3</v>
      </c>
      <c r="G220" s="27">
        <f t="shared" si="0"/>
        <v>1E-3</v>
      </c>
      <c r="H220" s="27">
        <f t="shared" si="1"/>
        <v>1E-3</v>
      </c>
      <c r="I220" s="27">
        <f t="shared" si="2"/>
        <v>1E-3</v>
      </c>
      <c r="J220" s="27">
        <f t="shared" si="3"/>
        <v>1E-3</v>
      </c>
      <c r="K220" s="27">
        <f t="shared" si="4"/>
        <v>1E-3</v>
      </c>
      <c r="L220" s="27">
        <f t="shared" si="5"/>
        <v>1E-3</v>
      </c>
      <c r="M220" s="27">
        <f t="shared" si="6"/>
        <v>1E-3</v>
      </c>
      <c r="N220" s="27">
        <f t="shared" si="7"/>
        <v>1E-3</v>
      </c>
      <c r="O220" s="27">
        <f t="shared" si="8"/>
        <v>1E-3</v>
      </c>
      <c r="P220" s="27">
        <f t="shared" si="9"/>
        <v>1E-3</v>
      </c>
      <c r="Q220" s="27">
        <f t="shared" si="10"/>
        <v>1E-3</v>
      </c>
      <c r="R220" s="27">
        <f t="shared" si="11"/>
        <v>1E-3</v>
      </c>
      <c r="S220" s="27">
        <f t="shared" si="12"/>
        <v>1E-3</v>
      </c>
      <c r="T220" s="27">
        <f t="shared" si="13"/>
        <v>1E-3</v>
      </c>
      <c r="U220" s="27">
        <f t="shared" si="14"/>
        <v>1E-3</v>
      </c>
      <c r="V220" s="27">
        <f t="shared" si="15"/>
        <v>1E-3</v>
      </c>
      <c r="W220" s="27">
        <f t="shared" si="16"/>
        <v>1E-3</v>
      </c>
      <c r="X220" s="27">
        <f t="shared" si="17"/>
        <v>1E-3</v>
      </c>
      <c r="Y220" s="27">
        <f t="shared" si="18"/>
        <v>1E-3</v>
      </c>
      <c r="Z220" s="27">
        <f t="shared" si="19"/>
        <v>1E-3</v>
      </c>
      <c r="AA220" s="27">
        <f t="shared" si="20"/>
        <v>1E-3</v>
      </c>
      <c r="AB220" s="27">
        <f t="shared" si="21"/>
        <v>1E-3</v>
      </c>
      <c r="AC220" s="27">
        <f t="shared" si="22"/>
        <v>1E-3</v>
      </c>
      <c r="AD220" s="27">
        <f t="shared" si="23"/>
        <v>1E-3</v>
      </c>
      <c r="AE220" s="27">
        <f t="shared" si="24"/>
        <v>1E-3</v>
      </c>
      <c r="AF220" s="27">
        <f t="shared" si="25"/>
        <v>1E-3</v>
      </c>
      <c r="AG220" s="27">
        <f t="shared" si="26"/>
        <v>1E-3</v>
      </c>
    </row>
    <row r="221" spans="1:33" x14ac:dyDescent="0.25">
      <c r="A221" t="s">
        <v>57</v>
      </c>
      <c r="B221" t="s">
        <v>40</v>
      </c>
      <c r="C221" t="s">
        <v>47</v>
      </c>
      <c r="D221" s="27">
        <f>_InputData!E745</f>
        <v>1E-3</v>
      </c>
      <c r="E221" s="27">
        <f>_InputData!F745</f>
        <v>1E-3</v>
      </c>
      <c r="F221" s="27">
        <f>_InputData!G745</f>
        <v>1E-3</v>
      </c>
      <c r="G221" s="27">
        <f t="shared" si="0"/>
        <v>1E-3</v>
      </c>
      <c r="H221" s="27">
        <f t="shared" si="1"/>
        <v>1E-3</v>
      </c>
      <c r="I221" s="27">
        <f t="shared" si="2"/>
        <v>1E-3</v>
      </c>
      <c r="J221" s="27">
        <f t="shared" si="3"/>
        <v>1E-3</v>
      </c>
      <c r="K221" s="27">
        <f t="shared" si="4"/>
        <v>1E-3</v>
      </c>
      <c r="L221" s="27">
        <f t="shared" si="5"/>
        <v>1E-3</v>
      </c>
      <c r="M221" s="27">
        <f t="shared" si="6"/>
        <v>1E-3</v>
      </c>
      <c r="N221" s="27">
        <f t="shared" si="7"/>
        <v>1E-3</v>
      </c>
      <c r="O221" s="27">
        <f t="shared" si="8"/>
        <v>1E-3</v>
      </c>
      <c r="P221" s="27">
        <f t="shared" si="9"/>
        <v>1E-3</v>
      </c>
      <c r="Q221" s="27">
        <f t="shared" si="10"/>
        <v>1E-3</v>
      </c>
      <c r="R221" s="27">
        <f t="shared" si="11"/>
        <v>1E-3</v>
      </c>
      <c r="S221" s="27">
        <f t="shared" si="12"/>
        <v>1E-3</v>
      </c>
      <c r="T221" s="27">
        <f t="shared" si="13"/>
        <v>1E-3</v>
      </c>
      <c r="U221" s="27">
        <f t="shared" si="14"/>
        <v>1E-3</v>
      </c>
      <c r="V221" s="27">
        <f t="shared" si="15"/>
        <v>1E-3</v>
      </c>
      <c r="W221" s="27">
        <f t="shared" si="16"/>
        <v>1E-3</v>
      </c>
      <c r="X221" s="27">
        <f t="shared" si="17"/>
        <v>1E-3</v>
      </c>
      <c r="Y221" s="27">
        <f t="shared" si="18"/>
        <v>1E-3</v>
      </c>
      <c r="Z221" s="27">
        <f t="shared" si="19"/>
        <v>1E-3</v>
      </c>
      <c r="AA221" s="27">
        <f t="shared" si="20"/>
        <v>1E-3</v>
      </c>
      <c r="AB221" s="27">
        <f t="shared" si="21"/>
        <v>1E-3</v>
      </c>
      <c r="AC221" s="27">
        <f t="shared" si="22"/>
        <v>1E-3</v>
      </c>
      <c r="AD221" s="27">
        <f t="shared" si="23"/>
        <v>1E-3</v>
      </c>
      <c r="AE221" s="27">
        <f t="shared" si="24"/>
        <v>1E-3</v>
      </c>
      <c r="AF221" s="27">
        <f t="shared" si="25"/>
        <v>1E-3</v>
      </c>
      <c r="AG221" s="27">
        <f t="shared" si="26"/>
        <v>1E-3</v>
      </c>
    </row>
    <row r="222" spans="1:33" x14ac:dyDescent="0.25">
      <c r="A222" t="s">
        <v>58</v>
      </c>
      <c r="B222" t="s">
        <v>40</v>
      </c>
      <c r="C222" t="s">
        <v>47</v>
      </c>
      <c r="D222" s="27">
        <f>_InputData!E746</f>
        <v>1E-3</v>
      </c>
      <c r="E222" s="27">
        <f>_InputData!F746</f>
        <v>1E-3</v>
      </c>
      <c r="F222" s="27">
        <f>_InputData!G746</f>
        <v>1E-3</v>
      </c>
      <c r="G222" s="27">
        <f t="shared" si="0"/>
        <v>1E-3</v>
      </c>
      <c r="H222" s="27">
        <f t="shared" si="1"/>
        <v>1E-3</v>
      </c>
      <c r="I222" s="27">
        <f t="shared" si="2"/>
        <v>1E-3</v>
      </c>
      <c r="J222" s="27">
        <f t="shared" si="3"/>
        <v>1E-3</v>
      </c>
      <c r="K222" s="27">
        <f t="shared" si="4"/>
        <v>1E-3</v>
      </c>
      <c r="L222" s="27">
        <f t="shared" si="5"/>
        <v>1E-3</v>
      </c>
      <c r="M222" s="27">
        <f t="shared" si="6"/>
        <v>1E-3</v>
      </c>
      <c r="N222" s="27">
        <f t="shared" si="7"/>
        <v>1E-3</v>
      </c>
      <c r="O222" s="27">
        <f t="shared" si="8"/>
        <v>1E-3</v>
      </c>
      <c r="P222" s="27">
        <f t="shared" si="9"/>
        <v>1E-3</v>
      </c>
      <c r="Q222" s="27">
        <f t="shared" si="10"/>
        <v>1E-3</v>
      </c>
      <c r="R222" s="27">
        <f t="shared" si="11"/>
        <v>1E-3</v>
      </c>
      <c r="S222" s="27">
        <f t="shared" si="12"/>
        <v>1E-3</v>
      </c>
      <c r="T222" s="27">
        <f t="shared" si="13"/>
        <v>1E-3</v>
      </c>
      <c r="U222" s="27">
        <f t="shared" si="14"/>
        <v>1E-3</v>
      </c>
      <c r="V222" s="27">
        <f t="shared" si="15"/>
        <v>1E-3</v>
      </c>
      <c r="W222" s="27">
        <f t="shared" si="16"/>
        <v>1E-3</v>
      </c>
      <c r="X222" s="27">
        <f t="shared" si="17"/>
        <v>1E-3</v>
      </c>
      <c r="Y222" s="27">
        <f t="shared" si="18"/>
        <v>1E-3</v>
      </c>
      <c r="Z222" s="27">
        <f t="shared" si="19"/>
        <v>1E-3</v>
      </c>
      <c r="AA222" s="27">
        <f t="shared" si="20"/>
        <v>1E-3</v>
      </c>
      <c r="AB222" s="27">
        <f t="shared" si="21"/>
        <v>1E-3</v>
      </c>
      <c r="AC222" s="27">
        <f t="shared" si="22"/>
        <v>1E-3</v>
      </c>
      <c r="AD222" s="27">
        <f t="shared" si="23"/>
        <v>1E-3</v>
      </c>
      <c r="AE222" s="27">
        <f t="shared" si="24"/>
        <v>1E-3</v>
      </c>
      <c r="AF222" s="27">
        <f t="shared" si="25"/>
        <v>1E-3</v>
      </c>
      <c r="AG222" s="27">
        <f t="shared" si="26"/>
        <v>1E-3</v>
      </c>
    </row>
    <row r="223" spans="1:33" x14ac:dyDescent="0.25">
      <c r="A223" t="s">
        <v>59</v>
      </c>
      <c r="B223" t="s">
        <v>40</v>
      </c>
      <c r="C223" t="s">
        <v>47</v>
      </c>
      <c r="D223" s="27">
        <f>_InputData!E747</f>
        <v>1E-3</v>
      </c>
      <c r="E223" s="27">
        <f>_InputData!F747</f>
        <v>1E-3</v>
      </c>
      <c r="F223" s="27">
        <f>_InputData!G747</f>
        <v>1E-3</v>
      </c>
      <c r="G223" s="27">
        <f t="shared" si="0"/>
        <v>1E-3</v>
      </c>
      <c r="H223" s="27">
        <f t="shared" si="1"/>
        <v>1E-3</v>
      </c>
      <c r="I223" s="27">
        <f t="shared" si="2"/>
        <v>1E-3</v>
      </c>
      <c r="J223" s="27">
        <f t="shared" si="3"/>
        <v>1E-3</v>
      </c>
      <c r="K223" s="27">
        <f t="shared" si="4"/>
        <v>1E-3</v>
      </c>
      <c r="L223" s="27">
        <f t="shared" si="5"/>
        <v>1E-3</v>
      </c>
      <c r="M223" s="27">
        <f t="shared" si="6"/>
        <v>1E-3</v>
      </c>
      <c r="N223" s="27">
        <f t="shared" si="7"/>
        <v>1E-3</v>
      </c>
      <c r="O223" s="27">
        <f t="shared" si="8"/>
        <v>1E-3</v>
      </c>
      <c r="P223" s="27">
        <f t="shared" si="9"/>
        <v>1E-3</v>
      </c>
      <c r="Q223" s="27">
        <f t="shared" si="10"/>
        <v>1E-3</v>
      </c>
      <c r="R223" s="27">
        <f t="shared" si="11"/>
        <v>1E-3</v>
      </c>
      <c r="S223" s="27">
        <f t="shared" si="12"/>
        <v>1E-3</v>
      </c>
      <c r="T223" s="27">
        <f t="shared" si="13"/>
        <v>1E-3</v>
      </c>
      <c r="U223" s="27">
        <f t="shared" si="14"/>
        <v>1E-3</v>
      </c>
      <c r="V223" s="27">
        <f t="shared" si="15"/>
        <v>1E-3</v>
      </c>
      <c r="W223" s="27">
        <f t="shared" si="16"/>
        <v>1E-3</v>
      </c>
      <c r="X223" s="27">
        <f t="shared" si="17"/>
        <v>1E-3</v>
      </c>
      <c r="Y223" s="27">
        <f t="shared" si="18"/>
        <v>1E-3</v>
      </c>
      <c r="Z223" s="27">
        <f t="shared" si="19"/>
        <v>1E-3</v>
      </c>
      <c r="AA223" s="27">
        <f t="shared" si="20"/>
        <v>1E-3</v>
      </c>
      <c r="AB223" s="27">
        <f t="shared" si="21"/>
        <v>1E-3</v>
      </c>
      <c r="AC223" s="27">
        <f t="shared" si="22"/>
        <v>1E-3</v>
      </c>
      <c r="AD223" s="27">
        <f t="shared" si="23"/>
        <v>1E-3</v>
      </c>
      <c r="AE223" s="27">
        <f t="shared" si="24"/>
        <v>1E-3</v>
      </c>
      <c r="AF223" s="27">
        <f t="shared" si="25"/>
        <v>1E-3</v>
      </c>
      <c r="AG223" s="27">
        <f t="shared" si="26"/>
        <v>1E-3</v>
      </c>
    </row>
    <row r="224" spans="1:33" x14ac:dyDescent="0.25">
      <c r="A224" t="s">
        <v>102</v>
      </c>
      <c r="B224" t="s">
        <v>40</v>
      </c>
      <c r="C224" t="s">
        <v>47</v>
      </c>
      <c r="D224" s="27">
        <f>_InputData!E748</f>
        <v>1E-3</v>
      </c>
      <c r="E224" s="27">
        <f>_InputData!F748</f>
        <v>1E-3</v>
      </c>
      <c r="F224" s="27">
        <f>_InputData!G748</f>
        <v>1E-3</v>
      </c>
      <c r="G224" s="27">
        <f t="shared" si="0"/>
        <v>1E-3</v>
      </c>
      <c r="H224" s="27">
        <f t="shared" si="1"/>
        <v>1E-3</v>
      </c>
      <c r="I224" s="27">
        <f t="shared" si="2"/>
        <v>1E-3</v>
      </c>
      <c r="J224" s="27">
        <f t="shared" si="3"/>
        <v>1E-3</v>
      </c>
      <c r="K224" s="27">
        <f t="shared" si="4"/>
        <v>1E-3</v>
      </c>
      <c r="L224" s="27">
        <f t="shared" si="5"/>
        <v>1E-3</v>
      </c>
      <c r="M224" s="27">
        <f t="shared" si="6"/>
        <v>1E-3</v>
      </c>
      <c r="N224" s="27">
        <f t="shared" si="7"/>
        <v>1E-3</v>
      </c>
      <c r="O224" s="27">
        <f t="shared" si="8"/>
        <v>1E-3</v>
      </c>
      <c r="P224" s="27">
        <f t="shared" si="9"/>
        <v>1E-3</v>
      </c>
      <c r="Q224" s="27">
        <f t="shared" si="10"/>
        <v>1E-3</v>
      </c>
      <c r="R224" s="27">
        <f t="shared" si="11"/>
        <v>1E-3</v>
      </c>
      <c r="S224" s="27">
        <f t="shared" si="12"/>
        <v>1E-3</v>
      </c>
      <c r="T224" s="27">
        <f t="shared" si="13"/>
        <v>1E-3</v>
      </c>
      <c r="U224" s="27">
        <f t="shared" si="14"/>
        <v>1E-3</v>
      </c>
      <c r="V224" s="27">
        <f t="shared" si="15"/>
        <v>1E-3</v>
      </c>
      <c r="W224" s="27">
        <f t="shared" si="16"/>
        <v>1E-3</v>
      </c>
      <c r="X224" s="27">
        <f t="shared" si="17"/>
        <v>1E-3</v>
      </c>
      <c r="Y224" s="27">
        <f t="shared" si="18"/>
        <v>1E-3</v>
      </c>
      <c r="Z224" s="27">
        <f t="shared" si="19"/>
        <v>1E-3</v>
      </c>
      <c r="AA224" s="27">
        <f t="shared" si="20"/>
        <v>1E-3</v>
      </c>
      <c r="AB224" s="27">
        <f t="shared" si="21"/>
        <v>1E-3</v>
      </c>
      <c r="AC224" s="27">
        <f t="shared" si="22"/>
        <v>1E-3</v>
      </c>
      <c r="AD224" s="27">
        <f t="shared" si="23"/>
        <v>1E-3</v>
      </c>
      <c r="AE224" s="27">
        <f t="shared" si="24"/>
        <v>1E-3</v>
      </c>
      <c r="AF224" s="27">
        <f t="shared" si="25"/>
        <v>1E-3</v>
      </c>
      <c r="AG224" s="27">
        <f t="shared" si="26"/>
        <v>1E-3</v>
      </c>
    </row>
    <row r="225" spans="1:33" x14ac:dyDescent="0.25">
      <c r="A225" t="s">
        <v>60</v>
      </c>
      <c r="B225" t="s">
        <v>40</v>
      </c>
      <c r="C225" t="s">
        <v>47</v>
      </c>
      <c r="D225" s="27">
        <f>_InputData!E749</f>
        <v>1E-3</v>
      </c>
      <c r="E225" s="27">
        <f>_InputData!F749</f>
        <v>1E-3</v>
      </c>
      <c r="F225" s="27">
        <f>_InputData!G749</f>
        <v>1E-3</v>
      </c>
      <c r="G225" s="27">
        <f t="shared" si="0"/>
        <v>1E-3</v>
      </c>
      <c r="H225" s="27">
        <f t="shared" si="1"/>
        <v>1E-3</v>
      </c>
      <c r="I225" s="27">
        <f t="shared" si="2"/>
        <v>1E-3</v>
      </c>
      <c r="J225" s="27">
        <f t="shared" si="3"/>
        <v>1E-3</v>
      </c>
      <c r="K225" s="27">
        <f t="shared" si="4"/>
        <v>1E-3</v>
      </c>
      <c r="L225" s="27">
        <f t="shared" si="5"/>
        <v>1E-3</v>
      </c>
      <c r="M225" s="27">
        <f t="shared" si="6"/>
        <v>1E-3</v>
      </c>
      <c r="N225" s="27">
        <f t="shared" si="7"/>
        <v>1E-3</v>
      </c>
      <c r="O225" s="27">
        <f t="shared" si="8"/>
        <v>1E-3</v>
      </c>
      <c r="P225" s="27">
        <f t="shared" si="9"/>
        <v>1E-3</v>
      </c>
      <c r="Q225" s="27">
        <f t="shared" si="10"/>
        <v>1E-3</v>
      </c>
      <c r="R225" s="27">
        <f t="shared" si="11"/>
        <v>1E-3</v>
      </c>
      <c r="S225" s="27">
        <f t="shared" si="12"/>
        <v>1E-3</v>
      </c>
      <c r="T225" s="27">
        <f t="shared" si="13"/>
        <v>1E-3</v>
      </c>
      <c r="U225" s="27">
        <f t="shared" si="14"/>
        <v>1E-3</v>
      </c>
      <c r="V225" s="27">
        <f t="shared" si="15"/>
        <v>1E-3</v>
      </c>
      <c r="W225" s="27">
        <f t="shared" si="16"/>
        <v>1E-3</v>
      </c>
      <c r="X225" s="27">
        <f t="shared" si="17"/>
        <v>1E-3</v>
      </c>
      <c r="Y225" s="27">
        <f t="shared" si="18"/>
        <v>1E-3</v>
      </c>
      <c r="Z225" s="27">
        <f t="shared" si="19"/>
        <v>1E-3</v>
      </c>
      <c r="AA225" s="27">
        <f t="shared" si="20"/>
        <v>1E-3</v>
      </c>
      <c r="AB225" s="27">
        <f t="shared" si="21"/>
        <v>1E-3</v>
      </c>
      <c r="AC225" s="27">
        <f t="shared" si="22"/>
        <v>1E-3</v>
      </c>
      <c r="AD225" s="27">
        <f t="shared" si="23"/>
        <v>1E-3</v>
      </c>
      <c r="AE225" s="27">
        <f t="shared" si="24"/>
        <v>1E-3</v>
      </c>
      <c r="AF225" s="27">
        <f t="shared" si="25"/>
        <v>1E-3</v>
      </c>
      <c r="AG225" s="27">
        <f t="shared" si="26"/>
        <v>1E-3</v>
      </c>
    </row>
    <row r="226" spans="1:33" x14ac:dyDescent="0.25">
      <c r="A226" t="s">
        <v>347</v>
      </c>
      <c r="B226" t="s">
        <v>40</v>
      </c>
      <c r="C226" t="s">
        <v>47</v>
      </c>
      <c r="D226" s="27">
        <f>_InputData!E750</f>
        <v>1E-3</v>
      </c>
      <c r="E226" s="27">
        <f>_InputData!F750</f>
        <v>1E-3</v>
      </c>
      <c r="F226" s="27">
        <f>_InputData!G750</f>
        <v>1E-3</v>
      </c>
      <c r="G226" s="27">
        <f t="shared" si="0"/>
        <v>1E-3</v>
      </c>
      <c r="H226" s="27">
        <f t="shared" si="1"/>
        <v>1E-3</v>
      </c>
      <c r="I226" s="27">
        <f t="shared" si="2"/>
        <v>1E-3</v>
      </c>
      <c r="J226" s="27">
        <f t="shared" si="3"/>
        <v>1E-3</v>
      </c>
      <c r="K226" s="27">
        <f t="shared" si="4"/>
        <v>1E-3</v>
      </c>
      <c r="L226" s="27">
        <f t="shared" si="5"/>
        <v>1E-3</v>
      </c>
      <c r="M226" s="27">
        <f t="shared" si="6"/>
        <v>1E-3</v>
      </c>
      <c r="N226" s="27">
        <f t="shared" si="7"/>
        <v>1E-3</v>
      </c>
      <c r="O226" s="27">
        <f t="shared" si="8"/>
        <v>1E-3</v>
      </c>
      <c r="P226" s="27">
        <f t="shared" si="9"/>
        <v>1E-3</v>
      </c>
      <c r="Q226" s="27">
        <f t="shared" si="10"/>
        <v>1E-3</v>
      </c>
      <c r="R226" s="27">
        <f t="shared" si="11"/>
        <v>1E-3</v>
      </c>
      <c r="S226" s="27">
        <f t="shared" si="12"/>
        <v>1E-3</v>
      </c>
      <c r="T226" s="27">
        <f t="shared" si="13"/>
        <v>1E-3</v>
      </c>
      <c r="U226" s="27">
        <f t="shared" si="14"/>
        <v>1E-3</v>
      </c>
      <c r="V226" s="27">
        <f t="shared" si="15"/>
        <v>1E-3</v>
      </c>
      <c r="W226" s="27">
        <f t="shared" si="16"/>
        <v>1E-3</v>
      </c>
      <c r="X226" s="27">
        <f t="shared" si="17"/>
        <v>1E-3</v>
      </c>
      <c r="Y226" s="27">
        <f t="shared" si="18"/>
        <v>1E-3</v>
      </c>
      <c r="Z226" s="27">
        <f t="shared" si="19"/>
        <v>1E-3</v>
      </c>
      <c r="AA226" s="27">
        <f t="shared" si="20"/>
        <v>1E-3</v>
      </c>
      <c r="AB226" s="27">
        <f t="shared" si="21"/>
        <v>1E-3</v>
      </c>
      <c r="AC226" s="27">
        <f t="shared" si="22"/>
        <v>1E-3</v>
      </c>
      <c r="AD226" s="27">
        <f t="shared" si="23"/>
        <v>1E-3</v>
      </c>
      <c r="AE226" s="27">
        <f t="shared" si="24"/>
        <v>1E-3</v>
      </c>
      <c r="AF226" s="27">
        <f t="shared" si="25"/>
        <v>1E-3</v>
      </c>
      <c r="AG226" s="27">
        <f t="shared" si="26"/>
        <v>1E-3</v>
      </c>
    </row>
    <row r="227" spans="1:33" x14ac:dyDescent="0.25">
      <c r="A227" t="s">
        <v>62</v>
      </c>
      <c r="B227" t="s">
        <v>40</v>
      </c>
      <c r="C227" t="s">
        <v>47</v>
      </c>
      <c r="D227" s="27">
        <f>_InputData!E751</f>
        <v>1E-3</v>
      </c>
      <c r="E227" s="27">
        <f>_InputData!F751</f>
        <v>1E-3</v>
      </c>
      <c r="F227" s="27">
        <f>_InputData!G751</f>
        <v>1E-3</v>
      </c>
      <c r="G227" s="27">
        <f t="shared" si="0"/>
        <v>1E-3</v>
      </c>
      <c r="H227" s="27">
        <f t="shared" si="1"/>
        <v>1E-3</v>
      </c>
      <c r="I227" s="27">
        <f t="shared" si="2"/>
        <v>1E-3</v>
      </c>
      <c r="J227" s="27">
        <f t="shared" si="3"/>
        <v>1E-3</v>
      </c>
      <c r="K227" s="27">
        <f t="shared" si="4"/>
        <v>1E-3</v>
      </c>
      <c r="L227" s="27">
        <f t="shared" si="5"/>
        <v>1E-3</v>
      </c>
      <c r="M227" s="27">
        <f t="shared" si="6"/>
        <v>1E-3</v>
      </c>
      <c r="N227" s="27">
        <f t="shared" si="7"/>
        <v>1E-3</v>
      </c>
      <c r="O227" s="27">
        <f t="shared" si="8"/>
        <v>1E-3</v>
      </c>
      <c r="P227" s="27">
        <f t="shared" si="9"/>
        <v>1E-3</v>
      </c>
      <c r="Q227" s="27">
        <f t="shared" si="10"/>
        <v>1E-3</v>
      </c>
      <c r="R227" s="27">
        <f t="shared" si="11"/>
        <v>1E-3</v>
      </c>
      <c r="S227" s="27">
        <f t="shared" si="12"/>
        <v>1E-3</v>
      </c>
      <c r="T227" s="27">
        <f t="shared" si="13"/>
        <v>1E-3</v>
      </c>
      <c r="U227" s="27">
        <f t="shared" si="14"/>
        <v>1E-3</v>
      </c>
      <c r="V227" s="27">
        <f t="shared" si="15"/>
        <v>1E-3</v>
      </c>
      <c r="W227" s="27">
        <f t="shared" si="16"/>
        <v>1E-3</v>
      </c>
      <c r="X227" s="27">
        <f t="shared" si="17"/>
        <v>1E-3</v>
      </c>
      <c r="Y227" s="27">
        <f t="shared" si="18"/>
        <v>1E-3</v>
      </c>
      <c r="Z227" s="27">
        <f t="shared" si="19"/>
        <v>1E-3</v>
      </c>
      <c r="AA227" s="27">
        <f t="shared" si="20"/>
        <v>1E-3</v>
      </c>
      <c r="AB227" s="27">
        <f t="shared" si="21"/>
        <v>1E-3</v>
      </c>
      <c r="AC227" s="27">
        <f t="shared" si="22"/>
        <v>1E-3</v>
      </c>
      <c r="AD227" s="27">
        <f t="shared" si="23"/>
        <v>1E-3</v>
      </c>
      <c r="AE227" s="27">
        <f t="shared" si="24"/>
        <v>1E-3</v>
      </c>
      <c r="AF227" s="27">
        <f t="shared" si="25"/>
        <v>1E-3</v>
      </c>
      <c r="AG227" s="27">
        <f t="shared" si="26"/>
        <v>1E-3</v>
      </c>
    </row>
    <row r="228" spans="1:33" x14ac:dyDescent="0.25">
      <c r="A228" t="s">
        <v>63</v>
      </c>
      <c r="B228" t="s">
        <v>40</v>
      </c>
      <c r="C228" t="s">
        <v>47</v>
      </c>
      <c r="D228" s="27">
        <f>_InputData!E752</f>
        <v>1E-3</v>
      </c>
      <c r="E228" s="27">
        <f>_InputData!F752</f>
        <v>1E-3</v>
      </c>
      <c r="F228" s="27">
        <f>_InputData!G752</f>
        <v>1E-3</v>
      </c>
      <c r="G228" s="27">
        <f t="shared" si="0"/>
        <v>1E-3</v>
      </c>
      <c r="H228" s="27">
        <f t="shared" si="1"/>
        <v>1E-3</v>
      </c>
      <c r="I228" s="27">
        <f t="shared" si="2"/>
        <v>1E-3</v>
      </c>
      <c r="J228" s="27">
        <f t="shared" si="3"/>
        <v>1E-3</v>
      </c>
      <c r="K228" s="27">
        <f t="shared" si="4"/>
        <v>1E-3</v>
      </c>
      <c r="L228" s="27">
        <f t="shared" si="5"/>
        <v>1E-3</v>
      </c>
      <c r="M228" s="27">
        <f t="shared" si="6"/>
        <v>1E-3</v>
      </c>
      <c r="N228" s="27">
        <f t="shared" si="7"/>
        <v>1E-3</v>
      </c>
      <c r="O228" s="27">
        <f t="shared" si="8"/>
        <v>1E-3</v>
      </c>
      <c r="P228" s="27">
        <f t="shared" si="9"/>
        <v>1E-3</v>
      </c>
      <c r="Q228" s="27">
        <f t="shared" si="10"/>
        <v>1E-3</v>
      </c>
      <c r="R228" s="27">
        <f t="shared" si="11"/>
        <v>1E-3</v>
      </c>
      <c r="S228" s="27">
        <f t="shared" si="12"/>
        <v>1E-3</v>
      </c>
      <c r="T228" s="27">
        <f t="shared" si="13"/>
        <v>1E-3</v>
      </c>
      <c r="U228" s="27">
        <f t="shared" si="14"/>
        <v>1E-3</v>
      </c>
      <c r="V228" s="27">
        <f t="shared" si="15"/>
        <v>1E-3</v>
      </c>
      <c r="W228" s="27">
        <f t="shared" si="16"/>
        <v>1E-3</v>
      </c>
      <c r="X228" s="27">
        <f t="shared" si="17"/>
        <v>1E-3</v>
      </c>
      <c r="Y228" s="27">
        <f t="shared" si="18"/>
        <v>1E-3</v>
      </c>
      <c r="Z228" s="27">
        <f t="shared" si="19"/>
        <v>1E-3</v>
      </c>
      <c r="AA228" s="27">
        <f t="shared" si="20"/>
        <v>1E-3</v>
      </c>
      <c r="AB228" s="27">
        <f t="shared" si="21"/>
        <v>1E-3</v>
      </c>
      <c r="AC228" s="27">
        <f t="shared" si="22"/>
        <v>1E-3</v>
      </c>
      <c r="AD228" s="27">
        <f t="shared" si="23"/>
        <v>1E-3</v>
      </c>
      <c r="AE228" s="27">
        <f t="shared" si="24"/>
        <v>1E-3</v>
      </c>
      <c r="AF228" s="27">
        <f t="shared" si="25"/>
        <v>1E-3</v>
      </c>
      <c r="AG228" s="27">
        <f t="shared" si="26"/>
        <v>1E-3</v>
      </c>
    </row>
    <row r="229" spans="1:33" x14ac:dyDescent="0.25">
      <c r="A229" t="s">
        <v>64</v>
      </c>
      <c r="B229" t="s">
        <v>40</v>
      </c>
      <c r="C229" t="s">
        <v>47</v>
      </c>
      <c r="D229" s="27">
        <f>_InputData!E753</f>
        <v>1E-3</v>
      </c>
      <c r="E229" s="27">
        <f>_InputData!F753</f>
        <v>1E-3</v>
      </c>
      <c r="F229" s="27">
        <f>_InputData!G753</f>
        <v>1E-3</v>
      </c>
      <c r="G229" s="27">
        <f t="shared" ref="G229:G292" si="27">D229</f>
        <v>1E-3</v>
      </c>
      <c r="H229" s="27">
        <f t="shared" ref="H229:H292" si="28">E229</f>
        <v>1E-3</v>
      </c>
      <c r="I229" s="27">
        <f t="shared" ref="I229:I292" si="29">F229</f>
        <v>1E-3</v>
      </c>
      <c r="J229" s="27">
        <f t="shared" ref="J229:J292" si="30">D229</f>
        <v>1E-3</v>
      </c>
      <c r="K229" s="27">
        <f t="shared" ref="K229:K292" si="31">E229</f>
        <v>1E-3</v>
      </c>
      <c r="L229" s="27">
        <f t="shared" ref="L229:L292" si="32">F229</f>
        <v>1E-3</v>
      </c>
      <c r="M229" s="27">
        <f t="shared" ref="M229:M292" si="33">D229</f>
        <v>1E-3</v>
      </c>
      <c r="N229" s="27">
        <f t="shared" ref="N229:N292" si="34">E229</f>
        <v>1E-3</v>
      </c>
      <c r="O229" s="27">
        <f t="shared" ref="O229:O292" si="35">F229</f>
        <v>1E-3</v>
      </c>
      <c r="P229" s="27">
        <f t="shared" ref="P229:P292" si="36">D229</f>
        <v>1E-3</v>
      </c>
      <c r="Q229" s="27">
        <f t="shared" ref="Q229:Q292" si="37">E229</f>
        <v>1E-3</v>
      </c>
      <c r="R229" s="27">
        <f t="shared" ref="R229:R292" si="38">F229</f>
        <v>1E-3</v>
      </c>
      <c r="S229" s="27">
        <f t="shared" ref="S229:S292" si="39">D229</f>
        <v>1E-3</v>
      </c>
      <c r="T229" s="27">
        <f t="shared" ref="T229:T292" si="40">E229</f>
        <v>1E-3</v>
      </c>
      <c r="U229" s="27">
        <f t="shared" ref="U229:U292" si="41">F229</f>
        <v>1E-3</v>
      </c>
      <c r="V229" s="27">
        <f t="shared" ref="V229:V292" si="42">D229</f>
        <v>1E-3</v>
      </c>
      <c r="W229" s="27">
        <f t="shared" ref="W229:W292" si="43">E229</f>
        <v>1E-3</v>
      </c>
      <c r="X229" s="27">
        <f t="shared" ref="X229:X292" si="44">F229</f>
        <v>1E-3</v>
      </c>
      <c r="Y229" s="27">
        <f t="shared" ref="Y229:Y292" si="45">D229</f>
        <v>1E-3</v>
      </c>
      <c r="Z229" s="27">
        <f t="shared" ref="Z229:Z292" si="46">E229</f>
        <v>1E-3</v>
      </c>
      <c r="AA229" s="27">
        <f t="shared" ref="AA229:AA292" si="47">F229</f>
        <v>1E-3</v>
      </c>
      <c r="AB229" s="27">
        <f t="shared" ref="AB229:AB292" si="48">D229</f>
        <v>1E-3</v>
      </c>
      <c r="AC229" s="27">
        <f t="shared" ref="AC229:AC292" si="49">E229</f>
        <v>1E-3</v>
      </c>
      <c r="AD229" s="27">
        <f t="shared" ref="AD229:AD292" si="50">F229</f>
        <v>1E-3</v>
      </c>
      <c r="AE229" s="27">
        <f t="shared" ref="AE229:AE292" si="51">D229</f>
        <v>1E-3</v>
      </c>
      <c r="AF229" s="27">
        <f t="shared" ref="AF229:AF292" si="52">E229</f>
        <v>1E-3</v>
      </c>
      <c r="AG229" s="27">
        <f t="shared" ref="AG229:AG292" si="53">F229</f>
        <v>1E-3</v>
      </c>
    </row>
    <row r="230" spans="1:33" x14ac:dyDescent="0.25">
      <c r="A230" t="s">
        <v>65</v>
      </c>
      <c r="B230" t="s">
        <v>40</v>
      </c>
      <c r="C230" t="s">
        <v>47</v>
      </c>
      <c r="D230" s="27">
        <f>_InputData!E754</f>
        <v>1E-3</v>
      </c>
      <c r="E230" s="27">
        <f>_InputData!F754</f>
        <v>1E-3</v>
      </c>
      <c r="F230" s="27">
        <f>_InputData!G754</f>
        <v>1E-3</v>
      </c>
      <c r="G230" s="27">
        <f t="shared" si="27"/>
        <v>1E-3</v>
      </c>
      <c r="H230" s="27">
        <f t="shared" si="28"/>
        <v>1E-3</v>
      </c>
      <c r="I230" s="27">
        <f t="shared" si="29"/>
        <v>1E-3</v>
      </c>
      <c r="J230" s="27">
        <f t="shared" si="30"/>
        <v>1E-3</v>
      </c>
      <c r="K230" s="27">
        <f t="shared" si="31"/>
        <v>1E-3</v>
      </c>
      <c r="L230" s="27">
        <f t="shared" si="32"/>
        <v>1E-3</v>
      </c>
      <c r="M230" s="27">
        <f t="shared" si="33"/>
        <v>1E-3</v>
      </c>
      <c r="N230" s="27">
        <f t="shared" si="34"/>
        <v>1E-3</v>
      </c>
      <c r="O230" s="27">
        <f t="shared" si="35"/>
        <v>1E-3</v>
      </c>
      <c r="P230" s="27">
        <f t="shared" si="36"/>
        <v>1E-3</v>
      </c>
      <c r="Q230" s="27">
        <f t="shared" si="37"/>
        <v>1E-3</v>
      </c>
      <c r="R230" s="27">
        <f t="shared" si="38"/>
        <v>1E-3</v>
      </c>
      <c r="S230" s="27">
        <f t="shared" si="39"/>
        <v>1E-3</v>
      </c>
      <c r="T230" s="27">
        <f t="shared" si="40"/>
        <v>1E-3</v>
      </c>
      <c r="U230" s="27">
        <f t="shared" si="41"/>
        <v>1E-3</v>
      </c>
      <c r="V230" s="27">
        <f t="shared" si="42"/>
        <v>1E-3</v>
      </c>
      <c r="W230" s="27">
        <f t="shared" si="43"/>
        <v>1E-3</v>
      </c>
      <c r="X230" s="27">
        <f t="shared" si="44"/>
        <v>1E-3</v>
      </c>
      <c r="Y230" s="27">
        <f t="shared" si="45"/>
        <v>1E-3</v>
      </c>
      <c r="Z230" s="27">
        <f t="shared" si="46"/>
        <v>1E-3</v>
      </c>
      <c r="AA230" s="27">
        <f t="shared" si="47"/>
        <v>1E-3</v>
      </c>
      <c r="AB230" s="27">
        <f t="shared" si="48"/>
        <v>1E-3</v>
      </c>
      <c r="AC230" s="27">
        <f t="shared" si="49"/>
        <v>1E-3</v>
      </c>
      <c r="AD230" s="27">
        <f t="shared" si="50"/>
        <v>1E-3</v>
      </c>
      <c r="AE230" s="27">
        <f t="shared" si="51"/>
        <v>1E-3</v>
      </c>
      <c r="AF230" s="27">
        <f t="shared" si="52"/>
        <v>1E-3</v>
      </c>
      <c r="AG230" s="27">
        <f t="shared" si="53"/>
        <v>1E-3</v>
      </c>
    </row>
    <row r="231" spans="1:33" x14ac:dyDescent="0.25">
      <c r="A231" t="s">
        <v>66</v>
      </c>
      <c r="B231" t="s">
        <v>40</v>
      </c>
      <c r="C231" t="s">
        <v>47</v>
      </c>
      <c r="D231" s="27">
        <f>_InputData!E755</f>
        <v>1E-3</v>
      </c>
      <c r="E231" s="27">
        <f>_InputData!F755</f>
        <v>1E-3</v>
      </c>
      <c r="F231" s="27">
        <f>_InputData!G755</f>
        <v>1E-3</v>
      </c>
      <c r="G231" s="27">
        <f t="shared" si="27"/>
        <v>1E-3</v>
      </c>
      <c r="H231" s="27">
        <f t="shared" si="28"/>
        <v>1E-3</v>
      </c>
      <c r="I231" s="27">
        <f t="shared" si="29"/>
        <v>1E-3</v>
      </c>
      <c r="J231" s="27">
        <f t="shared" si="30"/>
        <v>1E-3</v>
      </c>
      <c r="K231" s="27">
        <f t="shared" si="31"/>
        <v>1E-3</v>
      </c>
      <c r="L231" s="27">
        <f t="shared" si="32"/>
        <v>1E-3</v>
      </c>
      <c r="M231" s="27">
        <f t="shared" si="33"/>
        <v>1E-3</v>
      </c>
      <c r="N231" s="27">
        <f t="shared" si="34"/>
        <v>1E-3</v>
      </c>
      <c r="O231" s="27">
        <f t="shared" si="35"/>
        <v>1E-3</v>
      </c>
      <c r="P231" s="27">
        <f t="shared" si="36"/>
        <v>1E-3</v>
      </c>
      <c r="Q231" s="27">
        <f t="shared" si="37"/>
        <v>1E-3</v>
      </c>
      <c r="R231" s="27">
        <f t="shared" si="38"/>
        <v>1E-3</v>
      </c>
      <c r="S231" s="27">
        <f t="shared" si="39"/>
        <v>1E-3</v>
      </c>
      <c r="T231" s="27">
        <f t="shared" si="40"/>
        <v>1E-3</v>
      </c>
      <c r="U231" s="27">
        <f t="shared" si="41"/>
        <v>1E-3</v>
      </c>
      <c r="V231" s="27">
        <f t="shared" si="42"/>
        <v>1E-3</v>
      </c>
      <c r="W231" s="27">
        <f t="shared" si="43"/>
        <v>1E-3</v>
      </c>
      <c r="X231" s="27">
        <f t="shared" si="44"/>
        <v>1E-3</v>
      </c>
      <c r="Y231" s="27">
        <f t="shared" si="45"/>
        <v>1E-3</v>
      </c>
      <c r="Z231" s="27">
        <f t="shared" si="46"/>
        <v>1E-3</v>
      </c>
      <c r="AA231" s="27">
        <f t="shared" si="47"/>
        <v>1E-3</v>
      </c>
      <c r="AB231" s="27">
        <f t="shared" si="48"/>
        <v>1E-3</v>
      </c>
      <c r="AC231" s="27">
        <f t="shared" si="49"/>
        <v>1E-3</v>
      </c>
      <c r="AD231" s="27">
        <f t="shared" si="50"/>
        <v>1E-3</v>
      </c>
      <c r="AE231" s="27">
        <f t="shared" si="51"/>
        <v>1E-3</v>
      </c>
      <c r="AF231" s="27">
        <f t="shared" si="52"/>
        <v>1E-3</v>
      </c>
      <c r="AG231" s="27">
        <f t="shared" si="53"/>
        <v>1E-3</v>
      </c>
    </row>
    <row r="232" spans="1:33" x14ac:dyDescent="0.25">
      <c r="A232" t="s">
        <v>103</v>
      </c>
      <c r="B232" t="s">
        <v>40</v>
      </c>
      <c r="C232" t="s">
        <v>47</v>
      </c>
      <c r="D232" s="27">
        <f>_InputData!E756</f>
        <v>1E-3</v>
      </c>
      <c r="E232" s="27">
        <f>_InputData!F756</f>
        <v>1E-3</v>
      </c>
      <c r="F232" s="27">
        <f>_InputData!G756</f>
        <v>1E-3</v>
      </c>
      <c r="G232" s="27">
        <f t="shared" si="27"/>
        <v>1E-3</v>
      </c>
      <c r="H232" s="27">
        <f t="shared" si="28"/>
        <v>1E-3</v>
      </c>
      <c r="I232" s="27">
        <f t="shared" si="29"/>
        <v>1E-3</v>
      </c>
      <c r="J232" s="27">
        <f t="shared" si="30"/>
        <v>1E-3</v>
      </c>
      <c r="K232" s="27">
        <f t="shared" si="31"/>
        <v>1E-3</v>
      </c>
      <c r="L232" s="27">
        <f t="shared" si="32"/>
        <v>1E-3</v>
      </c>
      <c r="M232" s="27">
        <f t="shared" si="33"/>
        <v>1E-3</v>
      </c>
      <c r="N232" s="27">
        <f t="shared" si="34"/>
        <v>1E-3</v>
      </c>
      <c r="O232" s="27">
        <f t="shared" si="35"/>
        <v>1E-3</v>
      </c>
      <c r="P232" s="27">
        <f t="shared" si="36"/>
        <v>1E-3</v>
      </c>
      <c r="Q232" s="27">
        <f t="shared" si="37"/>
        <v>1E-3</v>
      </c>
      <c r="R232" s="27">
        <f t="shared" si="38"/>
        <v>1E-3</v>
      </c>
      <c r="S232" s="27">
        <f t="shared" si="39"/>
        <v>1E-3</v>
      </c>
      <c r="T232" s="27">
        <f t="shared" si="40"/>
        <v>1E-3</v>
      </c>
      <c r="U232" s="27">
        <f t="shared" si="41"/>
        <v>1E-3</v>
      </c>
      <c r="V232" s="27">
        <f t="shared" si="42"/>
        <v>1E-3</v>
      </c>
      <c r="W232" s="27">
        <f t="shared" si="43"/>
        <v>1E-3</v>
      </c>
      <c r="X232" s="27">
        <f t="shared" si="44"/>
        <v>1E-3</v>
      </c>
      <c r="Y232" s="27">
        <f t="shared" si="45"/>
        <v>1E-3</v>
      </c>
      <c r="Z232" s="27">
        <f t="shared" si="46"/>
        <v>1E-3</v>
      </c>
      <c r="AA232" s="27">
        <f t="shared" si="47"/>
        <v>1E-3</v>
      </c>
      <c r="AB232" s="27">
        <f t="shared" si="48"/>
        <v>1E-3</v>
      </c>
      <c r="AC232" s="27">
        <f t="shared" si="49"/>
        <v>1E-3</v>
      </c>
      <c r="AD232" s="27">
        <f t="shared" si="50"/>
        <v>1E-3</v>
      </c>
      <c r="AE232" s="27">
        <f t="shared" si="51"/>
        <v>1E-3</v>
      </c>
      <c r="AF232" s="27">
        <f t="shared" si="52"/>
        <v>1E-3</v>
      </c>
      <c r="AG232" s="27">
        <f t="shared" si="53"/>
        <v>1E-3</v>
      </c>
    </row>
    <row r="233" spans="1:33" x14ac:dyDescent="0.25">
      <c r="A233" t="s">
        <v>104</v>
      </c>
      <c r="B233" t="s">
        <v>40</v>
      </c>
      <c r="C233" t="s">
        <v>47</v>
      </c>
      <c r="D233" s="27">
        <f>_InputData!E757</f>
        <v>1E-3</v>
      </c>
      <c r="E233" s="27">
        <f>_InputData!F757</f>
        <v>1E-3</v>
      </c>
      <c r="F233" s="27">
        <f>_InputData!G757</f>
        <v>1E-3</v>
      </c>
      <c r="G233" s="27">
        <f t="shared" si="27"/>
        <v>1E-3</v>
      </c>
      <c r="H233" s="27">
        <f t="shared" si="28"/>
        <v>1E-3</v>
      </c>
      <c r="I233" s="27">
        <f t="shared" si="29"/>
        <v>1E-3</v>
      </c>
      <c r="J233" s="27">
        <f t="shared" si="30"/>
        <v>1E-3</v>
      </c>
      <c r="K233" s="27">
        <f t="shared" si="31"/>
        <v>1E-3</v>
      </c>
      <c r="L233" s="27">
        <f t="shared" si="32"/>
        <v>1E-3</v>
      </c>
      <c r="M233" s="27">
        <f t="shared" si="33"/>
        <v>1E-3</v>
      </c>
      <c r="N233" s="27">
        <f t="shared" si="34"/>
        <v>1E-3</v>
      </c>
      <c r="O233" s="27">
        <f t="shared" si="35"/>
        <v>1E-3</v>
      </c>
      <c r="P233" s="27">
        <f t="shared" si="36"/>
        <v>1E-3</v>
      </c>
      <c r="Q233" s="27">
        <f t="shared" si="37"/>
        <v>1E-3</v>
      </c>
      <c r="R233" s="27">
        <f t="shared" si="38"/>
        <v>1E-3</v>
      </c>
      <c r="S233" s="27">
        <f t="shared" si="39"/>
        <v>1E-3</v>
      </c>
      <c r="T233" s="27">
        <f t="shared" si="40"/>
        <v>1E-3</v>
      </c>
      <c r="U233" s="27">
        <f t="shared" si="41"/>
        <v>1E-3</v>
      </c>
      <c r="V233" s="27">
        <f t="shared" si="42"/>
        <v>1E-3</v>
      </c>
      <c r="W233" s="27">
        <f t="shared" si="43"/>
        <v>1E-3</v>
      </c>
      <c r="X233" s="27">
        <f t="shared" si="44"/>
        <v>1E-3</v>
      </c>
      <c r="Y233" s="27">
        <f t="shared" si="45"/>
        <v>1E-3</v>
      </c>
      <c r="Z233" s="27">
        <f t="shared" si="46"/>
        <v>1E-3</v>
      </c>
      <c r="AA233" s="27">
        <f t="shared" si="47"/>
        <v>1E-3</v>
      </c>
      <c r="AB233" s="27">
        <f t="shared" si="48"/>
        <v>1E-3</v>
      </c>
      <c r="AC233" s="27">
        <f t="shared" si="49"/>
        <v>1E-3</v>
      </c>
      <c r="AD233" s="27">
        <f t="shared" si="50"/>
        <v>1E-3</v>
      </c>
      <c r="AE233" s="27">
        <f t="shared" si="51"/>
        <v>1E-3</v>
      </c>
      <c r="AF233" s="27">
        <f t="shared" si="52"/>
        <v>1E-3</v>
      </c>
      <c r="AG233" s="27">
        <f t="shared" si="53"/>
        <v>1E-3</v>
      </c>
    </row>
    <row r="234" spans="1:33" x14ac:dyDescent="0.25">
      <c r="A234" t="s">
        <v>67</v>
      </c>
      <c r="B234" t="s">
        <v>40</v>
      </c>
      <c r="C234" t="s">
        <v>47</v>
      </c>
      <c r="D234" s="27">
        <f>_InputData!E758</f>
        <v>1E-3</v>
      </c>
      <c r="E234" s="27">
        <f>_InputData!F758</f>
        <v>1E-3</v>
      </c>
      <c r="F234" s="27">
        <f>_InputData!G758</f>
        <v>1E-3</v>
      </c>
      <c r="G234" s="27">
        <f t="shared" si="27"/>
        <v>1E-3</v>
      </c>
      <c r="H234" s="27">
        <f t="shared" si="28"/>
        <v>1E-3</v>
      </c>
      <c r="I234" s="27">
        <f t="shared" si="29"/>
        <v>1E-3</v>
      </c>
      <c r="J234" s="27">
        <f t="shared" si="30"/>
        <v>1E-3</v>
      </c>
      <c r="K234" s="27">
        <f t="shared" si="31"/>
        <v>1E-3</v>
      </c>
      <c r="L234" s="27">
        <f t="shared" si="32"/>
        <v>1E-3</v>
      </c>
      <c r="M234" s="27">
        <f t="shared" si="33"/>
        <v>1E-3</v>
      </c>
      <c r="N234" s="27">
        <f t="shared" si="34"/>
        <v>1E-3</v>
      </c>
      <c r="O234" s="27">
        <f t="shared" si="35"/>
        <v>1E-3</v>
      </c>
      <c r="P234" s="27">
        <f t="shared" si="36"/>
        <v>1E-3</v>
      </c>
      <c r="Q234" s="27">
        <f t="shared" si="37"/>
        <v>1E-3</v>
      </c>
      <c r="R234" s="27">
        <f t="shared" si="38"/>
        <v>1E-3</v>
      </c>
      <c r="S234" s="27">
        <f t="shared" si="39"/>
        <v>1E-3</v>
      </c>
      <c r="T234" s="27">
        <f t="shared" si="40"/>
        <v>1E-3</v>
      </c>
      <c r="U234" s="27">
        <f t="shared" si="41"/>
        <v>1E-3</v>
      </c>
      <c r="V234" s="27">
        <f t="shared" si="42"/>
        <v>1E-3</v>
      </c>
      <c r="W234" s="27">
        <f t="shared" si="43"/>
        <v>1E-3</v>
      </c>
      <c r="X234" s="27">
        <f t="shared" si="44"/>
        <v>1E-3</v>
      </c>
      <c r="Y234" s="27">
        <f t="shared" si="45"/>
        <v>1E-3</v>
      </c>
      <c r="Z234" s="27">
        <f t="shared" si="46"/>
        <v>1E-3</v>
      </c>
      <c r="AA234" s="27">
        <f t="shared" si="47"/>
        <v>1E-3</v>
      </c>
      <c r="AB234" s="27">
        <f t="shared" si="48"/>
        <v>1E-3</v>
      </c>
      <c r="AC234" s="27">
        <f t="shared" si="49"/>
        <v>1E-3</v>
      </c>
      <c r="AD234" s="27">
        <f t="shared" si="50"/>
        <v>1E-3</v>
      </c>
      <c r="AE234" s="27">
        <f t="shared" si="51"/>
        <v>1E-3</v>
      </c>
      <c r="AF234" s="27">
        <f t="shared" si="52"/>
        <v>1E-3</v>
      </c>
      <c r="AG234" s="27">
        <f t="shared" si="53"/>
        <v>1E-3</v>
      </c>
    </row>
    <row r="235" spans="1:33" x14ac:dyDescent="0.25">
      <c r="A235" t="s">
        <v>68</v>
      </c>
      <c r="B235" t="s">
        <v>40</v>
      </c>
      <c r="C235" t="s">
        <v>47</v>
      </c>
      <c r="D235" s="27">
        <f>_InputData!E759</f>
        <v>1E-3</v>
      </c>
      <c r="E235" s="27">
        <f>_InputData!F759</f>
        <v>1E-3</v>
      </c>
      <c r="F235" s="27">
        <f>_InputData!G759</f>
        <v>1E-3</v>
      </c>
      <c r="G235" s="27">
        <f t="shared" si="27"/>
        <v>1E-3</v>
      </c>
      <c r="H235" s="27">
        <f t="shared" si="28"/>
        <v>1E-3</v>
      </c>
      <c r="I235" s="27">
        <f t="shared" si="29"/>
        <v>1E-3</v>
      </c>
      <c r="J235" s="27">
        <f t="shared" si="30"/>
        <v>1E-3</v>
      </c>
      <c r="K235" s="27">
        <f t="shared" si="31"/>
        <v>1E-3</v>
      </c>
      <c r="L235" s="27">
        <f t="shared" si="32"/>
        <v>1E-3</v>
      </c>
      <c r="M235" s="27">
        <f t="shared" si="33"/>
        <v>1E-3</v>
      </c>
      <c r="N235" s="27">
        <f t="shared" si="34"/>
        <v>1E-3</v>
      </c>
      <c r="O235" s="27">
        <f t="shared" si="35"/>
        <v>1E-3</v>
      </c>
      <c r="P235" s="27">
        <f t="shared" si="36"/>
        <v>1E-3</v>
      </c>
      <c r="Q235" s="27">
        <f t="shared" si="37"/>
        <v>1E-3</v>
      </c>
      <c r="R235" s="27">
        <f t="shared" si="38"/>
        <v>1E-3</v>
      </c>
      <c r="S235" s="27">
        <f t="shared" si="39"/>
        <v>1E-3</v>
      </c>
      <c r="T235" s="27">
        <f t="shared" si="40"/>
        <v>1E-3</v>
      </c>
      <c r="U235" s="27">
        <f t="shared" si="41"/>
        <v>1E-3</v>
      </c>
      <c r="V235" s="27">
        <f t="shared" si="42"/>
        <v>1E-3</v>
      </c>
      <c r="W235" s="27">
        <f t="shared" si="43"/>
        <v>1E-3</v>
      </c>
      <c r="X235" s="27">
        <f t="shared" si="44"/>
        <v>1E-3</v>
      </c>
      <c r="Y235" s="27">
        <f t="shared" si="45"/>
        <v>1E-3</v>
      </c>
      <c r="Z235" s="27">
        <f t="shared" si="46"/>
        <v>1E-3</v>
      </c>
      <c r="AA235" s="27">
        <f t="shared" si="47"/>
        <v>1E-3</v>
      </c>
      <c r="AB235" s="27">
        <f t="shared" si="48"/>
        <v>1E-3</v>
      </c>
      <c r="AC235" s="27">
        <f t="shared" si="49"/>
        <v>1E-3</v>
      </c>
      <c r="AD235" s="27">
        <f t="shared" si="50"/>
        <v>1E-3</v>
      </c>
      <c r="AE235" s="27">
        <f t="shared" si="51"/>
        <v>1E-3</v>
      </c>
      <c r="AF235" s="27">
        <f t="shared" si="52"/>
        <v>1E-3</v>
      </c>
      <c r="AG235" s="27">
        <f t="shared" si="53"/>
        <v>1E-3</v>
      </c>
    </row>
    <row r="236" spans="1:33" x14ac:dyDescent="0.25">
      <c r="A236" t="s">
        <v>69</v>
      </c>
      <c r="B236" t="s">
        <v>40</v>
      </c>
      <c r="C236" t="s">
        <v>47</v>
      </c>
      <c r="D236" s="27">
        <f>_InputData!E760</f>
        <v>1E-3</v>
      </c>
      <c r="E236" s="27">
        <f>_InputData!F760</f>
        <v>1E-3</v>
      </c>
      <c r="F236" s="27">
        <f>_InputData!G760</f>
        <v>1E-3</v>
      </c>
      <c r="G236" s="27">
        <f t="shared" si="27"/>
        <v>1E-3</v>
      </c>
      <c r="H236" s="27">
        <f t="shared" si="28"/>
        <v>1E-3</v>
      </c>
      <c r="I236" s="27">
        <f t="shared" si="29"/>
        <v>1E-3</v>
      </c>
      <c r="J236" s="27">
        <f t="shared" si="30"/>
        <v>1E-3</v>
      </c>
      <c r="K236" s="27">
        <f t="shared" si="31"/>
        <v>1E-3</v>
      </c>
      <c r="L236" s="27">
        <f t="shared" si="32"/>
        <v>1E-3</v>
      </c>
      <c r="M236" s="27">
        <f t="shared" si="33"/>
        <v>1E-3</v>
      </c>
      <c r="N236" s="27">
        <f t="shared" si="34"/>
        <v>1E-3</v>
      </c>
      <c r="O236" s="27">
        <f t="shared" si="35"/>
        <v>1E-3</v>
      </c>
      <c r="P236" s="27">
        <f t="shared" si="36"/>
        <v>1E-3</v>
      </c>
      <c r="Q236" s="27">
        <f t="shared" si="37"/>
        <v>1E-3</v>
      </c>
      <c r="R236" s="27">
        <f t="shared" si="38"/>
        <v>1E-3</v>
      </c>
      <c r="S236" s="27">
        <f t="shared" si="39"/>
        <v>1E-3</v>
      </c>
      <c r="T236" s="27">
        <f t="shared" si="40"/>
        <v>1E-3</v>
      </c>
      <c r="U236" s="27">
        <f t="shared" si="41"/>
        <v>1E-3</v>
      </c>
      <c r="V236" s="27">
        <f t="shared" si="42"/>
        <v>1E-3</v>
      </c>
      <c r="W236" s="27">
        <f t="shared" si="43"/>
        <v>1E-3</v>
      </c>
      <c r="X236" s="27">
        <f t="shared" si="44"/>
        <v>1E-3</v>
      </c>
      <c r="Y236" s="27">
        <f t="shared" si="45"/>
        <v>1E-3</v>
      </c>
      <c r="Z236" s="27">
        <f t="shared" si="46"/>
        <v>1E-3</v>
      </c>
      <c r="AA236" s="27">
        <f t="shared" si="47"/>
        <v>1E-3</v>
      </c>
      <c r="AB236" s="27">
        <f t="shared" si="48"/>
        <v>1E-3</v>
      </c>
      <c r="AC236" s="27">
        <f t="shared" si="49"/>
        <v>1E-3</v>
      </c>
      <c r="AD236" s="27">
        <f t="shared" si="50"/>
        <v>1E-3</v>
      </c>
      <c r="AE236" s="27">
        <f t="shared" si="51"/>
        <v>1E-3</v>
      </c>
      <c r="AF236" s="27">
        <f t="shared" si="52"/>
        <v>1E-3</v>
      </c>
      <c r="AG236" s="27">
        <f t="shared" si="53"/>
        <v>1E-3</v>
      </c>
    </row>
    <row r="237" spans="1:33" x14ac:dyDescent="0.25">
      <c r="A237" t="s">
        <v>70</v>
      </c>
      <c r="B237" t="s">
        <v>40</v>
      </c>
      <c r="C237" t="s">
        <v>47</v>
      </c>
      <c r="D237" s="27">
        <f>_InputData!E761</f>
        <v>1E-3</v>
      </c>
      <c r="E237" s="27">
        <f>_InputData!F761</f>
        <v>1E-3</v>
      </c>
      <c r="F237" s="27">
        <f>_InputData!G761</f>
        <v>1E-3</v>
      </c>
      <c r="G237" s="27">
        <f t="shared" si="27"/>
        <v>1E-3</v>
      </c>
      <c r="H237" s="27">
        <f t="shared" si="28"/>
        <v>1E-3</v>
      </c>
      <c r="I237" s="27">
        <f t="shared" si="29"/>
        <v>1E-3</v>
      </c>
      <c r="J237" s="27">
        <f t="shared" si="30"/>
        <v>1E-3</v>
      </c>
      <c r="K237" s="27">
        <f t="shared" si="31"/>
        <v>1E-3</v>
      </c>
      <c r="L237" s="27">
        <f t="shared" si="32"/>
        <v>1E-3</v>
      </c>
      <c r="M237" s="27">
        <f t="shared" si="33"/>
        <v>1E-3</v>
      </c>
      <c r="N237" s="27">
        <f t="shared" si="34"/>
        <v>1E-3</v>
      </c>
      <c r="O237" s="27">
        <f t="shared" si="35"/>
        <v>1E-3</v>
      </c>
      <c r="P237" s="27">
        <f t="shared" si="36"/>
        <v>1E-3</v>
      </c>
      <c r="Q237" s="27">
        <f t="shared" si="37"/>
        <v>1E-3</v>
      </c>
      <c r="R237" s="27">
        <f t="shared" si="38"/>
        <v>1E-3</v>
      </c>
      <c r="S237" s="27">
        <f t="shared" si="39"/>
        <v>1E-3</v>
      </c>
      <c r="T237" s="27">
        <f t="shared" si="40"/>
        <v>1E-3</v>
      </c>
      <c r="U237" s="27">
        <f t="shared" si="41"/>
        <v>1E-3</v>
      </c>
      <c r="V237" s="27">
        <f t="shared" si="42"/>
        <v>1E-3</v>
      </c>
      <c r="W237" s="27">
        <f t="shared" si="43"/>
        <v>1E-3</v>
      </c>
      <c r="X237" s="27">
        <f t="shared" si="44"/>
        <v>1E-3</v>
      </c>
      <c r="Y237" s="27">
        <f t="shared" si="45"/>
        <v>1E-3</v>
      </c>
      <c r="Z237" s="27">
        <f t="shared" si="46"/>
        <v>1E-3</v>
      </c>
      <c r="AA237" s="27">
        <f t="shared" si="47"/>
        <v>1E-3</v>
      </c>
      <c r="AB237" s="27">
        <f t="shared" si="48"/>
        <v>1E-3</v>
      </c>
      <c r="AC237" s="27">
        <f t="shared" si="49"/>
        <v>1E-3</v>
      </c>
      <c r="AD237" s="27">
        <f t="shared" si="50"/>
        <v>1E-3</v>
      </c>
      <c r="AE237" s="27">
        <f t="shared" si="51"/>
        <v>1E-3</v>
      </c>
      <c r="AF237" s="27">
        <f t="shared" si="52"/>
        <v>1E-3</v>
      </c>
      <c r="AG237" s="27">
        <f t="shared" si="53"/>
        <v>1E-3</v>
      </c>
    </row>
    <row r="238" spans="1:33" x14ac:dyDescent="0.25">
      <c r="A238" t="s">
        <v>71</v>
      </c>
      <c r="B238" t="s">
        <v>40</v>
      </c>
      <c r="C238" t="s">
        <v>47</v>
      </c>
      <c r="D238" s="27">
        <f>_InputData!E762</f>
        <v>1E-3</v>
      </c>
      <c r="E238" s="27">
        <f>_InputData!F762</f>
        <v>1E-3</v>
      </c>
      <c r="F238" s="27">
        <f>_InputData!G762</f>
        <v>1E-3</v>
      </c>
      <c r="G238" s="27">
        <f t="shared" si="27"/>
        <v>1E-3</v>
      </c>
      <c r="H238" s="27">
        <f t="shared" si="28"/>
        <v>1E-3</v>
      </c>
      <c r="I238" s="27">
        <f t="shared" si="29"/>
        <v>1E-3</v>
      </c>
      <c r="J238" s="27">
        <f t="shared" si="30"/>
        <v>1E-3</v>
      </c>
      <c r="K238" s="27">
        <f t="shared" si="31"/>
        <v>1E-3</v>
      </c>
      <c r="L238" s="27">
        <f t="shared" si="32"/>
        <v>1E-3</v>
      </c>
      <c r="M238" s="27">
        <f t="shared" si="33"/>
        <v>1E-3</v>
      </c>
      <c r="N238" s="27">
        <f t="shared" si="34"/>
        <v>1E-3</v>
      </c>
      <c r="O238" s="27">
        <f t="shared" si="35"/>
        <v>1E-3</v>
      </c>
      <c r="P238" s="27">
        <f t="shared" si="36"/>
        <v>1E-3</v>
      </c>
      <c r="Q238" s="27">
        <f t="shared" si="37"/>
        <v>1E-3</v>
      </c>
      <c r="R238" s="27">
        <f t="shared" si="38"/>
        <v>1E-3</v>
      </c>
      <c r="S238" s="27">
        <f t="shared" si="39"/>
        <v>1E-3</v>
      </c>
      <c r="T238" s="27">
        <f t="shared" si="40"/>
        <v>1E-3</v>
      </c>
      <c r="U238" s="27">
        <f t="shared" si="41"/>
        <v>1E-3</v>
      </c>
      <c r="V238" s="27">
        <f t="shared" si="42"/>
        <v>1E-3</v>
      </c>
      <c r="W238" s="27">
        <f t="shared" si="43"/>
        <v>1E-3</v>
      </c>
      <c r="X238" s="27">
        <f t="shared" si="44"/>
        <v>1E-3</v>
      </c>
      <c r="Y238" s="27">
        <f t="shared" si="45"/>
        <v>1E-3</v>
      </c>
      <c r="Z238" s="27">
        <f t="shared" si="46"/>
        <v>1E-3</v>
      </c>
      <c r="AA238" s="27">
        <f t="shared" si="47"/>
        <v>1E-3</v>
      </c>
      <c r="AB238" s="27">
        <f t="shared" si="48"/>
        <v>1E-3</v>
      </c>
      <c r="AC238" s="27">
        <f t="shared" si="49"/>
        <v>1E-3</v>
      </c>
      <c r="AD238" s="27">
        <f t="shared" si="50"/>
        <v>1E-3</v>
      </c>
      <c r="AE238" s="27">
        <f t="shared" si="51"/>
        <v>1E-3</v>
      </c>
      <c r="AF238" s="27">
        <f t="shared" si="52"/>
        <v>1E-3</v>
      </c>
      <c r="AG238" s="27">
        <f t="shared" si="53"/>
        <v>1E-3</v>
      </c>
    </row>
    <row r="239" spans="1:33" x14ac:dyDescent="0.25">
      <c r="A239" t="s">
        <v>72</v>
      </c>
      <c r="B239" t="s">
        <v>40</v>
      </c>
      <c r="C239" t="s">
        <v>47</v>
      </c>
      <c r="D239" s="27">
        <f>_InputData!E763</f>
        <v>1E-3</v>
      </c>
      <c r="E239" s="27">
        <f>_InputData!F763</f>
        <v>1E-3</v>
      </c>
      <c r="F239" s="27">
        <f>_InputData!G763</f>
        <v>1E-3</v>
      </c>
      <c r="G239" s="27">
        <f t="shared" si="27"/>
        <v>1E-3</v>
      </c>
      <c r="H239" s="27">
        <f t="shared" si="28"/>
        <v>1E-3</v>
      </c>
      <c r="I239" s="27">
        <f t="shared" si="29"/>
        <v>1E-3</v>
      </c>
      <c r="J239" s="27">
        <f t="shared" si="30"/>
        <v>1E-3</v>
      </c>
      <c r="K239" s="27">
        <f t="shared" si="31"/>
        <v>1E-3</v>
      </c>
      <c r="L239" s="27">
        <f t="shared" si="32"/>
        <v>1E-3</v>
      </c>
      <c r="M239" s="27">
        <f t="shared" si="33"/>
        <v>1E-3</v>
      </c>
      <c r="N239" s="27">
        <f t="shared" si="34"/>
        <v>1E-3</v>
      </c>
      <c r="O239" s="27">
        <f t="shared" si="35"/>
        <v>1E-3</v>
      </c>
      <c r="P239" s="27">
        <f t="shared" si="36"/>
        <v>1E-3</v>
      </c>
      <c r="Q239" s="27">
        <f t="shared" si="37"/>
        <v>1E-3</v>
      </c>
      <c r="R239" s="27">
        <f t="shared" si="38"/>
        <v>1E-3</v>
      </c>
      <c r="S239" s="27">
        <f t="shared" si="39"/>
        <v>1E-3</v>
      </c>
      <c r="T239" s="27">
        <f t="shared" si="40"/>
        <v>1E-3</v>
      </c>
      <c r="U239" s="27">
        <f t="shared" si="41"/>
        <v>1E-3</v>
      </c>
      <c r="V239" s="27">
        <f t="shared" si="42"/>
        <v>1E-3</v>
      </c>
      <c r="W239" s="27">
        <f t="shared" si="43"/>
        <v>1E-3</v>
      </c>
      <c r="X239" s="27">
        <f t="shared" si="44"/>
        <v>1E-3</v>
      </c>
      <c r="Y239" s="27">
        <f t="shared" si="45"/>
        <v>1E-3</v>
      </c>
      <c r="Z239" s="27">
        <f t="shared" si="46"/>
        <v>1E-3</v>
      </c>
      <c r="AA239" s="27">
        <f t="shared" si="47"/>
        <v>1E-3</v>
      </c>
      <c r="AB239" s="27">
        <f t="shared" si="48"/>
        <v>1E-3</v>
      </c>
      <c r="AC239" s="27">
        <f t="shared" si="49"/>
        <v>1E-3</v>
      </c>
      <c r="AD239" s="27">
        <f t="shared" si="50"/>
        <v>1E-3</v>
      </c>
      <c r="AE239" s="27">
        <f t="shared" si="51"/>
        <v>1E-3</v>
      </c>
      <c r="AF239" s="27">
        <f t="shared" si="52"/>
        <v>1E-3</v>
      </c>
      <c r="AG239" s="27">
        <f t="shared" si="53"/>
        <v>1E-3</v>
      </c>
    </row>
    <row r="240" spans="1:33" x14ac:dyDescent="0.25">
      <c r="A240" t="s">
        <v>73</v>
      </c>
      <c r="B240" t="s">
        <v>40</v>
      </c>
      <c r="C240" t="s">
        <v>47</v>
      </c>
      <c r="D240" s="27">
        <f>_InputData!E764</f>
        <v>1E-3</v>
      </c>
      <c r="E240" s="27">
        <f>_InputData!F764</f>
        <v>1E-3</v>
      </c>
      <c r="F240" s="27">
        <f>_InputData!G764</f>
        <v>1E-3</v>
      </c>
      <c r="G240" s="27">
        <f t="shared" si="27"/>
        <v>1E-3</v>
      </c>
      <c r="H240" s="27">
        <f t="shared" si="28"/>
        <v>1E-3</v>
      </c>
      <c r="I240" s="27">
        <f t="shared" si="29"/>
        <v>1E-3</v>
      </c>
      <c r="J240" s="27">
        <f t="shared" si="30"/>
        <v>1E-3</v>
      </c>
      <c r="K240" s="27">
        <f t="shared" si="31"/>
        <v>1E-3</v>
      </c>
      <c r="L240" s="27">
        <f t="shared" si="32"/>
        <v>1E-3</v>
      </c>
      <c r="M240" s="27">
        <f t="shared" si="33"/>
        <v>1E-3</v>
      </c>
      <c r="N240" s="27">
        <f t="shared" si="34"/>
        <v>1E-3</v>
      </c>
      <c r="O240" s="27">
        <f t="shared" si="35"/>
        <v>1E-3</v>
      </c>
      <c r="P240" s="27">
        <f t="shared" si="36"/>
        <v>1E-3</v>
      </c>
      <c r="Q240" s="27">
        <f t="shared" si="37"/>
        <v>1E-3</v>
      </c>
      <c r="R240" s="27">
        <f t="shared" si="38"/>
        <v>1E-3</v>
      </c>
      <c r="S240" s="27">
        <f t="shared" si="39"/>
        <v>1E-3</v>
      </c>
      <c r="T240" s="27">
        <f t="shared" si="40"/>
        <v>1E-3</v>
      </c>
      <c r="U240" s="27">
        <f t="shared" si="41"/>
        <v>1E-3</v>
      </c>
      <c r="V240" s="27">
        <f t="shared" si="42"/>
        <v>1E-3</v>
      </c>
      <c r="W240" s="27">
        <f t="shared" si="43"/>
        <v>1E-3</v>
      </c>
      <c r="X240" s="27">
        <f t="shared" si="44"/>
        <v>1E-3</v>
      </c>
      <c r="Y240" s="27">
        <f t="shared" si="45"/>
        <v>1E-3</v>
      </c>
      <c r="Z240" s="27">
        <f t="shared" si="46"/>
        <v>1E-3</v>
      </c>
      <c r="AA240" s="27">
        <f t="shared" si="47"/>
        <v>1E-3</v>
      </c>
      <c r="AB240" s="27">
        <f t="shared" si="48"/>
        <v>1E-3</v>
      </c>
      <c r="AC240" s="27">
        <f t="shared" si="49"/>
        <v>1E-3</v>
      </c>
      <c r="AD240" s="27">
        <f t="shared" si="50"/>
        <v>1E-3</v>
      </c>
      <c r="AE240" s="27">
        <f t="shared" si="51"/>
        <v>1E-3</v>
      </c>
      <c r="AF240" s="27">
        <f t="shared" si="52"/>
        <v>1E-3</v>
      </c>
      <c r="AG240" s="27">
        <f t="shared" si="53"/>
        <v>1E-3</v>
      </c>
    </row>
    <row r="241" spans="1:33" x14ac:dyDescent="0.25">
      <c r="A241" t="s">
        <v>74</v>
      </c>
      <c r="B241" t="s">
        <v>40</v>
      </c>
      <c r="C241" t="s">
        <v>47</v>
      </c>
      <c r="D241" s="27">
        <f>_InputData!E765</f>
        <v>1E-3</v>
      </c>
      <c r="E241" s="27">
        <f>_InputData!F765</f>
        <v>1E-3</v>
      </c>
      <c r="F241" s="27">
        <f>_InputData!G765</f>
        <v>1E-3</v>
      </c>
      <c r="G241" s="27">
        <f t="shared" si="27"/>
        <v>1E-3</v>
      </c>
      <c r="H241" s="27">
        <f t="shared" si="28"/>
        <v>1E-3</v>
      </c>
      <c r="I241" s="27">
        <f t="shared" si="29"/>
        <v>1E-3</v>
      </c>
      <c r="J241" s="27">
        <f t="shared" si="30"/>
        <v>1E-3</v>
      </c>
      <c r="K241" s="27">
        <f t="shared" si="31"/>
        <v>1E-3</v>
      </c>
      <c r="L241" s="27">
        <f t="shared" si="32"/>
        <v>1E-3</v>
      </c>
      <c r="M241" s="27">
        <f t="shared" si="33"/>
        <v>1E-3</v>
      </c>
      <c r="N241" s="27">
        <f t="shared" si="34"/>
        <v>1E-3</v>
      </c>
      <c r="O241" s="27">
        <f t="shared" si="35"/>
        <v>1E-3</v>
      </c>
      <c r="P241" s="27">
        <f t="shared" si="36"/>
        <v>1E-3</v>
      </c>
      <c r="Q241" s="27">
        <f t="shared" si="37"/>
        <v>1E-3</v>
      </c>
      <c r="R241" s="27">
        <f t="shared" si="38"/>
        <v>1E-3</v>
      </c>
      <c r="S241" s="27">
        <f t="shared" si="39"/>
        <v>1E-3</v>
      </c>
      <c r="T241" s="27">
        <f t="shared" si="40"/>
        <v>1E-3</v>
      </c>
      <c r="U241" s="27">
        <f t="shared" si="41"/>
        <v>1E-3</v>
      </c>
      <c r="V241" s="27">
        <f t="shared" si="42"/>
        <v>1E-3</v>
      </c>
      <c r="W241" s="27">
        <f t="shared" si="43"/>
        <v>1E-3</v>
      </c>
      <c r="X241" s="27">
        <f t="shared" si="44"/>
        <v>1E-3</v>
      </c>
      <c r="Y241" s="27">
        <f t="shared" si="45"/>
        <v>1E-3</v>
      </c>
      <c r="Z241" s="27">
        <f t="shared" si="46"/>
        <v>1E-3</v>
      </c>
      <c r="AA241" s="27">
        <f t="shared" si="47"/>
        <v>1E-3</v>
      </c>
      <c r="AB241" s="27">
        <f t="shared" si="48"/>
        <v>1E-3</v>
      </c>
      <c r="AC241" s="27">
        <f t="shared" si="49"/>
        <v>1E-3</v>
      </c>
      <c r="AD241" s="27">
        <f t="shared" si="50"/>
        <v>1E-3</v>
      </c>
      <c r="AE241" s="27">
        <f t="shared" si="51"/>
        <v>1E-3</v>
      </c>
      <c r="AF241" s="27">
        <f t="shared" si="52"/>
        <v>1E-3</v>
      </c>
      <c r="AG241" s="27">
        <f t="shared" si="53"/>
        <v>1E-3</v>
      </c>
    </row>
    <row r="242" spans="1:33" x14ac:dyDescent="0.25">
      <c r="A242" t="s">
        <v>75</v>
      </c>
      <c r="B242" t="s">
        <v>40</v>
      </c>
      <c r="C242" t="s">
        <v>47</v>
      </c>
      <c r="D242" s="27">
        <f>_InputData!E766</f>
        <v>1E-3</v>
      </c>
      <c r="E242" s="27">
        <f>_InputData!F766</f>
        <v>1E-3</v>
      </c>
      <c r="F242" s="27">
        <f>_InputData!G766</f>
        <v>1E-3</v>
      </c>
      <c r="G242" s="27">
        <f t="shared" si="27"/>
        <v>1E-3</v>
      </c>
      <c r="H242" s="27">
        <f t="shared" si="28"/>
        <v>1E-3</v>
      </c>
      <c r="I242" s="27">
        <f t="shared" si="29"/>
        <v>1E-3</v>
      </c>
      <c r="J242" s="27">
        <f t="shared" si="30"/>
        <v>1E-3</v>
      </c>
      <c r="K242" s="27">
        <f t="shared" si="31"/>
        <v>1E-3</v>
      </c>
      <c r="L242" s="27">
        <f t="shared" si="32"/>
        <v>1E-3</v>
      </c>
      <c r="M242" s="27">
        <f t="shared" si="33"/>
        <v>1E-3</v>
      </c>
      <c r="N242" s="27">
        <f t="shared" si="34"/>
        <v>1E-3</v>
      </c>
      <c r="O242" s="27">
        <f t="shared" si="35"/>
        <v>1E-3</v>
      </c>
      <c r="P242" s="27">
        <f t="shared" si="36"/>
        <v>1E-3</v>
      </c>
      <c r="Q242" s="27">
        <f t="shared" si="37"/>
        <v>1E-3</v>
      </c>
      <c r="R242" s="27">
        <f t="shared" si="38"/>
        <v>1E-3</v>
      </c>
      <c r="S242" s="27">
        <f t="shared" si="39"/>
        <v>1E-3</v>
      </c>
      <c r="T242" s="27">
        <f t="shared" si="40"/>
        <v>1E-3</v>
      </c>
      <c r="U242" s="27">
        <f t="shared" si="41"/>
        <v>1E-3</v>
      </c>
      <c r="V242" s="27">
        <f t="shared" si="42"/>
        <v>1E-3</v>
      </c>
      <c r="W242" s="27">
        <f t="shared" si="43"/>
        <v>1E-3</v>
      </c>
      <c r="X242" s="27">
        <f t="shared" si="44"/>
        <v>1E-3</v>
      </c>
      <c r="Y242" s="27">
        <f t="shared" si="45"/>
        <v>1E-3</v>
      </c>
      <c r="Z242" s="27">
        <f t="shared" si="46"/>
        <v>1E-3</v>
      </c>
      <c r="AA242" s="27">
        <f t="shared" si="47"/>
        <v>1E-3</v>
      </c>
      <c r="AB242" s="27">
        <f t="shared" si="48"/>
        <v>1E-3</v>
      </c>
      <c r="AC242" s="27">
        <f t="shared" si="49"/>
        <v>1E-3</v>
      </c>
      <c r="AD242" s="27">
        <f t="shared" si="50"/>
        <v>1E-3</v>
      </c>
      <c r="AE242" s="27">
        <f t="shared" si="51"/>
        <v>1E-3</v>
      </c>
      <c r="AF242" s="27">
        <f t="shared" si="52"/>
        <v>1E-3</v>
      </c>
      <c r="AG242" s="27">
        <f t="shared" si="53"/>
        <v>1E-3</v>
      </c>
    </row>
    <row r="243" spans="1:33" x14ac:dyDescent="0.25">
      <c r="A243" t="s">
        <v>76</v>
      </c>
      <c r="B243" t="s">
        <v>40</v>
      </c>
      <c r="C243" t="s">
        <v>47</v>
      </c>
      <c r="D243" s="27">
        <f>_InputData!E767</f>
        <v>1E-3</v>
      </c>
      <c r="E243" s="27">
        <f>_InputData!F767</f>
        <v>1E-3</v>
      </c>
      <c r="F243" s="27">
        <f>_InputData!G767</f>
        <v>1E-3</v>
      </c>
      <c r="G243" s="27">
        <f t="shared" si="27"/>
        <v>1E-3</v>
      </c>
      <c r="H243" s="27">
        <f t="shared" si="28"/>
        <v>1E-3</v>
      </c>
      <c r="I243" s="27">
        <f t="shared" si="29"/>
        <v>1E-3</v>
      </c>
      <c r="J243" s="27">
        <f t="shared" si="30"/>
        <v>1E-3</v>
      </c>
      <c r="K243" s="27">
        <f t="shared" si="31"/>
        <v>1E-3</v>
      </c>
      <c r="L243" s="27">
        <f t="shared" si="32"/>
        <v>1E-3</v>
      </c>
      <c r="M243" s="27">
        <f t="shared" si="33"/>
        <v>1E-3</v>
      </c>
      <c r="N243" s="27">
        <f t="shared" si="34"/>
        <v>1E-3</v>
      </c>
      <c r="O243" s="27">
        <f t="shared" si="35"/>
        <v>1E-3</v>
      </c>
      <c r="P243" s="27">
        <f t="shared" si="36"/>
        <v>1E-3</v>
      </c>
      <c r="Q243" s="27">
        <f t="shared" si="37"/>
        <v>1E-3</v>
      </c>
      <c r="R243" s="27">
        <f t="shared" si="38"/>
        <v>1E-3</v>
      </c>
      <c r="S243" s="27">
        <f t="shared" si="39"/>
        <v>1E-3</v>
      </c>
      <c r="T243" s="27">
        <f t="shared" si="40"/>
        <v>1E-3</v>
      </c>
      <c r="U243" s="27">
        <f t="shared" si="41"/>
        <v>1E-3</v>
      </c>
      <c r="V243" s="27">
        <f t="shared" si="42"/>
        <v>1E-3</v>
      </c>
      <c r="W243" s="27">
        <f t="shared" si="43"/>
        <v>1E-3</v>
      </c>
      <c r="X243" s="27">
        <f t="shared" si="44"/>
        <v>1E-3</v>
      </c>
      <c r="Y243" s="27">
        <f t="shared" si="45"/>
        <v>1E-3</v>
      </c>
      <c r="Z243" s="27">
        <f t="shared" si="46"/>
        <v>1E-3</v>
      </c>
      <c r="AA243" s="27">
        <f t="shared" si="47"/>
        <v>1E-3</v>
      </c>
      <c r="AB243" s="27">
        <f t="shared" si="48"/>
        <v>1E-3</v>
      </c>
      <c r="AC243" s="27">
        <f t="shared" si="49"/>
        <v>1E-3</v>
      </c>
      <c r="AD243" s="27">
        <f t="shared" si="50"/>
        <v>1E-3</v>
      </c>
      <c r="AE243" s="27">
        <f t="shared" si="51"/>
        <v>1E-3</v>
      </c>
      <c r="AF243" s="27">
        <f t="shared" si="52"/>
        <v>1E-3</v>
      </c>
      <c r="AG243" s="27">
        <f t="shared" si="53"/>
        <v>1E-3</v>
      </c>
    </row>
    <row r="244" spans="1:33" x14ac:dyDescent="0.25">
      <c r="A244" t="s">
        <v>77</v>
      </c>
      <c r="B244" t="s">
        <v>40</v>
      </c>
      <c r="C244" t="s">
        <v>47</v>
      </c>
      <c r="D244" s="27">
        <f>_InputData!E768</f>
        <v>1E-3</v>
      </c>
      <c r="E244" s="27">
        <f>_InputData!F768</f>
        <v>1E-3</v>
      </c>
      <c r="F244" s="27">
        <f>_InputData!G768</f>
        <v>1E-3</v>
      </c>
      <c r="G244" s="27">
        <f t="shared" si="27"/>
        <v>1E-3</v>
      </c>
      <c r="H244" s="27">
        <f t="shared" si="28"/>
        <v>1E-3</v>
      </c>
      <c r="I244" s="27">
        <f t="shared" si="29"/>
        <v>1E-3</v>
      </c>
      <c r="J244" s="27">
        <f t="shared" si="30"/>
        <v>1E-3</v>
      </c>
      <c r="K244" s="27">
        <f t="shared" si="31"/>
        <v>1E-3</v>
      </c>
      <c r="L244" s="27">
        <f t="shared" si="32"/>
        <v>1E-3</v>
      </c>
      <c r="M244" s="27">
        <f t="shared" si="33"/>
        <v>1E-3</v>
      </c>
      <c r="N244" s="27">
        <f t="shared" si="34"/>
        <v>1E-3</v>
      </c>
      <c r="O244" s="27">
        <f t="shared" si="35"/>
        <v>1E-3</v>
      </c>
      <c r="P244" s="27">
        <f t="shared" si="36"/>
        <v>1E-3</v>
      </c>
      <c r="Q244" s="27">
        <f t="shared" si="37"/>
        <v>1E-3</v>
      </c>
      <c r="R244" s="27">
        <f t="shared" si="38"/>
        <v>1E-3</v>
      </c>
      <c r="S244" s="27">
        <f t="shared" si="39"/>
        <v>1E-3</v>
      </c>
      <c r="T244" s="27">
        <f t="shared" si="40"/>
        <v>1E-3</v>
      </c>
      <c r="U244" s="27">
        <f t="shared" si="41"/>
        <v>1E-3</v>
      </c>
      <c r="V244" s="27">
        <f t="shared" si="42"/>
        <v>1E-3</v>
      </c>
      <c r="W244" s="27">
        <f t="shared" si="43"/>
        <v>1E-3</v>
      </c>
      <c r="X244" s="27">
        <f t="shared" si="44"/>
        <v>1E-3</v>
      </c>
      <c r="Y244" s="27">
        <f t="shared" si="45"/>
        <v>1E-3</v>
      </c>
      <c r="Z244" s="27">
        <f t="shared" si="46"/>
        <v>1E-3</v>
      </c>
      <c r="AA244" s="27">
        <f t="shared" si="47"/>
        <v>1E-3</v>
      </c>
      <c r="AB244" s="27">
        <f t="shared" si="48"/>
        <v>1E-3</v>
      </c>
      <c r="AC244" s="27">
        <f t="shared" si="49"/>
        <v>1E-3</v>
      </c>
      <c r="AD244" s="27">
        <f t="shared" si="50"/>
        <v>1E-3</v>
      </c>
      <c r="AE244" s="27">
        <f t="shared" si="51"/>
        <v>1E-3</v>
      </c>
      <c r="AF244" s="27">
        <f t="shared" si="52"/>
        <v>1E-3</v>
      </c>
      <c r="AG244" s="27">
        <f t="shared" si="53"/>
        <v>1E-3</v>
      </c>
    </row>
    <row r="245" spans="1:33" x14ac:dyDescent="0.25">
      <c r="A245" t="s">
        <v>78</v>
      </c>
      <c r="B245" t="s">
        <v>40</v>
      </c>
      <c r="C245" t="s">
        <v>47</v>
      </c>
      <c r="D245" s="27">
        <f>_InputData!E769</f>
        <v>1E-3</v>
      </c>
      <c r="E245" s="27">
        <f>_InputData!F769</f>
        <v>1E-3</v>
      </c>
      <c r="F245" s="27">
        <f>_InputData!G769</f>
        <v>1E-3</v>
      </c>
      <c r="G245" s="27">
        <f t="shared" si="27"/>
        <v>1E-3</v>
      </c>
      <c r="H245" s="27">
        <f t="shared" si="28"/>
        <v>1E-3</v>
      </c>
      <c r="I245" s="27">
        <f t="shared" si="29"/>
        <v>1E-3</v>
      </c>
      <c r="J245" s="27">
        <f t="shared" si="30"/>
        <v>1E-3</v>
      </c>
      <c r="K245" s="27">
        <f t="shared" si="31"/>
        <v>1E-3</v>
      </c>
      <c r="L245" s="27">
        <f t="shared" si="32"/>
        <v>1E-3</v>
      </c>
      <c r="M245" s="27">
        <f t="shared" si="33"/>
        <v>1E-3</v>
      </c>
      <c r="N245" s="27">
        <f t="shared" si="34"/>
        <v>1E-3</v>
      </c>
      <c r="O245" s="27">
        <f t="shared" si="35"/>
        <v>1E-3</v>
      </c>
      <c r="P245" s="27">
        <f t="shared" si="36"/>
        <v>1E-3</v>
      </c>
      <c r="Q245" s="27">
        <f t="shared" si="37"/>
        <v>1E-3</v>
      </c>
      <c r="R245" s="27">
        <f t="shared" si="38"/>
        <v>1E-3</v>
      </c>
      <c r="S245" s="27">
        <f t="shared" si="39"/>
        <v>1E-3</v>
      </c>
      <c r="T245" s="27">
        <f t="shared" si="40"/>
        <v>1E-3</v>
      </c>
      <c r="U245" s="27">
        <f t="shared" si="41"/>
        <v>1E-3</v>
      </c>
      <c r="V245" s="27">
        <f t="shared" si="42"/>
        <v>1E-3</v>
      </c>
      <c r="W245" s="27">
        <f t="shared" si="43"/>
        <v>1E-3</v>
      </c>
      <c r="X245" s="27">
        <f t="shared" si="44"/>
        <v>1E-3</v>
      </c>
      <c r="Y245" s="27">
        <f t="shared" si="45"/>
        <v>1E-3</v>
      </c>
      <c r="Z245" s="27">
        <f t="shared" si="46"/>
        <v>1E-3</v>
      </c>
      <c r="AA245" s="27">
        <f t="shared" si="47"/>
        <v>1E-3</v>
      </c>
      <c r="AB245" s="27">
        <f t="shared" si="48"/>
        <v>1E-3</v>
      </c>
      <c r="AC245" s="27">
        <f t="shared" si="49"/>
        <v>1E-3</v>
      </c>
      <c r="AD245" s="27">
        <f t="shared" si="50"/>
        <v>1E-3</v>
      </c>
      <c r="AE245" s="27">
        <f t="shared" si="51"/>
        <v>1E-3</v>
      </c>
      <c r="AF245" s="27">
        <f t="shared" si="52"/>
        <v>1E-3</v>
      </c>
      <c r="AG245" s="27">
        <f t="shared" si="53"/>
        <v>1E-3</v>
      </c>
    </row>
    <row r="246" spans="1:33" x14ac:dyDescent="0.25">
      <c r="A246" t="s">
        <v>105</v>
      </c>
      <c r="B246" t="s">
        <v>40</v>
      </c>
      <c r="C246" t="s">
        <v>47</v>
      </c>
      <c r="D246" s="27">
        <f>_InputData!E770</f>
        <v>1E-3</v>
      </c>
      <c r="E246" s="27">
        <f>_InputData!F770</f>
        <v>1E-3</v>
      </c>
      <c r="F246" s="27">
        <f>_InputData!G770</f>
        <v>1E-3</v>
      </c>
      <c r="G246" s="27">
        <f t="shared" si="27"/>
        <v>1E-3</v>
      </c>
      <c r="H246" s="27">
        <f t="shared" si="28"/>
        <v>1E-3</v>
      </c>
      <c r="I246" s="27">
        <f t="shared" si="29"/>
        <v>1E-3</v>
      </c>
      <c r="J246" s="27">
        <f t="shared" si="30"/>
        <v>1E-3</v>
      </c>
      <c r="K246" s="27">
        <f t="shared" si="31"/>
        <v>1E-3</v>
      </c>
      <c r="L246" s="27">
        <f t="shared" si="32"/>
        <v>1E-3</v>
      </c>
      <c r="M246" s="27">
        <f t="shared" si="33"/>
        <v>1E-3</v>
      </c>
      <c r="N246" s="27">
        <f t="shared" si="34"/>
        <v>1E-3</v>
      </c>
      <c r="O246" s="27">
        <f t="shared" si="35"/>
        <v>1E-3</v>
      </c>
      <c r="P246" s="27">
        <f t="shared" si="36"/>
        <v>1E-3</v>
      </c>
      <c r="Q246" s="27">
        <f t="shared" si="37"/>
        <v>1E-3</v>
      </c>
      <c r="R246" s="27">
        <f t="shared" si="38"/>
        <v>1E-3</v>
      </c>
      <c r="S246" s="27">
        <f t="shared" si="39"/>
        <v>1E-3</v>
      </c>
      <c r="T246" s="27">
        <f t="shared" si="40"/>
        <v>1E-3</v>
      </c>
      <c r="U246" s="27">
        <f t="shared" si="41"/>
        <v>1E-3</v>
      </c>
      <c r="V246" s="27">
        <f t="shared" si="42"/>
        <v>1E-3</v>
      </c>
      <c r="W246" s="27">
        <f t="shared" si="43"/>
        <v>1E-3</v>
      </c>
      <c r="X246" s="27">
        <f t="shared" si="44"/>
        <v>1E-3</v>
      </c>
      <c r="Y246" s="27">
        <f t="shared" si="45"/>
        <v>1E-3</v>
      </c>
      <c r="Z246" s="27">
        <f t="shared" si="46"/>
        <v>1E-3</v>
      </c>
      <c r="AA246" s="27">
        <f t="shared" si="47"/>
        <v>1E-3</v>
      </c>
      <c r="AB246" s="27">
        <f t="shared" si="48"/>
        <v>1E-3</v>
      </c>
      <c r="AC246" s="27">
        <f t="shared" si="49"/>
        <v>1E-3</v>
      </c>
      <c r="AD246" s="27">
        <f t="shared" si="50"/>
        <v>1E-3</v>
      </c>
      <c r="AE246" s="27">
        <f t="shared" si="51"/>
        <v>1E-3</v>
      </c>
      <c r="AF246" s="27">
        <f t="shared" si="52"/>
        <v>1E-3</v>
      </c>
      <c r="AG246" s="27">
        <f t="shared" si="53"/>
        <v>1E-3</v>
      </c>
    </row>
    <row r="247" spans="1:33" x14ac:dyDescent="0.25">
      <c r="A247" t="s">
        <v>79</v>
      </c>
      <c r="B247" t="s">
        <v>40</v>
      </c>
      <c r="C247" t="s">
        <v>47</v>
      </c>
      <c r="D247" s="27">
        <f>_InputData!E771</f>
        <v>1E-3</v>
      </c>
      <c r="E247" s="27">
        <f>_InputData!F771</f>
        <v>1E-3</v>
      </c>
      <c r="F247" s="27">
        <f>_InputData!G771</f>
        <v>1E-3</v>
      </c>
      <c r="G247" s="27">
        <f t="shared" si="27"/>
        <v>1E-3</v>
      </c>
      <c r="H247" s="27">
        <f t="shared" si="28"/>
        <v>1E-3</v>
      </c>
      <c r="I247" s="27">
        <f t="shared" si="29"/>
        <v>1E-3</v>
      </c>
      <c r="J247" s="27">
        <f t="shared" si="30"/>
        <v>1E-3</v>
      </c>
      <c r="K247" s="27">
        <f t="shared" si="31"/>
        <v>1E-3</v>
      </c>
      <c r="L247" s="27">
        <f t="shared" si="32"/>
        <v>1E-3</v>
      </c>
      <c r="M247" s="27">
        <f t="shared" si="33"/>
        <v>1E-3</v>
      </c>
      <c r="N247" s="27">
        <f t="shared" si="34"/>
        <v>1E-3</v>
      </c>
      <c r="O247" s="27">
        <f t="shared" si="35"/>
        <v>1E-3</v>
      </c>
      <c r="P247" s="27">
        <f t="shared" si="36"/>
        <v>1E-3</v>
      </c>
      <c r="Q247" s="27">
        <f t="shared" si="37"/>
        <v>1E-3</v>
      </c>
      <c r="R247" s="27">
        <f t="shared" si="38"/>
        <v>1E-3</v>
      </c>
      <c r="S247" s="27">
        <f t="shared" si="39"/>
        <v>1E-3</v>
      </c>
      <c r="T247" s="27">
        <f t="shared" si="40"/>
        <v>1E-3</v>
      </c>
      <c r="U247" s="27">
        <f t="shared" si="41"/>
        <v>1E-3</v>
      </c>
      <c r="V247" s="27">
        <f t="shared" si="42"/>
        <v>1E-3</v>
      </c>
      <c r="W247" s="27">
        <f t="shared" si="43"/>
        <v>1E-3</v>
      </c>
      <c r="X247" s="27">
        <f t="shared" si="44"/>
        <v>1E-3</v>
      </c>
      <c r="Y247" s="27">
        <f t="shared" si="45"/>
        <v>1E-3</v>
      </c>
      <c r="Z247" s="27">
        <f t="shared" si="46"/>
        <v>1E-3</v>
      </c>
      <c r="AA247" s="27">
        <f t="shared" si="47"/>
        <v>1E-3</v>
      </c>
      <c r="AB247" s="27">
        <f t="shared" si="48"/>
        <v>1E-3</v>
      </c>
      <c r="AC247" s="27">
        <f t="shared" si="49"/>
        <v>1E-3</v>
      </c>
      <c r="AD247" s="27">
        <f t="shared" si="50"/>
        <v>1E-3</v>
      </c>
      <c r="AE247" s="27">
        <f t="shared" si="51"/>
        <v>1E-3</v>
      </c>
      <c r="AF247" s="27">
        <f t="shared" si="52"/>
        <v>1E-3</v>
      </c>
      <c r="AG247" s="27">
        <f t="shared" si="53"/>
        <v>1E-3</v>
      </c>
    </row>
    <row r="248" spans="1:33" x14ac:dyDescent="0.25">
      <c r="A248" t="s">
        <v>80</v>
      </c>
      <c r="B248" t="s">
        <v>40</v>
      </c>
      <c r="C248" t="s">
        <v>47</v>
      </c>
      <c r="D248" s="27">
        <f>_InputData!E772</f>
        <v>1E-3</v>
      </c>
      <c r="E248" s="27">
        <f>_InputData!F772</f>
        <v>1E-3</v>
      </c>
      <c r="F248" s="27">
        <f>_InputData!G772</f>
        <v>1E-3</v>
      </c>
      <c r="G248" s="27">
        <f t="shared" si="27"/>
        <v>1E-3</v>
      </c>
      <c r="H248" s="27">
        <f t="shared" si="28"/>
        <v>1E-3</v>
      </c>
      <c r="I248" s="27">
        <f t="shared" si="29"/>
        <v>1E-3</v>
      </c>
      <c r="J248" s="27">
        <f t="shared" si="30"/>
        <v>1E-3</v>
      </c>
      <c r="K248" s="27">
        <f t="shared" si="31"/>
        <v>1E-3</v>
      </c>
      <c r="L248" s="27">
        <f t="shared" si="32"/>
        <v>1E-3</v>
      </c>
      <c r="M248" s="27">
        <f t="shared" si="33"/>
        <v>1E-3</v>
      </c>
      <c r="N248" s="27">
        <f t="shared" si="34"/>
        <v>1E-3</v>
      </c>
      <c r="O248" s="27">
        <f t="shared" si="35"/>
        <v>1E-3</v>
      </c>
      <c r="P248" s="27">
        <f t="shared" si="36"/>
        <v>1E-3</v>
      </c>
      <c r="Q248" s="27">
        <f t="shared" si="37"/>
        <v>1E-3</v>
      </c>
      <c r="R248" s="27">
        <f t="shared" si="38"/>
        <v>1E-3</v>
      </c>
      <c r="S248" s="27">
        <f t="shared" si="39"/>
        <v>1E-3</v>
      </c>
      <c r="T248" s="27">
        <f t="shared" si="40"/>
        <v>1E-3</v>
      </c>
      <c r="U248" s="27">
        <f t="shared" si="41"/>
        <v>1E-3</v>
      </c>
      <c r="V248" s="27">
        <f t="shared" si="42"/>
        <v>1E-3</v>
      </c>
      <c r="W248" s="27">
        <f t="shared" si="43"/>
        <v>1E-3</v>
      </c>
      <c r="X248" s="27">
        <f t="shared" si="44"/>
        <v>1E-3</v>
      </c>
      <c r="Y248" s="27">
        <f t="shared" si="45"/>
        <v>1E-3</v>
      </c>
      <c r="Z248" s="27">
        <f t="shared" si="46"/>
        <v>1E-3</v>
      </c>
      <c r="AA248" s="27">
        <f t="shared" si="47"/>
        <v>1E-3</v>
      </c>
      <c r="AB248" s="27">
        <f t="shared" si="48"/>
        <v>1E-3</v>
      </c>
      <c r="AC248" s="27">
        <f t="shared" si="49"/>
        <v>1E-3</v>
      </c>
      <c r="AD248" s="27">
        <f t="shared" si="50"/>
        <v>1E-3</v>
      </c>
      <c r="AE248" s="27">
        <f t="shared" si="51"/>
        <v>1E-3</v>
      </c>
      <c r="AF248" s="27">
        <f t="shared" si="52"/>
        <v>1E-3</v>
      </c>
      <c r="AG248" s="27">
        <f t="shared" si="53"/>
        <v>1E-3</v>
      </c>
    </row>
    <row r="249" spans="1:33" x14ac:dyDescent="0.25">
      <c r="A249" t="s">
        <v>81</v>
      </c>
      <c r="B249" t="s">
        <v>40</v>
      </c>
      <c r="C249" t="s">
        <v>47</v>
      </c>
      <c r="D249" s="27">
        <f>_InputData!E773</f>
        <v>1E-3</v>
      </c>
      <c r="E249" s="27">
        <f>_InputData!F773</f>
        <v>1E-3</v>
      </c>
      <c r="F249" s="27">
        <f>_InputData!G773</f>
        <v>1E-3</v>
      </c>
      <c r="G249" s="27">
        <f t="shared" si="27"/>
        <v>1E-3</v>
      </c>
      <c r="H249" s="27">
        <f t="shared" si="28"/>
        <v>1E-3</v>
      </c>
      <c r="I249" s="27">
        <f t="shared" si="29"/>
        <v>1E-3</v>
      </c>
      <c r="J249" s="27">
        <f t="shared" si="30"/>
        <v>1E-3</v>
      </c>
      <c r="K249" s="27">
        <f t="shared" si="31"/>
        <v>1E-3</v>
      </c>
      <c r="L249" s="27">
        <f t="shared" si="32"/>
        <v>1E-3</v>
      </c>
      <c r="M249" s="27">
        <f t="shared" si="33"/>
        <v>1E-3</v>
      </c>
      <c r="N249" s="27">
        <f t="shared" si="34"/>
        <v>1E-3</v>
      </c>
      <c r="O249" s="27">
        <f t="shared" si="35"/>
        <v>1E-3</v>
      </c>
      <c r="P249" s="27">
        <f t="shared" si="36"/>
        <v>1E-3</v>
      </c>
      <c r="Q249" s="27">
        <f t="shared" si="37"/>
        <v>1E-3</v>
      </c>
      <c r="R249" s="27">
        <f t="shared" si="38"/>
        <v>1E-3</v>
      </c>
      <c r="S249" s="27">
        <f t="shared" si="39"/>
        <v>1E-3</v>
      </c>
      <c r="T249" s="27">
        <f t="shared" si="40"/>
        <v>1E-3</v>
      </c>
      <c r="U249" s="27">
        <f t="shared" si="41"/>
        <v>1E-3</v>
      </c>
      <c r="V249" s="27">
        <f t="shared" si="42"/>
        <v>1E-3</v>
      </c>
      <c r="W249" s="27">
        <f t="shared" si="43"/>
        <v>1E-3</v>
      </c>
      <c r="X249" s="27">
        <f t="shared" si="44"/>
        <v>1E-3</v>
      </c>
      <c r="Y249" s="27">
        <f t="shared" si="45"/>
        <v>1E-3</v>
      </c>
      <c r="Z249" s="27">
        <f t="shared" si="46"/>
        <v>1E-3</v>
      </c>
      <c r="AA249" s="27">
        <f t="shared" si="47"/>
        <v>1E-3</v>
      </c>
      <c r="AB249" s="27">
        <f t="shared" si="48"/>
        <v>1E-3</v>
      </c>
      <c r="AC249" s="27">
        <f t="shared" si="49"/>
        <v>1E-3</v>
      </c>
      <c r="AD249" s="27">
        <f t="shared" si="50"/>
        <v>1E-3</v>
      </c>
      <c r="AE249" s="27">
        <f t="shared" si="51"/>
        <v>1E-3</v>
      </c>
      <c r="AF249" s="27">
        <f t="shared" si="52"/>
        <v>1E-3</v>
      </c>
      <c r="AG249" s="27">
        <f t="shared" si="53"/>
        <v>1E-3</v>
      </c>
    </row>
    <row r="250" spans="1:33" x14ac:dyDescent="0.25">
      <c r="A250" t="s">
        <v>82</v>
      </c>
      <c r="B250" t="s">
        <v>40</v>
      </c>
      <c r="C250" t="s">
        <v>47</v>
      </c>
      <c r="D250" s="27">
        <f>_InputData!E774</f>
        <v>1E-3</v>
      </c>
      <c r="E250" s="27">
        <f>_InputData!F774</f>
        <v>1E-3</v>
      </c>
      <c r="F250" s="27">
        <f>_InputData!G774</f>
        <v>1E-3</v>
      </c>
      <c r="G250" s="27">
        <f t="shared" si="27"/>
        <v>1E-3</v>
      </c>
      <c r="H250" s="27">
        <f t="shared" si="28"/>
        <v>1E-3</v>
      </c>
      <c r="I250" s="27">
        <f t="shared" si="29"/>
        <v>1E-3</v>
      </c>
      <c r="J250" s="27">
        <f t="shared" si="30"/>
        <v>1E-3</v>
      </c>
      <c r="K250" s="27">
        <f t="shared" si="31"/>
        <v>1E-3</v>
      </c>
      <c r="L250" s="27">
        <f t="shared" si="32"/>
        <v>1E-3</v>
      </c>
      <c r="M250" s="27">
        <f t="shared" si="33"/>
        <v>1E-3</v>
      </c>
      <c r="N250" s="27">
        <f t="shared" si="34"/>
        <v>1E-3</v>
      </c>
      <c r="O250" s="27">
        <f t="shared" si="35"/>
        <v>1E-3</v>
      </c>
      <c r="P250" s="27">
        <f t="shared" si="36"/>
        <v>1E-3</v>
      </c>
      <c r="Q250" s="27">
        <f t="shared" si="37"/>
        <v>1E-3</v>
      </c>
      <c r="R250" s="27">
        <f t="shared" si="38"/>
        <v>1E-3</v>
      </c>
      <c r="S250" s="27">
        <f t="shared" si="39"/>
        <v>1E-3</v>
      </c>
      <c r="T250" s="27">
        <f t="shared" si="40"/>
        <v>1E-3</v>
      </c>
      <c r="U250" s="27">
        <f t="shared" si="41"/>
        <v>1E-3</v>
      </c>
      <c r="V250" s="27">
        <f t="shared" si="42"/>
        <v>1E-3</v>
      </c>
      <c r="W250" s="27">
        <f t="shared" si="43"/>
        <v>1E-3</v>
      </c>
      <c r="X250" s="27">
        <f t="shared" si="44"/>
        <v>1E-3</v>
      </c>
      <c r="Y250" s="27">
        <f t="shared" si="45"/>
        <v>1E-3</v>
      </c>
      <c r="Z250" s="27">
        <f t="shared" si="46"/>
        <v>1E-3</v>
      </c>
      <c r="AA250" s="27">
        <f t="shared" si="47"/>
        <v>1E-3</v>
      </c>
      <c r="AB250" s="27">
        <f t="shared" si="48"/>
        <v>1E-3</v>
      </c>
      <c r="AC250" s="27">
        <f t="shared" si="49"/>
        <v>1E-3</v>
      </c>
      <c r="AD250" s="27">
        <f t="shared" si="50"/>
        <v>1E-3</v>
      </c>
      <c r="AE250" s="27">
        <f t="shared" si="51"/>
        <v>1E-3</v>
      </c>
      <c r="AF250" s="27">
        <f t="shared" si="52"/>
        <v>1E-3</v>
      </c>
      <c r="AG250" s="27">
        <f t="shared" si="53"/>
        <v>1E-3</v>
      </c>
    </row>
    <row r="251" spans="1:33" x14ac:dyDescent="0.25">
      <c r="A251" t="s">
        <v>83</v>
      </c>
      <c r="B251" t="s">
        <v>40</v>
      </c>
      <c r="C251" t="s">
        <v>47</v>
      </c>
      <c r="D251" s="27">
        <f>_InputData!E775</f>
        <v>1E-3</v>
      </c>
      <c r="E251" s="27">
        <f>_InputData!F775</f>
        <v>1E-3</v>
      </c>
      <c r="F251" s="27">
        <f>_InputData!G775</f>
        <v>1E-3</v>
      </c>
      <c r="G251" s="27">
        <f t="shared" si="27"/>
        <v>1E-3</v>
      </c>
      <c r="H251" s="27">
        <f t="shared" si="28"/>
        <v>1E-3</v>
      </c>
      <c r="I251" s="27">
        <f t="shared" si="29"/>
        <v>1E-3</v>
      </c>
      <c r="J251" s="27">
        <f t="shared" si="30"/>
        <v>1E-3</v>
      </c>
      <c r="K251" s="27">
        <f t="shared" si="31"/>
        <v>1E-3</v>
      </c>
      <c r="L251" s="27">
        <f t="shared" si="32"/>
        <v>1E-3</v>
      </c>
      <c r="M251" s="27">
        <f t="shared" si="33"/>
        <v>1E-3</v>
      </c>
      <c r="N251" s="27">
        <f t="shared" si="34"/>
        <v>1E-3</v>
      </c>
      <c r="O251" s="27">
        <f t="shared" si="35"/>
        <v>1E-3</v>
      </c>
      <c r="P251" s="27">
        <f t="shared" si="36"/>
        <v>1E-3</v>
      </c>
      <c r="Q251" s="27">
        <f t="shared" si="37"/>
        <v>1E-3</v>
      </c>
      <c r="R251" s="27">
        <f t="shared" si="38"/>
        <v>1E-3</v>
      </c>
      <c r="S251" s="27">
        <f t="shared" si="39"/>
        <v>1E-3</v>
      </c>
      <c r="T251" s="27">
        <f t="shared" si="40"/>
        <v>1E-3</v>
      </c>
      <c r="U251" s="27">
        <f t="shared" si="41"/>
        <v>1E-3</v>
      </c>
      <c r="V251" s="27">
        <f t="shared" si="42"/>
        <v>1E-3</v>
      </c>
      <c r="W251" s="27">
        <f t="shared" si="43"/>
        <v>1E-3</v>
      </c>
      <c r="X251" s="27">
        <f t="shared" si="44"/>
        <v>1E-3</v>
      </c>
      <c r="Y251" s="27">
        <f t="shared" si="45"/>
        <v>1E-3</v>
      </c>
      <c r="Z251" s="27">
        <f t="shared" si="46"/>
        <v>1E-3</v>
      </c>
      <c r="AA251" s="27">
        <f t="shared" si="47"/>
        <v>1E-3</v>
      </c>
      <c r="AB251" s="27">
        <f t="shared" si="48"/>
        <v>1E-3</v>
      </c>
      <c r="AC251" s="27">
        <f t="shared" si="49"/>
        <v>1E-3</v>
      </c>
      <c r="AD251" s="27">
        <f t="shared" si="50"/>
        <v>1E-3</v>
      </c>
      <c r="AE251" s="27">
        <f t="shared" si="51"/>
        <v>1E-3</v>
      </c>
      <c r="AF251" s="27">
        <f t="shared" si="52"/>
        <v>1E-3</v>
      </c>
      <c r="AG251" s="27">
        <f t="shared" si="53"/>
        <v>1E-3</v>
      </c>
    </row>
    <row r="252" spans="1:33" x14ac:dyDescent="0.25">
      <c r="A252" t="s">
        <v>106</v>
      </c>
      <c r="B252" t="s">
        <v>40</v>
      </c>
      <c r="C252" t="s">
        <v>47</v>
      </c>
      <c r="D252" s="27">
        <f>_InputData!E776</f>
        <v>1E-3</v>
      </c>
      <c r="E252" s="27">
        <f>_InputData!F776</f>
        <v>1E-3</v>
      </c>
      <c r="F252" s="27">
        <f>_InputData!G776</f>
        <v>1E-3</v>
      </c>
      <c r="G252" s="27">
        <f t="shared" si="27"/>
        <v>1E-3</v>
      </c>
      <c r="H252" s="27">
        <f t="shared" si="28"/>
        <v>1E-3</v>
      </c>
      <c r="I252" s="27">
        <f t="shared" si="29"/>
        <v>1E-3</v>
      </c>
      <c r="J252" s="27">
        <f t="shared" si="30"/>
        <v>1E-3</v>
      </c>
      <c r="K252" s="27">
        <f t="shared" si="31"/>
        <v>1E-3</v>
      </c>
      <c r="L252" s="27">
        <f t="shared" si="32"/>
        <v>1E-3</v>
      </c>
      <c r="M252" s="27">
        <f t="shared" si="33"/>
        <v>1E-3</v>
      </c>
      <c r="N252" s="27">
        <f t="shared" si="34"/>
        <v>1E-3</v>
      </c>
      <c r="O252" s="27">
        <f t="shared" si="35"/>
        <v>1E-3</v>
      </c>
      <c r="P252" s="27">
        <f t="shared" si="36"/>
        <v>1E-3</v>
      </c>
      <c r="Q252" s="27">
        <f t="shared" si="37"/>
        <v>1E-3</v>
      </c>
      <c r="R252" s="27">
        <f t="shared" si="38"/>
        <v>1E-3</v>
      </c>
      <c r="S252" s="27">
        <f t="shared" si="39"/>
        <v>1E-3</v>
      </c>
      <c r="T252" s="27">
        <f t="shared" si="40"/>
        <v>1E-3</v>
      </c>
      <c r="U252" s="27">
        <f t="shared" si="41"/>
        <v>1E-3</v>
      </c>
      <c r="V252" s="27">
        <f t="shared" si="42"/>
        <v>1E-3</v>
      </c>
      <c r="W252" s="27">
        <f t="shared" si="43"/>
        <v>1E-3</v>
      </c>
      <c r="X252" s="27">
        <f t="shared" si="44"/>
        <v>1E-3</v>
      </c>
      <c r="Y252" s="27">
        <f t="shared" si="45"/>
        <v>1E-3</v>
      </c>
      <c r="Z252" s="27">
        <f t="shared" si="46"/>
        <v>1E-3</v>
      </c>
      <c r="AA252" s="27">
        <f t="shared" si="47"/>
        <v>1E-3</v>
      </c>
      <c r="AB252" s="27">
        <f t="shared" si="48"/>
        <v>1E-3</v>
      </c>
      <c r="AC252" s="27">
        <f t="shared" si="49"/>
        <v>1E-3</v>
      </c>
      <c r="AD252" s="27">
        <f t="shared" si="50"/>
        <v>1E-3</v>
      </c>
      <c r="AE252" s="27">
        <f t="shared" si="51"/>
        <v>1E-3</v>
      </c>
      <c r="AF252" s="27">
        <f t="shared" si="52"/>
        <v>1E-3</v>
      </c>
      <c r="AG252" s="27">
        <f t="shared" si="53"/>
        <v>1E-3</v>
      </c>
    </row>
    <row r="253" spans="1:33" x14ac:dyDescent="0.25">
      <c r="A253" t="s">
        <v>84</v>
      </c>
      <c r="B253" t="s">
        <v>40</v>
      </c>
      <c r="C253" t="s">
        <v>47</v>
      </c>
      <c r="D253" s="27">
        <f>_InputData!E777</f>
        <v>1E-3</v>
      </c>
      <c r="E253" s="27">
        <f>_InputData!F777</f>
        <v>1E-3</v>
      </c>
      <c r="F253" s="27">
        <f>_InputData!G777</f>
        <v>1E-3</v>
      </c>
      <c r="G253" s="27">
        <f t="shared" si="27"/>
        <v>1E-3</v>
      </c>
      <c r="H253" s="27">
        <f t="shared" si="28"/>
        <v>1E-3</v>
      </c>
      <c r="I253" s="27">
        <f t="shared" si="29"/>
        <v>1E-3</v>
      </c>
      <c r="J253" s="27">
        <f t="shared" si="30"/>
        <v>1E-3</v>
      </c>
      <c r="K253" s="27">
        <f t="shared" si="31"/>
        <v>1E-3</v>
      </c>
      <c r="L253" s="27">
        <f t="shared" si="32"/>
        <v>1E-3</v>
      </c>
      <c r="M253" s="27">
        <f t="shared" si="33"/>
        <v>1E-3</v>
      </c>
      <c r="N253" s="27">
        <f t="shared" si="34"/>
        <v>1E-3</v>
      </c>
      <c r="O253" s="27">
        <f t="shared" si="35"/>
        <v>1E-3</v>
      </c>
      <c r="P253" s="27">
        <f t="shared" si="36"/>
        <v>1E-3</v>
      </c>
      <c r="Q253" s="27">
        <f t="shared" si="37"/>
        <v>1E-3</v>
      </c>
      <c r="R253" s="27">
        <f t="shared" si="38"/>
        <v>1E-3</v>
      </c>
      <c r="S253" s="27">
        <f t="shared" si="39"/>
        <v>1E-3</v>
      </c>
      <c r="T253" s="27">
        <f t="shared" si="40"/>
        <v>1E-3</v>
      </c>
      <c r="U253" s="27">
        <f t="shared" si="41"/>
        <v>1E-3</v>
      </c>
      <c r="V253" s="27">
        <f t="shared" si="42"/>
        <v>1E-3</v>
      </c>
      <c r="W253" s="27">
        <f t="shared" si="43"/>
        <v>1E-3</v>
      </c>
      <c r="X253" s="27">
        <f t="shared" si="44"/>
        <v>1E-3</v>
      </c>
      <c r="Y253" s="27">
        <f t="shared" si="45"/>
        <v>1E-3</v>
      </c>
      <c r="Z253" s="27">
        <f t="shared" si="46"/>
        <v>1E-3</v>
      </c>
      <c r="AA253" s="27">
        <f t="shared" si="47"/>
        <v>1E-3</v>
      </c>
      <c r="AB253" s="27">
        <f t="shared" si="48"/>
        <v>1E-3</v>
      </c>
      <c r="AC253" s="27">
        <f t="shared" si="49"/>
        <v>1E-3</v>
      </c>
      <c r="AD253" s="27">
        <f t="shared" si="50"/>
        <v>1E-3</v>
      </c>
      <c r="AE253" s="27">
        <f t="shared" si="51"/>
        <v>1E-3</v>
      </c>
      <c r="AF253" s="27">
        <f t="shared" si="52"/>
        <v>1E-3</v>
      </c>
      <c r="AG253" s="27">
        <f t="shared" si="53"/>
        <v>1E-3</v>
      </c>
    </row>
    <row r="254" spans="1:33" x14ac:dyDescent="0.25">
      <c r="A254" t="s">
        <v>85</v>
      </c>
      <c r="B254" t="s">
        <v>40</v>
      </c>
      <c r="C254" t="s">
        <v>47</v>
      </c>
      <c r="D254" s="27">
        <f>_InputData!E778</f>
        <v>1E-3</v>
      </c>
      <c r="E254" s="27">
        <f>_InputData!F778</f>
        <v>1E-3</v>
      </c>
      <c r="F254" s="27">
        <f>_InputData!G778</f>
        <v>1E-3</v>
      </c>
      <c r="G254" s="27">
        <f t="shared" si="27"/>
        <v>1E-3</v>
      </c>
      <c r="H254" s="27">
        <f t="shared" si="28"/>
        <v>1E-3</v>
      </c>
      <c r="I254" s="27">
        <f t="shared" si="29"/>
        <v>1E-3</v>
      </c>
      <c r="J254" s="27">
        <f t="shared" si="30"/>
        <v>1E-3</v>
      </c>
      <c r="K254" s="27">
        <f t="shared" si="31"/>
        <v>1E-3</v>
      </c>
      <c r="L254" s="27">
        <f t="shared" si="32"/>
        <v>1E-3</v>
      </c>
      <c r="M254" s="27">
        <f t="shared" si="33"/>
        <v>1E-3</v>
      </c>
      <c r="N254" s="27">
        <f t="shared" si="34"/>
        <v>1E-3</v>
      </c>
      <c r="O254" s="27">
        <f t="shared" si="35"/>
        <v>1E-3</v>
      </c>
      <c r="P254" s="27">
        <f t="shared" si="36"/>
        <v>1E-3</v>
      </c>
      <c r="Q254" s="27">
        <f t="shared" si="37"/>
        <v>1E-3</v>
      </c>
      <c r="R254" s="27">
        <f t="shared" si="38"/>
        <v>1E-3</v>
      </c>
      <c r="S254" s="27">
        <f t="shared" si="39"/>
        <v>1E-3</v>
      </c>
      <c r="T254" s="27">
        <f t="shared" si="40"/>
        <v>1E-3</v>
      </c>
      <c r="U254" s="27">
        <f t="shared" si="41"/>
        <v>1E-3</v>
      </c>
      <c r="V254" s="27">
        <f t="shared" si="42"/>
        <v>1E-3</v>
      </c>
      <c r="W254" s="27">
        <f t="shared" si="43"/>
        <v>1E-3</v>
      </c>
      <c r="X254" s="27">
        <f t="shared" si="44"/>
        <v>1E-3</v>
      </c>
      <c r="Y254" s="27">
        <f t="shared" si="45"/>
        <v>1E-3</v>
      </c>
      <c r="Z254" s="27">
        <f t="shared" si="46"/>
        <v>1E-3</v>
      </c>
      <c r="AA254" s="27">
        <f t="shared" si="47"/>
        <v>1E-3</v>
      </c>
      <c r="AB254" s="27">
        <f t="shared" si="48"/>
        <v>1E-3</v>
      </c>
      <c r="AC254" s="27">
        <f t="shared" si="49"/>
        <v>1E-3</v>
      </c>
      <c r="AD254" s="27">
        <f t="shared" si="50"/>
        <v>1E-3</v>
      </c>
      <c r="AE254" s="27">
        <f t="shared" si="51"/>
        <v>1E-3</v>
      </c>
      <c r="AF254" s="27">
        <f t="shared" si="52"/>
        <v>1E-3</v>
      </c>
      <c r="AG254" s="27">
        <f t="shared" si="53"/>
        <v>1E-3</v>
      </c>
    </row>
    <row r="255" spans="1:33" x14ac:dyDescent="0.25">
      <c r="A255" t="s">
        <v>86</v>
      </c>
      <c r="B255" t="s">
        <v>40</v>
      </c>
      <c r="C255" t="s">
        <v>47</v>
      </c>
      <c r="D255" s="27">
        <f>_InputData!E779</f>
        <v>1E-3</v>
      </c>
      <c r="E255" s="27">
        <f>_InputData!F779</f>
        <v>1E-3</v>
      </c>
      <c r="F255" s="27">
        <f>_InputData!G779</f>
        <v>1E-3</v>
      </c>
      <c r="G255" s="27">
        <f t="shared" si="27"/>
        <v>1E-3</v>
      </c>
      <c r="H255" s="27">
        <f t="shared" si="28"/>
        <v>1E-3</v>
      </c>
      <c r="I255" s="27">
        <f t="shared" si="29"/>
        <v>1E-3</v>
      </c>
      <c r="J255" s="27">
        <f t="shared" si="30"/>
        <v>1E-3</v>
      </c>
      <c r="K255" s="27">
        <f t="shared" si="31"/>
        <v>1E-3</v>
      </c>
      <c r="L255" s="27">
        <f t="shared" si="32"/>
        <v>1E-3</v>
      </c>
      <c r="M255" s="27">
        <f t="shared" si="33"/>
        <v>1E-3</v>
      </c>
      <c r="N255" s="27">
        <f t="shared" si="34"/>
        <v>1E-3</v>
      </c>
      <c r="O255" s="27">
        <f t="shared" si="35"/>
        <v>1E-3</v>
      </c>
      <c r="P255" s="27">
        <f t="shared" si="36"/>
        <v>1E-3</v>
      </c>
      <c r="Q255" s="27">
        <f t="shared" si="37"/>
        <v>1E-3</v>
      </c>
      <c r="R255" s="27">
        <f t="shared" si="38"/>
        <v>1E-3</v>
      </c>
      <c r="S255" s="27">
        <f t="shared" si="39"/>
        <v>1E-3</v>
      </c>
      <c r="T255" s="27">
        <f t="shared" si="40"/>
        <v>1E-3</v>
      </c>
      <c r="U255" s="27">
        <f t="shared" si="41"/>
        <v>1E-3</v>
      </c>
      <c r="V255" s="27">
        <f t="shared" si="42"/>
        <v>1E-3</v>
      </c>
      <c r="W255" s="27">
        <f t="shared" si="43"/>
        <v>1E-3</v>
      </c>
      <c r="X255" s="27">
        <f t="shared" si="44"/>
        <v>1E-3</v>
      </c>
      <c r="Y255" s="27">
        <f t="shared" si="45"/>
        <v>1E-3</v>
      </c>
      <c r="Z255" s="27">
        <f t="shared" si="46"/>
        <v>1E-3</v>
      </c>
      <c r="AA255" s="27">
        <f t="shared" si="47"/>
        <v>1E-3</v>
      </c>
      <c r="AB255" s="27">
        <f t="shared" si="48"/>
        <v>1E-3</v>
      </c>
      <c r="AC255" s="27">
        <f t="shared" si="49"/>
        <v>1E-3</v>
      </c>
      <c r="AD255" s="27">
        <f t="shared" si="50"/>
        <v>1E-3</v>
      </c>
      <c r="AE255" s="27">
        <f t="shared" si="51"/>
        <v>1E-3</v>
      </c>
      <c r="AF255" s="27">
        <f t="shared" si="52"/>
        <v>1E-3</v>
      </c>
      <c r="AG255" s="27">
        <f t="shared" si="53"/>
        <v>1E-3</v>
      </c>
    </row>
    <row r="256" spans="1:33" x14ac:dyDescent="0.25">
      <c r="A256" t="s">
        <v>87</v>
      </c>
      <c r="B256" t="s">
        <v>40</v>
      </c>
      <c r="C256" t="s">
        <v>47</v>
      </c>
      <c r="D256" s="27">
        <f>_InputData!E780</f>
        <v>1E-3</v>
      </c>
      <c r="E256" s="27">
        <f>_InputData!F780</f>
        <v>1E-3</v>
      </c>
      <c r="F256" s="27">
        <f>_InputData!G780</f>
        <v>1E-3</v>
      </c>
      <c r="G256" s="27">
        <f t="shared" si="27"/>
        <v>1E-3</v>
      </c>
      <c r="H256" s="27">
        <f t="shared" si="28"/>
        <v>1E-3</v>
      </c>
      <c r="I256" s="27">
        <f t="shared" si="29"/>
        <v>1E-3</v>
      </c>
      <c r="J256" s="27">
        <f t="shared" si="30"/>
        <v>1E-3</v>
      </c>
      <c r="K256" s="27">
        <f t="shared" si="31"/>
        <v>1E-3</v>
      </c>
      <c r="L256" s="27">
        <f t="shared" si="32"/>
        <v>1E-3</v>
      </c>
      <c r="M256" s="27">
        <f t="shared" si="33"/>
        <v>1E-3</v>
      </c>
      <c r="N256" s="27">
        <f t="shared" si="34"/>
        <v>1E-3</v>
      </c>
      <c r="O256" s="27">
        <f t="shared" si="35"/>
        <v>1E-3</v>
      </c>
      <c r="P256" s="27">
        <f t="shared" si="36"/>
        <v>1E-3</v>
      </c>
      <c r="Q256" s="27">
        <f t="shared" si="37"/>
        <v>1E-3</v>
      </c>
      <c r="R256" s="27">
        <f t="shared" si="38"/>
        <v>1E-3</v>
      </c>
      <c r="S256" s="27">
        <f t="shared" si="39"/>
        <v>1E-3</v>
      </c>
      <c r="T256" s="27">
        <f t="shared" si="40"/>
        <v>1E-3</v>
      </c>
      <c r="U256" s="27">
        <f t="shared" si="41"/>
        <v>1E-3</v>
      </c>
      <c r="V256" s="27">
        <f t="shared" si="42"/>
        <v>1E-3</v>
      </c>
      <c r="W256" s="27">
        <f t="shared" si="43"/>
        <v>1E-3</v>
      </c>
      <c r="X256" s="27">
        <f t="shared" si="44"/>
        <v>1E-3</v>
      </c>
      <c r="Y256" s="27">
        <f t="shared" si="45"/>
        <v>1E-3</v>
      </c>
      <c r="Z256" s="27">
        <f t="shared" si="46"/>
        <v>1E-3</v>
      </c>
      <c r="AA256" s="27">
        <f t="shared" si="47"/>
        <v>1E-3</v>
      </c>
      <c r="AB256" s="27">
        <f t="shared" si="48"/>
        <v>1E-3</v>
      </c>
      <c r="AC256" s="27">
        <f t="shared" si="49"/>
        <v>1E-3</v>
      </c>
      <c r="AD256" s="27">
        <f t="shared" si="50"/>
        <v>1E-3</v>
      </c>
      <c r="AE256" s="27">
        <f t="shared" si="51"/>
        <v>1E-3</v>
      </c>
      <c r="AF256" s="27">
        <f t="shared" si="52"/>
        <v>1E-3</v>
      </c>
      <c r="AG256" s="27">
        <f t="shared" si="53"/>
        <v>1E-3</v>
      </c>
    </row>
    <row r="257" spans="1:33" x14ac:dyDescent="0.25">
      <c r="A257" t="s">
        <v>88</v>
      </c>
      <c r="B257" t="s">
        <v>40</v>
      </c>
      <c r="C257" t="s">
        <v>47</v>
      </c>
      <c r="D257" s="27">
        <f>_InputData!E781</f>
        <v>1E-3</v>
      </c>
      <c r="E257" s="27">
        <f>_InputData!F781</f>
        <v>1E-3</v>
      </c>
      <c r="F257" s="27">
        <f>_InputData!G781</f>
        <v>1E-3</v>
      </c>
      <c r="G257" s="27">
        <f t="shared" si="27"/>
        <v>1E-3</v>
      </c>
      <c r="H257" s="27">
        <f t="shared" si="28"/>
        <v>1E-3</v>
      </c>
      <c r="I257" s="27">
        <f t="shared" si="29"/>
        <v>1E-3</v>
      </c>
      <c r="J257" s="27">
        <f t="shared" si="30"/>
        <v>1E-3</v>
      </c>
      <c r="K257" s="27">
        <f t="shared" si="31"/>
        <v>1E-3</v>
      </c>
      <c r="L257" s="27">
        <f t="shared" si="32"/>
        <v>1E-3</v>
      </c>
      <c r="M257" s="27">
        <f t="shared" si="33"/>
        <v>1E-3</v>
      </c>
      <c r="N257" s="27">
        <f t="shared" si="34"/>
        <v>1E-3</v>
      </c>
      <c r="O257" s="27">
        <f t="shared" si="35"/>
        <v>1E-3</v>
      </c>
      <c r="P257" s="27">
        <f t="shared" si="36"/>
        <v>1E-3</v>
      </c>
      <c r="Q257" s="27">
        <f t="shared" si="37"/>
        <v>1E-3</v>
      </c>
      <c r="R257" s="27">
        <f t="shared" si="38"/>
        <v>1E-3</v>
      </c>
      <c r="S257" s="27">
        <f t="shared" si="39"/>
        <v>1E-3</v>
      </c>
      <c r="T257" s="27">
        <f t="shared" si="40"/>
        <v>1E-3</v>
      </c>
      <c r="U257" s="27">
        <f t="shared" si="41"/>
        <v>1E-3</v>
      </c>
      <c r="V257" s="27">
        <f t="shared" si="42"/>
        <v>1E-3</v>
      </c>
      <c r="W257" s="27">
        <f t="shared" si="43"/>
        <v>1E-3</v>
      </c>
      <c r="X257" s="27">
        <f t="shared" si="44"/>
        <v>1E-3</v>
      </c>
      <c r="Y257" s="27">
        <f t="shared" si="45"/>
        <v>1E-3</v>
      </c>
      <c r="Z257" s="27">
        <f t="shared" si="46"/>
        <v>1E-3</v>
      </c>
      <c r="AA257" s="27">
        <f t="shared" si="47"/>
        <v>1E-3</v>
      </c>
      <c r="AB257" s="27">
        <f t="shared" si="48"/>
        <v>1E-3</v>
      </c>
      <c r="AC257" s="27">
        <f t="shared" si="49"/>
        <v>1E-3</v>
      </c>
      <c r="AD257" s="27">
        <f t="shared" si="50"/>
        <v>1E-3</v>
      </c>
      <c r="AE257" s="27">
        <f t="shared" si="51"/>
        <v>1E-3</v>
      </c>
      <c r="AF257" s="27">
        <f t="shared" si="52"/>
        <v>1E-3</v>
      </c>
      <c r="AG257" s="27">
        <f t="shared" si="53"/>
        <v>1E-3</v>
      </c>
    </row>
    <row r="258" spans="1:33" x14ac:dyDescent="0.25">
      <c r="A258" t="s">
        <v>89</v>
      </c>
      <c r="B258" t="s">
        <v>40</v>
      </c>
      <c r="C258" t="s">
        <v>47</v>
      </c>
      <c r="D258" s="27">
        <f>_InputData!E782</f>
        <v>1E-3</v>
      </c>
      <c r="E258" s="27">
        <f>_InputData!F782</f>
        <v>1E-3</v>
      </c>
      <c r="F258" s="27">
        <f>_InputData!G782</f>
        <v>1E-3</v>
      </c>
      <c r="G258" s="27">
        <f t="shared" si="27"/>
        <v>1E-3</v>
      </c>
      <c r="H258" s="27">
        <f t="shared" si="28"/>
        <v>1E-3</v>
      </c>
      <c r="I258" s="27">
        <f t="shared" si="29"/>
        <v>1E-3</v>
      </c>
      <c r="J258" s="27">
        <f t="shared" si="30"/>
        <v>1E-3</v>
      </c>
      <c r="K258" s="27">
        <f t="shared" si="31"/>
        <v>1E-3</v>
      </c>
      <c r="L258" s="27">
        <f t="shared" si="32"/>
        <v>1E-3</v>
      </c>
      <c r="M258" s="27">
        <f t="shared" si="33"/>
        <v>1E-3</v>
      </c>
      <c r="N258" s="27">
        <f t="shared" si="34"/>
        <v>1E-3</v>
      </c>
      <c r="O258" s="27">
        <f t="shared" si="35"/>
        <v>1E-3</v>
      </c>
      <c r="P258" s="27">
        <f t="shared" si="36"/>
        <v>1E-3</v>
      </c>
      <c r="Q258" s="27">
        <f t="shared" si="37"/>
        <v>1E-3</v>
      </c>
      <c r="R258" s="27">
        <f t="shared" si="38"/>
        <v>1E-3</v>
      </c>
      <c r="S258" s="27">
        <f t="shared" si="39"/>
        <v>1E-3</v>
      </c>
      <c r="T258" s="27">
        <f t="shared" si="40"/>
        <v>1E-3</v>
      </c>
      <c r="U258" s="27">
        <f t="shared" si="41"/>
        <v>1E-3</v>
      </c>
      <c r="V258" s="27">
        <f t="shared" si="42"/>
        <v>1E-3</v>
      </c>
      <c r="W258" s="27">
        <f t="shared" si="43"/>
        <v>1E-3</v>
      </c>
      <c r="X258" s="27">
        <f t="shared" si="44"/>
        <v>1E-3</v>
      </c>
      <c r="Y258" s="27">
        <f t="shared" si="45"/>
        <v>1E-3</v>
      </c>
      <c r="Z258" s="27">
        <f t="shared" si="46"/>
        <v>1E-3</v>
      </c>
      <c r="AA258" s="27">
        <f t="shared" si="47"/>
        <v>1E-3</v>
      </c>
      <c r="AB258" s="27">
        <f t="shared" si="48"/>
        <v>1E-3</v>
      </c>
      <c r="AC258" s="27">
        <f t="shared" si="49"/>
        <v>1E-3</v>
      </c>
      <c r="AD258" s="27">
        <f t="shared" si="50"/>
        <v>1E-3</v>
      </c>
      <c r="AE258" s="27">
        <f t="shared" si="51"/>
        <v>1E-3</v>
      </c>
      <c r="AF258" s="27">
        <f t="shared" si="52"/>
        <v>1E-3</v>
      </c>
      <c r="AG258" s="27">
        <f t="shared" si="53"/>
        <v>1E-3</v>
      </c>
    </row>
    <row r="259" spans="1:33" x14ac:dyDescent="0.25">
      <c r="A259" t="s">
        <v>90</v>
      </c>
      <c r="B259" t="s">
        <v>40</v>
      </c>
      <c r="C259" t="s">
        <v>47</v>
      </c>
      <c r="D259" s="27">
        <f>_InputData!E783</f>
        <v>1E-3</v>
      </c>
      <c r="E259" s="27">
        <f>_InputData!F783</f>
        <v>1E-3</v>
      </c>
      <c r="F259" s="27">
        <f>_InputData!G783</f>
        <v>1E-3</v>
      </c>
      <c r="G259" s="27">
        <f t="shared" si="27"/>
        <v>1E-3</v>
      </c>
      <c r="H259" s="27">
        <f t="shared" si="28"/>
        <v>1E-3</v>
      </c>
      <c r="I259" s="27">
        <f t="shared" si="29"/>
        <v>1E-3</v>
      </c>
      <c r="J259" s="27">
        <f t="shared" si="30"/>
        <v>1E-3</v>
      </c>
      <c r="K259" s="27">
        <f t="shared" si="31"/>
        <v>1E-3</v>
      </c>
      <c r="L259" s="27">
        <f t="shared" si="32"/>
        <v>1E-3</v>
      </c>
      <c r="M259" s="27">
        <f t="shared" si="33"/>
        <v>1E-3</v>
      </c>
      <c r="N259" s="27">
        <f t="shared" si="34"/>
        <v>1E-3</v>
      </c>
      <c r="O259" s="27">
        <f t="shared" si="35"/>
        <v>1E-3</v>
      </c>
      <c r="P259" s="27">
        <f t="shared" si="36"/>
        <v>1E-3</v>
      </c>
      <c r="Q259" s="27">
        <f t="shared" si="37"/>
        <v>1E-3</v>
      </c>
      <c r="R259" s="27">
        <f t="shared" si="38"/>
        <v>1E-3</v>
      </c>
      <c r="S259" s="27">
        <f t="shared" si="39"/>
        <v>1E-3</v>
      </c>
      <c r="T259" s="27">
        <f t="shared" si="40"/>
        <v>1E-3</v>
      </c>
      <c r="U259" s="27">
        <f t="shared" si="41"/>
        <v>1E-3</v>
      </c>
      <c r="V259" s="27">
        <f t="shared" si="42"/>
        <v>1E-3</v>
      </c>
      <c r="W259" s="27">
        <f t="shared" si="43"/>
        <v>1E-3</v>
      </c>
      <c r="X259" s="27">
        <f t="shared" si="44"/>
        <v>1E-3</v>
      </c>
      <c r="Y259" s="27">
        <f t="shared" si="45"/>
        <v>1E-3</v>
      </c>
      <c r="Z259" s="27">
        <f t="shared" si="46"/>
        <v>1E-3</v>
      </c>
      <c r="AA259" s="27">
        <f t="shared" si="47"/>
        <v>1E-3</v>
      </c>
      <c r="AB259" s="27">
        <f t="shared" si="48"/>
        <v>1E-3</v>
      </c>
      <c r="AC259" s="27">
        <f t="shared" si="49"/>
        <v>1E-3</v>
      </c>
      <c r="AD259" s="27">
        <f t="shared" si="50"/>
        <v>1E-3</v>
      </c>
      <c r="AE259" s="27">
        <f t="shared" si="51"/>
        <v>1E-3</v>
      </c>
      <c r="AF259" s="27">
        <f t="shared" si="52"/>
        <v>1E-3</v>
      </c>
      <c r="AG259" s="27">
        <f t="shared" si="53"/>
        <v>1E-3</v>
      </c>
    </row>
    <row r="260" spans="1:33" x14ac:dyDescent="0.25">
      <c r="A260" t="s">
        <v>107</v>
      </c>
      <c r="B260" t="s">
        <v>40</v>
      </c>
      <c r="C260" t="s">
        <v>47</v>
      </c>
      <c r="D260" s="27">
        <f>_InputData!E784</f>
        <v>1E-3</v>
      </c>
      <c r="E260" s="27">
        <f>_InputData!F784</f>
        <v>1E-3</v>
      </c>
      <c r="F260" s="27">
        <f>_InputData!G784</f>
        <v>1E-3</v>
      </c>
      <c r="G260" s="27">
        <f t="shared" si="27"/>
        <v>1E-3</v>
      </c>
      <c r="H260" s="27">
        <f t="shared" si="28"/>
        <v>1E-3</v>
      </c>
      <c r="I260" s="27">
        <f t="shared" si="29"/>
        <v>1E-3</v>
      </c>
      <c r="J260" s="27">
        <f t="shared" si="30"/>
        <v>1E-3</v>
      </c>
      <c r="K260" s="27">
        <f t="shared" si="31"/>
        <v>1E-3</v>
      </c>
      <c r="L260" s="27">
        <f t="shared" si="32"/>
        <v>1E-3</v>
      </c>
      <c r="M260" s="27">
        <f t="shared" si="33"/>
        <v>1E-3</v>
      </c>
      <c r="N260" s="27">
        <f t="shared" si="34"/>
        <v>1E-3</v>
      </c>
      <c r="O260" s="27">
        <f t="shared" si="35"/>
        <v>1E-3</v>
      </c>
      <c r="P260" s="27">
        <f t="shared" si="36"/>
        <v>1E-3</v>
      </c>
      <c r="Q260" s="27">
        <f t="shared" si="37"/>
        <v>1E-3</v>
      </c>
      <c r="R260" s="27">
        <f t="shared" si="38"/>
        <v>1E-3</v>
      </c>
      <c r="S260" s="27">
        <f t="shared" si="39"/>
        <v>1E-3</v>
      </c>
      <c r="T260" s="27">
        <f t="shared" si="40"/>
        <v>1E-3</v>
      </c>
      <c r="U260" s="27">
        <f t="shared" si="41"/>
        <v>1E-3</v>
      </c>
      <c r="V260" s="27">
        <f t="shared" si="42"/>
        <v>1E-3</v>
      </c>
      <c r="W260" s="27">
        <f t="shared" si="43"/>
        <v>1E-3</v>
      </c>
      <c r="X260" s="27">
        <f t="shared" si="44"/>
        <v>1E-3</v>
      </c>
      <c r="Y260" s="27">
        <f t="shared" si="45"/>
        <v>1E-3</v>
      </c>
      <c r="Z260" s="27">
        <f t="shared" si="46"/>
        <v>1E-3</v>
      </c>
      <c r="AA260" s="27">
        <f t="shared" si="47"/>
        <v>1E-3</v>
      </c>
      <c r="AB260" s="27">
        <f t="shared" si="48"/>
        <v>1E-3</v>
      </c>
      <c r="AC260" s="27">
        <f t="shared" si="49"/>
        <v>1E-3</v>
      </c>
      <c r="AD260" s="27">
        <f t="shared" si="50"/>
        <v>1E-3</v>
      </c>
      <c r="AE260" s="27">
        <f t="shared" si="51"/>
        <v>1E-3</v>
      </c>
      <c r="AF260" s="27">
        <f t="shared" si="52"/>
        <v>1E-3</v>
      </c>
      <c r="AG260" s="27">
        <f t="shared" si="53"/>
        <v>1E-3</v>
      </c>
    </row>
    <row r="261" spans="1:33" x14ac:dyDescent="0.25">
      <c r="A261" t="s">
        <v>91</v>
      </c>
      <c r="B261" t="s">
        <v>40</v>
      </c>
      <c r="C261" t="s">
        <v>47</v>
      </c>
      <c r="D261" s="27">
        <f>_InputData!E785</f>
        <v>1E-3</v>
      </c>
      <c r="E261" s="27">
        <f>_InputData!F785</f>
        <v>1E-3</v>
      </c>
      <c r="F261" s="27">
        <f>_InputData!G785</f>
        <v>1E-3</v>
      </c>
      <c r="G261" s="27">
        <f t="shared" si="27"/>
        <v>1E-3</v>
      </c>
      <c r="H261" s="27">
        <f t="shared" si="28"/>
        <v>1E-3</v>
      </c>
      <c r="I261" s="27">
        <f t="shared" si="29"/>
        <v>1E-3</v>
      </c>
      <c r="J261" s="27">
        <f t="shared" si="30"/>
        <v>1E-3</v>
      </c>
      <c r="K261" s="27">
        <f t="shared" si="31"/>
        <v>1E-3</v>
      </c>
      <c r="L261" s="27">
        <f t="shared" si="32"/>
        <v>1E-3</v>
      </c>
      <c r="M261" s="27">
        <f t="shared" si="33"/>
        <v>1E-3</v>
      </c>
      <c r="N261" s="27">
        <f t="shared" si="34"/>
        <v>1E-3</v>
      </c>
      <c r="O261" s="27">
        <f t="shared" si="35"/>
        <v>1E-3</v>
      </c>
      <c r="P261" s="27">
        <f t="shared" si="36"/>
        <v>1E-3</v>
      </c>
      <c r="Q261" s="27">
        <f t="shared" si="37"/>
        <v>1E-3</v>
      </c>
      <c r="R261" s="27">
        <f t="shared" si="38"/>
        <v>1E-3</v>
      </c>
      <c r="S261" s="27">
        <f t="shared" si="39"/>
        <v>1E-3</v>
      </c>
      <c r="T261" s="27">
        <f t="shared" si="40"/>
        <v>1E-3</v>
      </c>
      <c r="U261" s="27">
        <f t="shared" si="41"/>
        <v>1E-3</v>
      </c>
      <c r="V261" s="27">
        <f t="shared" si="42"/>
        <v>1E-3</v>
      </c>
      <c r="W261" s="27">
        <f t="shared" si="43"/>
        <v>1E-3</v>
      </c>
      <c r="X261" s="27">
        <f t="shared" si="44"/>
        <v>1E-3</v>
      </c>
      <c r="Y261" s="27">
        <f t="shared" si="45"/>
        <v>1E-3</v>
      </c>
      <c r="Z261" s="27">
        <f t="shared" si="46"/>
        <v>1E-3</v>
      </c>
      <c r="AA261" s="27">
        <f t="shared" si="47"/>
        <v>1E-3</v>
      </c>
      <c r="AB261" s="27">
        <f t="shared" si="48"/>
        <v>1E-3</v>
      </c>
      <c r="AC261" s="27">
        <f t="shared" si="49"/>
        <v>1E-3</v>
      </c>
      <c r="AD261" s="27">
        <f t="shared" si="50"/>
        <v>1E-3</v>
      </c>
      <c r="AE261" s="27">
        <f t="shared" si="51"/>
        <v>1E-3</v>
      </c>
      <c r="AF261" s="27">
        <f t="shared" si="52"/>
        <v>1E-3</v>
      </c>
      <c r="AG261" s="27">
        <f t="shared" si="53"/>
        <v>1E-3</v>
      </c>
    </row>
    <row r="262" spans="1:33" x14ac:dyDescent="0.25">
      <c r="A262" t="s">
        <v>92</v>
      </c>
      <c r="B262" t="s">
        <v>40</v>
      </c>
      <c r="C262" t="s">
        <v>47</v>
      </c>
      <c r="D262" s="27">
        <f>_InputData!E786</f>
        <v>1E-3</v>
      </c>
      <c r="E262" s="27">
        <f>_InputData!F786</f>
        <v>1E-3</v>
      </c>
      <c r="F262" s="27">
        <f>_InputData!G786</f>
        <v>1E-3</v>
      </c>
      <c r="G262" s="27">
        <f t="shared" si="27"/>
        <v>1E-3</v>
      </c>
      <c r="H262" s="27">
        <f t="shared" si="28"/>
        <v>1E-3</v>
      </c>
      <c r="I262" s="27">
        <f t="shared" si="29"/>
        <v>1E-3</v>
      </c>
      <c r="J262" s="27">
        <f t="shared" si="30"/>
        <v>1E-3</v>
      </c>
      <c r="K262" s="27">
        <f t="shared" si="31"/>
        <v>1E-3</v>
      </c>
      <c r="L262" s="27">
        <f t="shared" si="32"/>
        <v>1E-3</v>
      </c>
      <c r="M262" s="27">
        <f t="shared" si="33"/>
        <v>1E-3</v>
      </c>
      <c r="N262" s="27">
        <f t="shared" si="34"/>
        <v>1E-3</v>
      </c>
      <c r="O262" s="27">
        <f t="shared" si="35"/>
        <v>1E-3</v>
      </c>
      <c r="P262" s="27">
        <f t="shared" si="36"/>
        <v>1E-3</v>
      </c>
      <c r="Q262" s="27">
        <f t="shared" si="37"/>
        <v>1E-3</v>
      </c>
      <c r="R262" s="27">
        <f t="shared" si="38"/>
        <v>1E-3</v>
      </c>
      <c r="S262" s="27">
        <f t="shared" si="39"/>
        <v>1E-3</v>
      </c>
      <c r="T262" s="27">
        <f t="shared" si="40"/>
        <v>1E-3</v>
      </c>
      <c r="U262" s="27">
        <f t="shared" si="41"/>
        <v>1E-3</v>
      </c>
      <c r="V262" s="27">
        <f t="shared" si="42"/>
        <v>1E-3</v>
      </c>
      <c r="W262" s="27">
        <f t="shared" si="43"/>
        <v>1E-3</v>
      </c>
      <c r="X262" s="27">
        <f t="shared" si="44"/>
        <v>1E-3</v>
      </c>
      <c r="Y262" s="27">
        <f t="shared" si="45"/>
        <v>1E-3</v>
      </c>
      <c r="Z262" s="27">
        <f t="shared" si="46"/>
        <v>1E-3</v>
      </c>
      <c r="AA262" s="27">
        <f t="shared" si="47"/>
        <v>1E-3</v>
      </c>
      <c r="AB262" s="27">
        <f t="shared" si="48"/>
        <v>1E-3</v>
      </c>
      <c r="AC262" s="27">
        <f t="shared" si="49"/>
        <v>1E-3</v>
      </c>
      <c r="AD262" s="27">
        <f t="shared" si="50"/>
        <v>1E-3</v>
      </c>
      <c r="AE262" s="27">
        <f t="shared" si="51"/>
        <v>1E-3</v>
      </c>
      <c r="AF262" s="27">
        <f t="shared" si="52"/>
        <v>1E-3</v>
      </c>
      <c r="AG262" s="27">
        <f t="shared" si="53"/>
        <v>1E-3</v>
      </c>
    </row>
    <row r="263" spans="1:33" x14ac:dyDescent="0.25">
      <c r="A263" t="s">
        <v>93</v>
      </c>
      <c r="B263" t="s">
        <v>40</v>
      </c>
      <c r="C263" t="s">
        <v>47</v>
      </c>
      <c r="D263" s="27">
        <f>_InputData!E787</f>
        <v>1E-3</v>
      </c>
      <c r="E263" s="27">
        <f>_InputData!F787</f>
        <v>1E-3</v>
      </c>
      <c r="F263" s="27">
        <f>_InputData!G787</f>
        <v>1E-3</v>
      </c>
      <c r="G263" s="27">
        <f t="shared" si="27"/>
        <v>1E-3</v>
      </c>
      <c r="H263" s="27">
        <f t="shared" si="28"/>
        <v>1E-3</v>
      </c>
      <c r="I263" s="27">
        <f t="shared" si="29"/>
        <v>1E-3</v>
      </c>
      <c r="J263" s="27">
        <f t="shared" si="30"/>
        <v>1E-3</v>
      </c>
      <c r="K263" s="27">
        <f t="shared" si="31"/>
        <v>1E-3</v>
      </c>
      <c r="L263" s="27">
        <f t="shared" si="32"/>
        <v>1E-3</v>
      </c>
      <c r="M263" s="27">
        <f t="shared" si="33"/>
        <v>1E-3</v>
      </c>
      <c r="N263" s="27">
        <f t="shared" si="34"/>
        <v>1E-3</v>
      </c>
      <c r="O263" s="27">
        <f t="shared" si="35"/>
        <v>1E-3</v>
      </c>
      <c r="P263" s="27">
        <f t="shared" si="36"/>
        <v>1E-3</v>
      </c>
      <c r="Q263" s="27">
        <f t="shared" si="37"/>
        <v>1E-3</v>
      </c>
      <c r="R263" s="27">
        <f t="shared" si="38"/>
        <v>1E-3</v>
      </c>
      <c r="S263" s="27">
        <f t="shared" si="39"/>
        <v>1E-3</v>
      </c>
      <c r="T263" s="27">
        <f t="shared" si="40"/>
        <v>1E-3</v>
      </c>
      <c r="U263" s="27">
        <f t="shared" si="41"/>
        <v>1E-3</v>
      </c>
      <c r="V263" s="27">
        <f t="shared" si="42"/>
        <v>1E-3</v>
      </c>
      <c r="W263" s="27">
        <f t="shared" si="43"/>
        <v>1E-3</v>
      </c>
      <c r="X263" s="27">
        <f t="shared" si="44"/>
        <v>1E-3</v>
      </c>
      <c r="Y263" s="27">
        <f t="shared" si="45"/>
        <v>1E-3</v>
      </c>
      <c r="Z263" s="27">
        <f t="shared" si="46"/>
        <v>1E-3</v>
      </c>
      <c r="AA263" s="27">
        <f t="shared" si="47"/>
        <v>1E-3</v>
      </c>
      <c r="AB263" s="27">
        <f t="shared" si="48"/>
        <v>1E-3</v>
      </c>
      <c r="AC263" s="27">
        <f t="shared" si="49"/>
        <v>1E-3</v>
      </c>
      <c r="AD263" s="27">
        <f t="shared" si="50"/>
        <v>1E-3</v>
      </c>
      <c r="AE263" s="27">
        <f t="shared" si="51"/>
        <v>1E-3</v>
      </c>
      <c r="AF263" s="27">
        <f t="shared" si="52"/>
        <v>1E-3</v>
      </c>
      <c r="AG263" s="27">
        <f t="shared" si="53"/>
        <v>1E-3</v>
      </c>
    </row>
    <row r="264" spans="1:33" x14ac:dyDescent="0.25">
      <c r="A264" t="s">
        <v>94</v>
      </c>
      <c r="B264" t="s">
        <v>40</v>
      </c>
      <c r="C264" t="s">
        <v>47</v>
      </c>
      <c r="D264" s="27">
        <f>_InputData!E788</f>
        <v>1E-3</v>
      </c>
      <c r="E264" s="27">
        <f>_InputData!F788</f>
        <v>1E-3</v>
      </c>
      <c r="F264" s="27">
        <f>_InputData!G788</f>
        <v>1E-3</v>
      </c>
      <c r="G264" s="27">
        <f t="shared" si="27"/>
        <v>1E-3</v>
      </c>
      <c r="H264" s="27">
        <f t="shared" si="28"/>
        <v>1E-3</v>
      </c>
      <c r="I264" s="27">
        <f t="shared" si="29"/>
        <v>1E-3</v>
      </c>
      <c r="J264" s="27">
        <f t="shared" si="30"/>
        <v>1E-3</v>
      </c>
      <c r="K264" s="27">
        <f t="shared" si="31"/>
        <v>1E-3</v>
      </c>
      <c r="L264" s="27">
        <f t="shared" si="32"/>
        <v>1E-3</v>
      </c>
      <c r="M264" s="27">
        <f t="shared" si="33"/>
        <v>1E-3</v>
      </c>
      <c r="N264" s="27">
        <f t="shared" si="34"/>
        <v>1E-3</v>
      </c>
      <c r="O264" s="27">
        <f t="shared" si="35"/>
        <v>1E-3</v>
      </c>
      <c r="P264" s="27">
        <f t="shared" si="36"/>
        <v>1E-3</v>
      </c>
      <c r="Q264" s="27">
        <f t="shared" si="37"/>
        <v>1E-3</v>
      </c>
      <c r="R264" s="27">
        <f t="shared" si="38"/>
        <v>1E-3</v>
      </c>
      <c r="S264" s="27">
        <f t="shared" si="39"/>
        <v>1E-3</v>
      </c>
      <c r="T264" s="27">
        <f t="shared" si="40"/>
        <v>1E-3</v>
      </c>
      <c r="U264" s="27">
        <f t="shared" si="41"/>
        <v>1E-3</v>
      </c>
      <c r="V264" s="27">
        <f t="shared" si="42"/>
        <v>1E-3</v>
      </c>
      <c r="W264" s="27">
        <f t="shared" si="43"/>
        <v>1E-3</v>
      </c>
      <c r="X264" s="27">
        <f t="shared" si="44"/>
        <v>1E-3</v>
      </c>
      <c r="Y264" s="27">
        <f t="shared" si="45"/>
        <v>1E-3</v>
      </c>
      <c r="Z264" s="27">
        <f t="shared" si="46"/>
        <v>1E-3</v>
      </c>
      <c r="AA264" s="27">
        <f t="shared" si="47"/>
        <v>1E-3</v>
      </c>
      <c r="AB264" s="27">
        <f t="shared" si="48"/>
        <v>1E-3</v>
      </c>
      <c r="AC264" s="27">
        <f t="shared" si="49"/>
        <v>1E-3</v>
      </c>
      <c r="AD264" s="27">
        <f t="shared" si="50"/>
        <v>1E-3</v>
      </c>
      <c r="AE264" s="27">
        <f t="shared" si="51"/>
        <v>1E-3</v>
      </c>
      <c r="AF264" s="27">
        <f t="shared" si="52"/>
        <v>1E-3</v>
      </c>
      <c r="AG264" s="27">
        <f t="shared" si="53"/>
        <v>1E-3</v>
      </c>
    </row>
    <row r="265" spans="1:33" x14ac:dyDescent="0.25">
      <c r="A265" t="s">
        <v>95</v>
      </c>
      <c r="B265" t="s">
        <v>40</v>
      </c>
      <c r="C265" t="s">
        <v>47</v>
      </c>
      <c r="D265" s="27">
        <f>_InputData!E789</f>
        <v>1E-3</v>
      </c>
      <c r="E265" s="27">
        <f>_InputData!F789</f>
        <v>1E-3</v>
      </c>
      <c r="F265" s="27">
        <f>_InputData!G789</f>
        <v>1E-3</v>
      </c>
      <c r="G265" s="27">
        <f t="shared" si="27"/>
        <v>1E-3</v>
      </c>
      <c r="H265" s="27">
        <f t="shared" si="28"/>
        <v>1E-3</v>
      </c>
      <c r="I265" s="27">
        <f t="shared" si="29"/>
        <v>1E-3</v>
      </c>
      <c r="J265" s="27">
        <f t="shared" si="30"/>
        <v>1E-3</v>
      </c>
      <c r="K265" s="27">
        <f t="shared" si="31"/>
        <v>1E-3</v>
      </c>
      <c r="L265" s="27">
        <f t="shared" si="32"/>
        <v>1E-3</v>
      </c>
      <c r="M265" s="27">
        <f t="shared" si="33"/>
        <v>1E-3</v>
      </c>
      <c r="N265" s="27">
        <f t="shared" si="34"/>
        <v>1E-3</v>
      </c>
      <c r="O265" s="27">
        <f t="shared" si="35"/>
        <v>1E-3</v>
      </c>
      <c r="P265" s="27">
        <f t="shared" si="36"/>
        <v>1E-3</v>
      </c>
      <c r="Q265" s="27">
        <f t="shared" si="37"/>
        <v>1E-3</v>
      </c>
      <c r="R265" s="27">
        <f t="shared" si="38"/>
        <v>1E-3</v>
      </c>
      <c r="S265" s="27">
        <f t="shared" si="39"/>
        <v>1E-3</v>
      </c>
      <c r="T265" s="27">
        <f t="shared" si="40"/>
        <v>1E-3</v>
      </c>
      <c r="U265" s="27">
        <f t="shared" si="41"/>
        <v>1E-3</v>
      </c>
      <c r="V265" s="27">
        <f t="shared" si="42"/>
        <v>1E-3</v>
      </c>
      <c r="W265" s="27">
        <f t="shared" si="43"/>
        <v>1E-3</v>
      </c>
      <c r="X265" s="27">
        <f t="shared" si="44"/>
        <v>1E-3</v>
      </c>
      <c r="Y265" s="27">
        <f t="shared" si="45"/>
        <v>1E-3</v>
      </c>
      <c r="Z265" s="27">
        <f t="shared" si="46"/>
        <v>1E-3</v>
      </c>
      <c r="AA265" s="27">
        <f t="shared" si="47"/>
        <v>1E-3</v>
      </c>
      <c r="AB265" s="27">
        <f t="shared" si="48"/>
        <v>1E-3</v>
      </c>
      <c r="AC265" s="27">
        <f t="shared" si="49"/>
        <v>1E-3</v>
      </c>
      <c r="AD265" s="27">
        <f t="shared" si="50"/>
        <v>1E-3</v>
      </c>
      <c r="AE265" s="27">
        <f t="shared" si="51"/>
        <v>1E-3</v>
      </c>
      <c r="AF265" s="27">
        <f t="shared" si="52"/>
        <v>1E-3</v>
      </c>
      <c r="AG265" s="27">
        <f t="shared" si="53"/>
        <v>1E-3</v>
      </c>
    </row>
    <row r="266" spans="1:33" x14ac:dyDescent="0.25">
      <c r="A266" t="s">
        <v>96</v>
      </c>
      <c r="B266" t="s">
        <v>40</v>
      </c>
      <c r="C266" t="s">
        <v>47</v>
      </c>
      <c r="D266" s="27">
        <f>_InputData!E790</f>
        <v>1E-3</v>
      </c>
      <c r="E266" s="27">
        <f>_InputData!F790</f>
        <v>1E-3</v>
      </c>
      <c r="F266" s="27">
        <f>_InputData!G790</f>
        <v>1E-3</v>
      </c>
      <c r="G266" s="27">
        <f t="shared" si="27"/>
        <v>1E-3</v>
      </c>
      <c r="H266" s="27">
        <f t="shared" si="28"/>
        <v>1E-3</v>
      </c>
      <c r="I266" s="27">
        <f t="shared" si="29"/>
        <v>1E-3</v>
      </c>
      <c r="J266" s="27">
        <f t="shared" si="30"/>
        <v>1E-3</v>
      </c>
      <c r="K266" s="27">
        <f t="shared" si="31"/>
        <v>1E-3</v>
      </c>
      <c r="L266" s="27">
        <f t="shared" si="32"/>
        <v>1E-3</v>
      </c>
      <c r="M266" s="27">
        <f t="shared" si="33"/>
        <v>1E-3</v>
      </c>
      <c r="N266" s="27">
        <f t="shared" si="34"/>
        <v>1E-3</v>
      </c>
      <c r="O266" s="27">
        <f t="shared" si="35"/>
        <v>1E-3</v>
      </c>
      <c r="P266" s="27">
        <f t="shared" si="36"/>
        <v>1E-3</v>
      </c>
      <c r="Q266" s="27">
        <f t="shared" si="37"/>
        <v>1E-3</v>
      </c>
      <c r="R266" s="27">
        <f t="shared" si="38"/>
        <v>1E-3</v>
      </c>
      <c r="S266" s="27">
        <f t="shared" si="39"/>
        <v>1E-3</v>
      </c>
      <c r="T266" s="27">
        <f t="shared" si="40"/>
        <v>1E-3</v>
      </c>
      <c r="U266" s="27">
        <f t="shared" si="41"/>
        <v>1E-3</v>
      </c>
      <c r="V266" s="27">
        <f t="shared" si="42"/>
        <v>1E-3</v>
      </c>
      <c r="W266" s="27">
        <f t="shared" si="43"/>
        <v>1E-3</v>
      </c>
      <c r="X266" s="27">
        <f t="shared" si="44"/>
        <v>1E-3</v>
      </c>
      <c r="Y266" s="27">
        <f t="shared" si="45"/>
        <v>1E-3</v>
      </c>
      <c r="Z266" s="27">
        <f t="shared" si="46"/>
        <v>1E-3</v>
      </c>
      <c r="AA266" s="27">
        <f t="shared" si="47"/>
        <v>1E-3</v>
      </c>
      <c r="AB266" s="27">
        <f t="shared" si="48"/>
        <v>1E-3</v>
      </c>
      <c r="AC266" s="27">
        <f t="shared" si="49"/>
        <v>1E-3</v>
      </c>
      <c r="AD266" s="27">
        <f t="shared" si="50"/>
        <v>1E-3</v>
      </c>
      <c r="AE266" s="27">
        <f t="shared" si="51"/>
        <v>1E-3</v>
      </c>
      <c r="AF266" s="27">
        <f t="shared" si="52"/>
        <v>1E-3</v>
      </c>
      <c r="AG266" s="27">
        <f t="shared" si="53"/>
        <v>1E-3</v>
      </c>
    </row>
    <row r="267" spans="1:33" x14ac:dyDescent="0.25">
      <c r="A267" t="s">
        <v>97</v>
      </c>
      <c r="B267" t="s">
        <v>40</v>
      </c>
      <c r="C267" t="s">
        <v>47</v>
      </c>
      <c r="D267" s="27">
        <f>_InputData!E791</f>
        <v>1E-3</v>
      </c>
      <c r="E267" s="27">
        <f>_InputData!F791</f>
        <v>1E-3</v>
      </c>
      <c r="F267" s="27">
        <f>_InputData!G791</f>
        <v>1E-3</v>
      </c>
      <c r="G267" s="27">
        <f t="shared" si="27"/>
        <v>1E-3</v>
      </c>
      <c r="H267" s="27">
        <f t="shared" si="28"/>
        <v>1E-3</v>
      </c>
      <c r="I267" s="27">
        <f t="shared" si="29"/>
        <v>1E-3</v>
      </c>
      <c r="J267" s="27">
        <f t="shared" si="30"/>
        <v>1E-3</v>
      </c>
      <c r="K267" s="27">
        <f t="shared" si="31"/>
        <v>1E-3</v>
      </c>
      <c r="L267" s="27">
        <f t="shared" si="32"/>
        <v>1E-3</v>
      </c>
      <c r="M267" s="27">
        <f t="shared" si="33"/>
        <v>1E-3</v>
      </c>
      <c r="N267" s="27">
        <f t="shared" si="34"/>
        <v>1E-3</v>
      </c>
      <c r="O267" s="27">
        <f t="shared" si="35"/>
        <v>1E-3</v>
      </c>
      <c r="P267" s="27">
        <f t="shared" si="36"/>
        <v>1E-3</v>
      </c>
      <c r="Q267" s="27">
        <f t="shared" si="37"/>
        <v>1E-3</v>
      </c>
      <c r="R267" s="27">
        <f t="shared" si="38"/>
        <v>1E-3</v>
      </c>
      <c r="S267" s="27">
        <f t="shared" si="39"/>
        <v>1E-3</v>
      </c>
      <c r="T267" s="27">
        <f t="shared" si="40"/>
        <v>1E-3</v>
      </c>
      <c r="U267" s="27">
        <f t="shared" si="41"/>
        <v>1E-3</v>
      </c>
      <c r="V267" s="27">
        <f t="shared" si="42"/>
        <v>1E-3</v>
      </c>
      <c r="W267" s="27">
        <f t="shared" si="43"/>
        <v>1E-3</v>
      </c>
      <c r="X267" s="27">
        <f t="shared" si="44"/>
        <v>1E-3</v>
      </c>
      <c r="Y267" s="27">
        <f t="shared" si="45"/>
        <v>1E-3</v>
      </c>
      <c r="Z267" s="27">
        <f t="shared" si="46"/>
        <v>1E-3</v>
      </c>
      <c r="AA267" s="27">
        <f t="shared" si="47"/>
        <v>1E-3</v>
      </c>
      <c r="AB267" s="27">
        <f t="shared" si="48"/>
        <v>1E-3</v>
      </c>
      <c r="AC267" s="27">
        <f t="shared" si="49"/>
        <v>1E-3</v>
      </c>
      <c r="AD267" s="27">
        <f t="shared" si="50"/>
        <v>1E-3</v>
      </c>
      <c r="AE267" s="27">
        <f t="shared" si="51"/>
        <v>1E-3</v>
      </c>
      <c r="AF267" s="27">
        <f t="shared" si="52"/>
        <v>1E-3</v>
      </c>
      <c r="AG267" s="27">
        <f t="shared" si="53"/>
        <v>1E-3</v>
      </c>
    </row>
    <row r="268" spans="1:33" x14ac:dyDescent="0.25">
      <c r="A268" t="s">
        <v>108</v>
      </c>
      <c r="B268" t="s">
        <v>40</v>
      </c>
      <c r="C268" t="s">
        <v>47</v>
      </c>
      <c r="D268" s="27">
        <f>_InputData!E792</f>
        <v>1E-3</v>
      </c>
      <c r="E268" s="27">
        <f>_InputData!F792</f>
        <v>1E-3</v>
      </c>
      <c r="F268" s="27">
        <f>_InputData!G792</f>
        <v>1E-3</v>
      </c>
      <c r="G268" s="27">
        <f t="shared" si="27"/>
        <v>1E-3</v>
      </c>
      <c r="H268" s="27">
        <f t="shared" si="28"/>
        <v>1E-3</v>
      </c>
      <c r="I268" s="27">
        <f t="shared" si="29"/>
        <v>1E-3</v>
      </c>
      <c r="J268" s="27">
        <f t="shared" si="30"/>
        <v>1E-3</v>
      </c>
      <c r="K268" s="27">
        <f t="shared" si="31"/>
        <v>1E-3</v>
      </c>
      <c r="L268" s="27">
        <f t="shared" si="32"/>
        <v>1E-3</v>
      </c>
      <c r="M268" s="27">
        <f t="shared" si="33"/>
        <v>1E-3</v>
      </c>
      <c r="N268" s="27">
        <f t="shared" si="34"/>
        <v>1E-3</v>
      </c>
      <c r="O268" s="27">
        <f t="shared" si="35"/>
        <v>1E-3</v>
      </c>
      <c r="P268" s="27">
        <f t="shared" si="36"/>
        <v>1E-3</v>
      </c>
      <c r="Q268" s="27">
        <f t="shared" si="37"/>
        <v>1E-3</v>
      </c>
      <c r="R268" s="27">
        <f t="shared" si="38"/>
        <v>1E-3</v>
      </c>
      <c r="S268" s="27">
        <f t="shared" si="39"/>
        <v>1E-3</v>
      </c>
      <c r="T268" s="27">
        <f t="shared" si="40"/>
        <v>1E-3</v>
      </c>
      <c r="U268" s="27">
        <f t="shared" si="41"/>
        <v>1E-3</v>
      </c>
      <c r="V268" s="27">
        <f t="shared" si="42"/>
        <v>1E-3</v>
      </c>
      <c r="W268" s="27">
        <f t="shared" si="43"/>
        <v>1E-3</v>
      </c>
      <c r="X268" s="27">
        <f t="shared" si="44"/>
        <v>1E-3</v>
      </c>
      <c r="Y268" s="27">
        <f t="shared" si="45"/>
        <v>1E-3</v>
      </c>
      <c r="Z268" s="27">
        <f t="shared" si="46"/>
        <v>1E-3</v>
      </c>
      <c r="AA268" s="27">
        <f t="shared" si="47"/>
        <v>1E-3</v>
      </c>
      <c r="AB268" s="27">
        <f t="shared" si="48"/>
        <v>1E-3</v>
      </c>
      <c r="AC268" s="27">
        <f t="shared" si="49"/>
        <v>1E-3</v>
      </c>
      <c r="AD268" s="27">
        <f t="shared" si="50"/>
        <v>1E-3</v>
      </c>
      <c r="AE268" s="27">
        <f t="shared" si="51"/>
        <v>1E-3</v>
      </c>
      <c r="AF268" s="27">
        <f t="shared" si="52"/>
        <v>1E-3</v>
      </c>
      <c r="AG268" s="27">
        <f t="shared" si="53"/>
        <v>1E-3</v>
      </c>
    </row>
    <row r="269" spans="1:33" x14ac:dyDescent="0.25">
      <c r="A269" t="s">
        <v>98</v>
      </c>
      <c r="B269" t="s">
        <v>40</v>
      </c>
      <c r="C269" t="s">
        <v>47</v>
      </c>
      <c r="D269" s="27">
        <f>_InputData!E793</f>
        <v>1E-3</v>
      </c>
      <c r="E269" s="27">
        <f>_InputData!F793</f>
        <v>1E-3</v>
      </c>
      <c r="F269" s="27">
        <f>_InputData!G793</f>
        <v>1E-3</v>
      </c>
      <c r="G269" s="27">
        <f t="shared" si="27"/>
        <v>1E-3</v>
      </c>
      <c r="H269" s="27">
        <f t="shared" si="28"/>
        <v>1E-3</v>
      </c>
      <c r="I269" s="27">
        <f t="shared" si="29"/>
        <v>1E-3</v>
      </c>
      <c r="J269" s="27">
        <f t="shared" si="30"/>
        <v>1E-3</v>
      </c>
      <c r="K269" s="27">
        <f t="shared" si="31"/>
        <v>1E-3</v>
      </c>
      <c r="L269" s="27">
        <f t="shared" si="32"/>
        <v>1E-3</v>
      </c>
      <c r="M269" s="27">
        <f t="shared" si="33"/>
        <v>1E-3</v>
      </c>
      <c r="N269" s="27">
        <f t="shared" si="34"/>
        <v>1E-3</v>
      </c>
      <c r="O269" s="27">
        <f t="shared" si="35"/>
        <v>1E-3</v>
      </c>
      <c r="P269" s="27">
        <f t="shared" si="36"/>
        <v>1E-3</v>
      </c>
      <c r="Q269" s="27">
        <f t="shared" si="37"/>
        <v>1E-3</v>
      </c>
      <c r="R269" s="27">
        <f t="shared" si="38"/>
        <v>1E-3</v>
      </c>
      <c r="S269" s="27">
        <f t="shared" si="39"/>
        <v>1E-3</v>
      </c>
      <c r="T269" s="27">
        <f t="shared" si="40"/>
        <v>1E-3</v>
      </c>
      <c r="U269" s="27">
        <f t="shared" si="41"/>
        <v>1E-3</v>
      </c>
      <c r="V269" s="27">
        <f t="shared" si="42"/>
        <v>1E-3</v>
      </c>
      <c r="W269" s="27">
        <f t="shared" si="43"/>
        <v>1E-3</v>
      </c>
      <c r="X269" s="27">
        <f t="shared" si="44"/>
        <v>1E-3</v>
      </c>
      <c r="Y269" s="27">
        <f t="shared" si="45"/>
        <v>1E-3</v>
      </c>
      <c r="Z269" s="27">
        <f t="shared" si="46"/>
        <v>1E-3</v>
      </c>
      <c r="AA269" s="27">
        <f t="shared" si="47"/>
        <v>1E-3</v>
      </c>
      <c r="AB269" s="27">
        <f t="shared" si="48"/>
        <v>1E-3</v>
      </c>
      <c r="AC269" s="27">
        <f t="shared" si="49"/>
        <v>1E-3</v>
      </c>
      <c r="AD269" s="27">
        <f t="shared" si="50"/>
        <v>1E-3</v>
      </c>
      <c r="AE269" s="27">
        <f t="shared" si="51"/>
        <v>1E-3</v>
      </c>
      <c r="AF269" s="27">
        <f t="shared" si="52"/>
        <v>1E-3</v>
      </c>
      <c r="AG269" s="27">
        <f t="shared" si="53"/>
        <v>1E-3</v>
      </c>
    </row>
    <row r="270" spans="1:33" x14ac:dyDescent="0.25">
      <c r="A270" t="s">
        <v>99</v>
      </c>
      <c r="B270" t="s">
        <v>40</v>
      </c>
      <c r="C270" t="s">
        <v>47</v>
      </c>
      <c r="D270" s="27">
        <f>_InputData!E794</f>
        <v>1E-3</v>
      </c>
      <c r="E270" s="27">
        <f>_InputData!F794</f>
        <v>1E-3</v>
      </c>
      <c r="F270" s="27">
        <f>_InputData!G794</f>
        <v>1E-3</v>
      </c>
      <c r="G270" s="27">
        <f t="shared" si="27"/>
        <v>1E-3</v>
      </c>
      <c r="H270" s="27">
        <f t="shared" si="28"/>
        <v>1E-3</v>
      </c>
      <c r="I270" s="27">
        <f t="shared" si="29"/>
        <v>1E-3</v>
      </c>
      <c r="J270" s="27">
        <f t="shared" si="30"/>
        <v>1E-3</v>
      </c>
      <c r="K270" s="27">
        <f t="shared" si="31"/>
        <v>1E-3</v>
      </c>
      <c r="L270" s="27">
        <f t="shared" si="32"/>
        <v>1E-3</v>
      </c>
      <c r="M270" s="27">
        <f t="shared" si="33"/>
        <v>1E-3</v>
      </c>
      <c r="N270" s="27">
        <f t="shared" si="34"/>
        <v>1E-3</v>
      </c>
      <c r="O270" s="27">
        <f t="shared" si="35"/>
        <v>1E-3</v>
      </c>
      <c r="P270" s="27">
        <f t="shared" si="36"/>
        <v>1E-3</v>
      </c>
      <c r="Q270" s="27">
        <f t="shared" si="37"/>
        <v>1E-3</v>
      </c>
      <c r="R270" s="27">
        <f t="shared" si="38"/>
        <v>1E-3</v>
      </c>
      <c r="S270" s="27">
        <f t="shared" si="39"/>
        <v>1E-3</v>
      </c>
      <c r="T270" s="27">
        <f t="shared" si="40"/>
        <v>1E-3</v>
      </c>
      <c r="U270" s="27">
        <f t="shared" si="41"/>
        <v>1E-3</v>
      </c>
      <c r="V270" s="27">
        <f t="shared" si="42"/>
        <v>1E-3</v>
      </c>
      <c r="W270" s="27">
        <f t="shared" si="43"/>
        <v>1E-3</v>
      </c>
      <c r="X270" s="27">
        <f t="shared" si="44"/>
        <v>1E-3</v>
      </c>
      <c r="Y270" s="27">
        <f t="shared" si="45"/>
        <v>1E-3</v>
      </c>
      <c r="Z270" s="27">
        <f t="shared" si="46"/>
        <v>1E-3</v>
      </c>
      <c r="AA270" s="27">
        <f t="shared" si="47"/>
        <v>1E-3</v>
      </c>
      <c r="AB270" s="27">
        <f t="shared" si="48"/>
        <v>1E-3</v>
      </c>
      <c r="AC270" s="27">
        <f t="shared" si="49"/>
        <v>1E-3</v>
      </c>
      <c r="AD270" s="27">
        <f t="shared" si="50"/>
        <v>1E-3</v>
      </c>
      <c r="AE270" s="27">
        <f t="shared" si="51"/>
        <v>1E-3</v>
      </c>
      <c r="AF270" s="27">
        <f t="shared" si="52"/>
        <v>1E-3</v>
      </c>
      <c r="AG270" s="27">
        <f t="shared" si="53"/>
        <v>1E-3</v>
      </c>
    </row>
    <row r="271" spans="1:33" x14ac:dyDescent="0.25">
      <c r="A271" t="s">
        <v>100</v>
      </c>
      <c r="B271" t="s">
        <v>40</v>
      </c>
      <c r="C271" t="s">
        <v>47</v>
      </c>
      <c r="D271" s="27">
        <f>_InputData!E795</f>
        <v>1E-3</v>
      </c>
      <c r="E271" s="27">
        <f>_InputData!F795</f>
        <v>1E-3</v>
      </c>
      <c r="F271" s="27">
        <f>_InputData!G795</f>
        <v>1E-3</v>
      </c>
      <c r="G271" s="27">
        <f t="shared" si="27"/>
        <v>1E-3</v>
      </c>
      <c r="H271" s="27">
        <f t="shared" si="28"/>
        <v>1E-3</v>
      </c>
      <c r="I271" s="27">
        <f t="shared" si="29"/>
        <v>1E-3</v>
      </c>
      <c r="J271" s="27">
        <f t="shared" si="30"/>
        <v>1E-3</v>
      </c>
      <c r="K271" s="27">
        <f t="shared" si="31"/>
        <v>1E-3</v>
      </c>
      <c r="L271" s="27">
        <f t="shared" si="32"/>
        <v>1E-3</v>
      </c>
      <c r="M271" s="27">
        <f t="shared" si="33"/>
        <v>1E-3</v>
      </c>
      <c r="N271" s="27">
        <f t="shared" si="34"/>
        <v>1E-3</v>
      </c>
      <c r="O271" s="27">
        <f t="shared" si="35"/>
        <v>1E-3</v>
      </c>
      <c r="P271" s="27">
        <f t="shared" si="36"/>
        <v>1E-3</v>
      </c>
      <c r="Q271" s="27">
        <f t="shared" si="37"/>
        <v>1E-3</v>
      </c>
      <c r="R271" s="27">
        <f t="shared" si="38"/>
        <v>1E-3</v>
      </c>
      <c r="S271" s="27">
        <f t="shared" si="39"/>
        <v>1E-3</v>
      </c>
      <c r="T271" s="27">
        <f t="shared" si="40"/>
        <v>1E-3</v>
      </c>
      <c r="U271" s="27">
        <f t="shared" si="41"/>
        <v>1E-3</v>
      </c>
      <c r="V271" s="27">
        <f t="shared" si="42"/>
        <v>1E-3</v>
      </c>
      <c r="W271" s="27">
        <f t="shared" si="43"/>
        <v>1E-3</v>
      </c>
      <c r="X271" s="27">
        <f t="shared" si="44"/>
        <v>1E-3</v>
      </c>
      <c r="Y271" s="27">
        <f t="shared" si="45"/>
        <v>1E-3</v>
      </c>
      <c r="Z271" s="27">
        <f t="shared" si="46"/>
        <v>1E-3</v>
      </c>
      <c r="AA271" s="27">
        <f t="shared" si="47"/>
        <v>1E-3</v>
      </c>
      <c r="AB271" s="27">
        <f t="shared" si="48"/>
        <v>1E-3</v>
      </c>
      <c r="AC271" s="27">
        <f t="shared" si="49"/>
        <v>1E-3</v>
      </c>
      <c r="AD271" s="27">
        <f t="shared" si="50"/>
        <v>1E-3</v>
      </c>
      <c r="AE271" s="27">
        <f t="shared" si="51"/>
        <v>1E-3</v>
      </c>
      <c r="AF271" s="27">
        <f t="shared" si="52"/>
        <v>1E-3</v>
      </c>
      <c r="AG271" s="27">
        <f t="shared" si="53"/>
        <v>1E-3</v>
      </c>
    </row>
    <row r="272" spans="1:33" x14ac:dyDescent="0.25">
      <c r="A272" t="s">
        <v>101</v>
      </c>
      <c r="B272" t="s">
        <v>41</v>
      </c>
      <c r="C272" t="s">
        <v>47</v>
      </c>
      <c r="D272" s="27">
        <f>_InputData!E796</f>
        <v>1E-3</v>
      </c>
      <c r="E272" s="27">
        <f>_InputData!F796</f>
        <v>1E-3</v>
      </c>
      <c r="F272" s="27">
        <f>_InputData!G796</f>
        <v>1E-3</v>
      </c>
      <c r="G272" s="27">
        <f t="shared" si="27"/>
        <v>1E-3</v>
      </c>
      <c r="H272" s="27">
        <f t="shared" si="28"/>
        <v>1E-3</v>
      </c>
      <c r="I272" s="27">
        <f t="shared" si="29"/>
        <v>1E-3</v>
      </c>
      <c r="J272" s="27">
        <f t="shared" si="30"/>
        <v>1E-3</v>
      </c>
      <c r="K272" s="27">
        <f t="shared" si="31"/>
        <v>1E-3</v>
      </c>
      <c r="L272" s="27">
        <f t="shared" si="32"/>
        <v>1E-3</v>
      </c>
      <c r="M272" s="27">
        <f t="shared" si="33"/>
        <v>1E-3</v>
      </c>
      <c r="N272" s="27">
        <f t="shared" si="34"/>
        <v>1E-3</v>
      </c>
      <c r="O272" s="27">
        <f t="shared" si="35"/>
        <v>1E-3</v>
      </c>
      <c r="P272" s="27">
        <f t="shared" si="36"/>
        <v>1E-3</v>
      </c>
      <c r="Q272" s="27">
        <f t="shared" si="37"/>
        <v>1E-3</v>
      </c>
      <c r="R272" s="27">
        <f t="shared" si="38"/>
        <v>1E-3</v>
      </c>
      <c r="S272" s="27">
        <f t="shared" si="39"/>
        <v>1E-3</v>
      </c>
      <c r="T272" s="27">
        <f t="shared" si="40"/>
        <v>1E-3</v>
      </c>
      <c r="U272" s="27">
        <f t="shared" si="41"/>
        <v>1E-3</v>
      </c>
      <c r="V272" s="27">
        <f t="shared" si="42"/>
        <v>1E-3</v>
      </c>
      <c r="W272" s="27">
        <f t="shared" si="43"/>
        <v>1E-3</v>
      </c>
      <c r="X272" s="27">
        <f t="shared" si="44"/>
        <v>1E-3</v>
      </c>
      <c r="Y272" s="27">
        <f t="shared" si="45"/>
        <v>1E-3</v>
      </c>
      <c r="Z272" s="27">
        <f t="shared" si="46"/>
        <v>1E-3</v>
      </c>
      <c r="AA272" s="27">
        <f t="shared" si="47"/>
        <v>1E-3</v>
      </c>
      <c r="AB272" s="27">
        <f t="shared" si="48"/>
        <v>1E-3</v>
      </c>
      <c r="AC272" s="27">
        <f t="shared" si="49"/>
        <v>1E-3</v>
      </c>
      <c r="AD272" s="27">
        <f t="shared" si="50"/>
        <v>1E-3</v>
      </c>
      <c r="AE272" s="27">
        <f t="shared" si="51"/>
        <v>1E-3</v>
      </c>
      <c r="AF272" s="27">
        <f t="shared" si="52"/>
        <v>1E-3</v>
      </c>
      <c r="AG272" s="27">
        <f t="shared" si="53"/>
        <v>1E-3</v>
      </c>
    </row>
    <row r="273" spans="1:33" x14ac:dyDescent="0.25">
      <c r="A273" t="s">
        <v>55</v>
      </c>
      <c r="B273" t="s">
        <v>41</v>
      </c>
      <c r="C273" t="s">
        <v>47</v>
      </c>
      <c r="D273" s="27">
        <f>_InputData!E797</f>
        <v>1E-3</v>
      </c>
      <c r="E273" s="27">
        <f>_InputData!F797</f>
        <v>1E-3</v>
      </c>
      <c r="F273" s="27">
        <f>_InputData!G797</f>
        <v>1E-3</v>
      </c>
      <c r="G273" s="27">
        <f t="shared" si="27"/>
        <v>1E-3</v>
      </c>
      <c r="H273" s="27">
        <f t="shared" si="28"/>
        <v>1E-3</v>
      </c>
      <c r="I273" s="27">
        <f t="shared" si="29"/>
        <v>1E-3</v>
      </c>
      <c r="J273" s="27">
        <f t="shared" si="30"/>
        <v>1E-3</v>
      </c>
      <c r="K273" s="27">
        <f t="shared" si="31"/>
        <v>1E-3</v>
      </c>
      <c r="L273" s="27">
        <f t="shared" si="32"/>
        <v>1E-3</v>
      </c>
      <c r="M273" s="27">
        <f t="shared" si="33"/>
        <v>1E-3</v>
      </c>
      <c r="N273" s="27">
        <f t="shared" si="34"/>
        <v>1E-3</v>
      </c>
      <c r="O273" s="27">
        <f t="shared" si="35"/>
        <v>1E-3</v>
      </c>
      <c r="P273" s="27">
        <f t="shared" si="36"/>
        <v>1E-3</v>
      </c>
      <c r="Q273" s="27">
        <f t="shared" si="37"/>
        <v>1E-3</v>
      </c>
      <c r="R273" s="27">
        <f t="shared" si="38"/>
        <v>1E-3</v>
      </c>
      <c r="S273" s="27">
        <f t="shared" si="39"/>
        <v>1E-3</v>
      </c>
      <c r="T273" s="27">
        <f t="shared" si="40"/>
        <v>1E-3</v>
      </c>
      <c r="U273" s="27">
        <f t="shared" si="41"/>
        <v>1E-3</v>
      </c>
      <c r="V273" s="27">
        <f t="shared" si="42"/>
        <v>1E-3</v>
      </c>
      <c r="W273" s="27">
        <f t="shared" si="43"/>
        <v>1E-3</v>
      </c>
      <c r="X273" s="27">
        <f t="shared" si="44"/>
        <v>1E-3</v>
      </c>
      <c r="Y273" s="27">
        <f t="shared" si="45"/>
        <v>1E-3</v>
      </c>
      <c r="Z273" s="27">
        <f t="shared" si="46"/>
        <v>1E-3</v>
      </c>
      <c r="AA273" s="27">
        <f t="shared" si="47"/>
        <v>1E-3</v>
      </c>
      <c r="AB273" s="27">
        <f t="shared" si="48"/>
        <v>1E-3</v>
      </c>
      <c r="AC273" s="27">
        <f t="shared" si="49"/>
        <v>1E-3</v>
      </c>
      <c r="AD273" s="27">
        <f t="shared" si="50"/>
        <v>1E-3</v>
      </c>
      <c r="AE273" s="27">
        <f t="shared" si="51"/>
        <v>1E-3</v>
      </c>
      <c r="AF273" s="27">
        <f t="shared" si="52"/>
        <v>1E-3</v>
      </c>
      <c r="AG273" s="27">
        <f t="shared" si="53"/>
        <v>1E-3</v>
      </c>
    </row>
    <row r="274" spans="1:33" x14ac:dyDescent="0.25">
      <c r="A274" t="s">
        <v>56</v>
      </c>
      <c r="B274" t="s">
        <v>41</v>
      </c>
      <c r="C274" t="s">
        <v>47</v>
      </c>
      <c r="D274" s="27">
        <f>_InputData!E798</f>
        <v>1E-3</v>
      </c>
      <c r="E274" s="27">
        <f>_InputData!F798</f>
        <v>1E-3</v>
      </c>
      <c r="F274" s="27">
        <f>_InputData!G798</f>
        <v>1E-3</v>
      </c>
      <c r="G274" s="27">
        <f t="shared" si="27"/>
        <v>1E-3</v>
      </c>
      <c r="H274" s="27">
        <f t="shared" si="28"/>
        <v>1E-3</v>
      </c>
      <c r="I274" s="27">
        <f t="shared" si="29"/>
        <v>1E-3</v>
      </c>
      <c r="J274" s="27">
        <f t="shared" si="30"/>
        <v>1E-3</v>
      </c>
      <c r="K274" s="27">
        <f t="shared" si="31"/>
        <v>1E-3</v>
      </c>
      <c r="L274" s="27">
        <f t="shared" si="32"/>
        <v>1E-3</v>
      </c>
      <c r="M274" s="27">
        <f t="shared" si="33"/>
        <v>1E-3</v>
      </c>
      <c r="N274" s="27">
        <f t="shared" si="34"/>
        <v>1E-3</v>
      </c>
      <c r="O274" s="27">
        <f t="shared" si="35"/>
        <v>1E-3</v>
      </c>
      <c r="P274" s="27">
        <f t="shared" si="36"/>
        <v>1E-3</v>
      </c>
      <c r="Q274" s="27">
        <f t="shared" si="37"/>
        <v>1E-3</v>
      </c>
      <c r="R274" s="27">
        <f t="shared" si="38"/>
        <v>1E-3</v>
      </c>
      <c r="S274" s="27">
        <f t="shared" si="39"/>
        <v>1E-3</v>
      </c>
      <c r="T274" s="27">
        <f t="shared" si="40"/>
        <v>1E-3</v>
      </c>
      <c r="U274" s="27">
        <f t="shared" si="41"/>
        <v>1E-3</v>
      </c>
      <c r="V274" s="27">
        <f t="shared" si="42"/>
        <v>1E-3</v>
      </c>
      <c r="W274" s="27">
        <f t="shared" si="43"/>
        <v>1E-3</v>
      </c>
      <c r="X274" s="27">
        <f t="shared" si="44"/>
        <v>1E-3</v>
      </c>
      <c r="Y274" s="27">
        <f t="shared" si="45"/>
        <v>1E-3</v>
      </c>
      <c r="Z274" s="27">
        <f t="shared" si="46"/>
        <v>1E-3</v>
      </c>
      <c r="AA274" s="27">
        <f t="shared" si="47"/>
        <v>1E-3</v>
      </c>
      <c r="AB274" s="27">
        <f t="shared" si="48"/>
        <v>1E-3</v>
      </c>
      <c r="AC274" s="27">
        <f t="shared" si="49"/>
        <v>1E-3</v>
      </c>
      <c r="AD274" s="27">
        <f t="shared" si="50"/>
        <v>1E-3</v>
      </c>
      <c r="AE274" s="27">
        <f t="shared" si="51"/>
        <v>1E-3</v>
      </c>
      <c r="AF274" s="27">
        <f t="shared" si="52"/>
        <v>1E-3</v>
      </c>
      <c r="AG274" s="27">
        <f t="shared" si="53"/>
        <v>1E-3</v>
      </c>
    </row>
    <row r="275" spans="1:33" x14ac:dyDescent="0.25">
      <c r="A275" t="s">
        <v>57</v>
      </c>
      <c r="B275" t="s">
        <v>41</v>
      </c>
      <c r="C275" t="s">
        <v>47</v>
      </c>
      <c r="D275" s="27">
        <f>_InputData!E799</f>
        <v>1E-3</v>
      </c>
      <c r="E275" s="27">
        <f>_InputData!F799</f>
        <v>1E-3</v>
      </c>
      <c r="F275" s="27">
        <f>_InputData!G799</f>
        <v>1E-3</v>
      </c>
      <c r="G275" s="27">
        <f t="shared" si="27"/>
        <v>1E-3</v>
      </c>
      <c r="H275" s="27">
        <f t="shared" si="28"/>
        <v>1E-3</v>
      </c>
      <c r="I275" s="27">
        <f t="shared" si="29"/>
        <v>1E-3</v>
      </c>
      <c r="J275" s="27">
        <f t="shared" si="30"/>
        <v>1E-3</v>
      </c>
      <c r="K275" s="27">
        <f t="shared" si="31"/>
        <v>1E-3</v>
      </c>
      <c r="L275" s="27">
        <f t="shared" si="32"/>
        <v>1E-3</v>
      </c>
      <c r="M275" s="27">
        <f t="shared" si="33"/>
        <v>1E-3</v>
      </c>
      <c r="N275" s="27">
        <f t="shared" si="34"/>
        <v>1E-3</v>
      </c>
      <c r="O275" s="27">
        <f t="shared" si="35"/>
        <v>1E-3</v>
      </c>
      <c r="P275" s="27">
        <f t="shared" si="36"/>
        <v>1E-3</v>
      </c>
      <c r="Q275" s="27">
        <f t="shared" si="37"/>
        <v>1E-3</v>
      </c>
      <c r="R275" s="27">
        <f t="shared" si="38"/>
        <v>1E-3</v>
      </c>
      <c r="S275" s="27">
        <f t="shared" si="39"/>
        <v>1E-3</v>
      </c>
      <c r="T275" s="27">
        <f t="shared" si="40"/>
        <v>1E-3</v>
      </c>
      <c r="U275" s="27">
        <f t="shared" si="41"/>
        <v>1E-3</v>
      </c>
      <c r="V275" s="27">
        <f t="shared" si="42"/>
        <v>1E-3</v>
      </c>
      <c r="W275" s="27">
        <f t="shared" si="43"/>
        <v>1E-3</v>
      </c>
      <c r="X275" s="27">
        <f t="shared" si="44"/>
        <v>1E-3</v>
      </c>
      <c r="Y275" s="27">
        <f t="shared" si="45"/>
        <v>1E-3</v>
      </c>
      <c r="Z275" s="27">
        <f t="shared" si="46"/>
        <v>1E-3</v>
      </c>
      <c r="AA275" s="27">
        <f t="shared" si="47"/>
        <v>1E-3</v>
      </c>
      <c r="AB275" s="27">
        <f t="shared" si="48"/>
        <v>1E-3</v>
      </c>
      <c r="AC275" s="27">
        <f t="shared" si="49"/>
        <v>1E-3</v>
      </c>
      <c r="AD275" s="27">
        <f t="shared" si="50"/>
        <v>1E-3</v>
      </c>
      <c r="AE275" s="27">
        <f t="shared" si="51"/>
        <v>1E-3</v>
      </c>
      <c r="AF275" s="27">
        <f t="shared" si="52"/>
        <v>1E-3</v>
      </c>
      <c r="AG275" s="27">
        <f t="shared" si="53"/>
        <v>1E-3</v>
      </c>
    </row>
    <row r="276" spans="1:33" x14ac:dyDescent="0.25">
      <c r="A276" t="s">
        <v>58</v>
      </c>
      <c r="B276" t="s">
        <v>41</v>
      </c>
      <c r="C276" t="s">
        <v>47</v>
      </c>
      <c r="D276" s="27">
        <f>_InputData!E800</f>
        <v>1E-3</v>
      </c>
      <c r="E276" s="27">
        <f>_InputData!F800</f>
        <v>1E-3</v>
      </c>
      <c r="F276" s="27">
        <f>_InputData!G800</f>
        <v>1E-3</v>
      </c>
      <c r="G276" s="27">
        <f t="shared" si="27"/>
        <v>1E-3</v>
      </c>
      <c r="H276" s="27">
        <f t="shared" si="28"/>
        <v>1E-3</v>
      </c>
      <c r="I276" s="27">
        <f t="shared" si="29"/>
        <v>1E-3</v>
      </c>
      <c r="J276" s="27">
        <f t="shared" si="30"/>
        <v>1E-3</v>
      </c>
      <c r="K276" s="27">
        <f t="shared" si="31"/>
        <v>1E-3</v>
      </c>
      <c r="L276" s="27">
        <f t="shared" si="32"/>
        <v>1E-3</v>
      </c>
      <c r="M276" s="27">
        <f t="shared" si="33"/>
        <v>1E-3</v>
      </c>
      <c r="N276" s="27">
        <f t="shared" si="34"/>
        <v>1E-3</v>
      </c>
      <c r="O276" s="27">
        <f t="shared" si="35"/>
        <v>1E-3</v>
      </c>
      <c r="P276" s="27">
        <f t="shared" si="36"/>
        <v>1E-3</v>
      </c>
      <c r="Q276" s="27">
        <f t="shared" si="37"/>
        <v>1E-3</v>
      </c>
      <c r="R276" s="27">
        <f t="shared" si="38"/>
        <v>1E-3</v>
      </c>
      <c r="S276" s="27">
        <f t="shared" si="39"/>
        <v>1E-3</v>
      </c>
      <c r="T276" s="27">
        <f t="shared" si="40"/>
        <v>1E-3</v>
      </c>
      <c r="U276" s="27">
        <f t="shared" si="41"/>
        <v>1E-3</v>
      </c>
      <c r="V276" s="27">
        <f t="shared" si="42"/>
        <v>1E-3</v>
      </c>
      <c r="W276" s="27">
        <f t="shared" si="43"/>
        <v>1E-3</v>
      </c>
      <c r="X276" s="27">
        <f t="shared" si="44"/>
        <v>1E-3</v>
      </c>
      <c r="Y276" s="27">
        <f t="shared" si="45"/>
        <v>1E-3</v>
      </c>
      <c r="Z276" s="27">
        <f t="shared" si="46"/>
        <v>1E-3</v>
      </c>
      <c r="AA276" s="27">
        <f t="shared" si="47"/>
        <v>1E-3</v>
      </c>
      <c r="AB276" s="27">
        <f t="shared" si="48"/>
        <v>1E-3</v>
      </c>
      <c r="AC276" s="27">
        <f t="shared" si="49"/>
        <v>1E-3</v>
      </c>
      <c r="AD276" s="27">
        <f t="shared" si="50"/>
        <v>1E-3</v>
      </c>
      <c r="AE276" s="27">
        <f t="shared" si="51"/>
        <v>1E-3</v>
      </c>
      <c r="AF276" s="27">
        <f t="shared" si="52"/>
        <v>1E-3</v>
      </c>
      <c r="AG276" s="27">
        <f t="shared" si="53"/>
        <v>1E-3</v>
      </c>
    </row>
    <row r="277" spans="1:33" x14ac:dyDescent="0.25">
      <c r="A277" t="s">
        <v>59</v>
      </c>
      <c r="B277" t="s">
        <v>41</v>
      </c>
      <c r="C277" t="s">
        <v>47</v>
      </c>
      <c r="D277" s="27">
        <f>_InputData!E801</f>
        <v>1E-3</v>
      </c>
      <c r="E277" s="27">
        <f>_InputData!F801</f>
        <v>1E-3</v>
      </c>
      <c r="F277" s="27">
        <f>_InputData!G801</f>
        <v>1E-3</v>
      </c>
      <c r="G277" s="27">
        <f t="shared" si="27"/>
        <v>1E-3</v>
      </c>
      <c r="H277" s="27">
        <f t="shared" si="28"/>
        <v>1E-3</v>
      </c>
      <c r="I277" s="27">
        <f t="shared" si="29"/>
        <v>1E-3</v>
      </c>
      <c r="J277" s="27">
        <f t="shared" si="30"/>
        <v>1E-3</v>
      </c>
      <c r="K277" s="27">
        <f t="shared" si="31"/>
        <v>1E-3</v>
      </c>
      <c r="L277" s="27">
        <f t="shared" si="32"/>
        <v>1E-3</v>
      </c>
      <c r="M277" s="27">
        <f t="shared" si="33"/>
        <v>1E-3</v>
      </c>
      <c r="N277" s="27">
        <f t="shared" si="34"/>
        <v>1E-3</v>
      </c>
      <c r="O277" s="27">
        <f t="shared" si="35"/>
        <v>1E-3</v>
      </c>
      <c r="P277" s="27">
        <f t="shared" si="36"/>
        <v>1E-3</v>
      </c>
      <c r="Q277" s="27">
        <f t="shared" si="37"/>
        <v>1E-3</v>
      </c>
      <c r="R277" s="27">
        <f t="shared" si="38"/>
        <v>1E-3</v>
      </c>
      <c r="S277" s="27">
        <f t="shared" si="39"/>
        <v>1E-3</v>
      </c>
      <c r="T277" s="27">
        <f t="shared" si="40"/>
        <v>1E-3</v>
      </c>
      <c r="U277" s="27">
        <f t="shared" si="41"/>
        <v>1E-3</v>
      </c>
      <c r="V277" s="27">
        <f t="shared" si="42"/>
        <v>1E-3</v>
      </c>
      <c r="W277" s="27">
        <f t="shared" si="43"/>
        <v>1E-3</v>
      </c>
      <c r="X277" s="27">
        <f t="shared" si="44"/>
        <v>1E-3</v>
      </c>
      <c r="Y277" s="27">
        <f t="shared" si="45"/>
        <v>1E-3</v>
      </c>
      <c r="Z277" s="27">
        <f t="shared" si="46"/>
        <v>1E-3</v>
      </c>
      <c r="AA277" s="27">
        <f t="shared" si="47"/>
        <v>1E-3</v>
      </c>
      <c r="AB277" s="27">
        <f t="shared" si="48"/>
        <v>1E-3</v>
      </c>
      <c r="AC277" s="27">
        <f t="shared" si="49"/>
        <v>1E-3</v>
      </c>
      <c r="AD277" s="27">
        <f t="shared" si="50"/>
        <v>1E-3</v>
      </c>
      <c r="AE277" s="27">
        <f t="shared" si="51"/>
        <v>1E-3</v>
      </c>
      <c r="AF277" s="27">
        <f t="shared" si="52"/>
        <v>1E-3</v>
      </c>
      <c r="AG277" s="27">
        <f t="shared" si="53"/>
        <v>1E-3</v>
      </c>
    </row>
    <row r="278" spans="1:33" x14ac:dyDescent="0.25">
      <c r="A278" t="s">
        <v>102</v>
      </c>
      <c r="B278" t="s">
        <v>41</v>
      </c>
      <c r="C278" t="s">
        <v>47</v>
      </c>
      <c r="D278" s="27">
        <f>_InputData!E802</f>
        <v>1E-3</v>
      </c>
      <c r="E278" s="27">
        <f>_InputData!F802</f>
        <v>1E-3</v>
      </c>
      <c r="F278" s="27">
        <f>_InputData!G802</f>
        <v>1E-3</v>
      </c>
      <c r="G278" s="27">
        <f t="shared" si="27"/>
        <v>1E-3</v>
      </c>
      <c r="H278" s="27">
        <f t="shared" si="28"/>
        <v>1E-3</v>
      </c>
      <c r="I278" s="27">
        <f t="shared" si="29"/>
        <v>1E-3</v>
      </c>
      <c r="J278" s="27">
        <f t="shared" si="30"/>
        <v>1E-3</v>
      </c>
      <c r="K278" s="27">
        <f t="shared" si="31"/>
        <v>1E-3</v>
      </c>
      <c r="L278" s="27">
        <f t="shared" si="32"/>
        <v>1E-3</v>
      </c>
      <c r="M278" s="27">
        <f t="shared" si="33"/>
        <v>1E-3</v>
      </c>
      <c r="N278" s="27">
        <f t="shared" si="34"/>
        <v>1E-3</v>
      </c>
      <c r="O278" s="27">
        <f t="shared" si="35"/>
        <v>1E-3</v>
      </c>
      <c r="P278" s="27">
        <f t="shared" si="36"/>
        <v>1E-3</v>
      </c>
      <c r="Q278" s="27">
        <f t="shared" si="37"/>
        <v>1E-3</v>
      </c>
      <c r="R278" s="27">
        <f t="shared" si="38"/>
        <v>1E-3</v>
      </c>
      <c r="S278" s="27">
        <f t="shared" si="39"/>
        <v>1E-3</v>
      </c>
      <c r="T278" s="27">
        <f t="shared" si="40"/>
        <v>1E-3</v>
      </c>
      <c r="U278" s="27">
        <f t="shared" si="41"/>
        <v>1E-3</v>
      </c>
      <c r="V278" s="27">
        <f t="shared" si="42"/>
        <v>1E-3</v>
      </c>
      <c r="W278" s="27">
        <f t="shared" si="43"/>
        <v>1E-3</v>
      </c>
      <c r="X278" s="27">
        <f t="shared" si="44"/>
        <v>1E-3</v>
      </c>
      <c r="Y278" s="27">
        <f t="shared" si="45"/>
        <v>1E-3</v>
      </c>
      <c r="Z278" s="27">
        <f t="shared" si="46"/>
        <v>1E-3</v>
      </c>
      <c r="AA278" s="27">
        <f t="shared" si="47"/>
        <v>1E-3</v>
      </c>
      <c r="AB278" s="27">
        <f t="shared" si="48"/>
        <v>1E-3</v>
      </c>
      <c r="AC278" s="27">
        <f t="shared" si="49"/>
        <v>1E-3</v>
      </c>
      <c r="AD278" s="27">
        <f t="shared" si="50"/>
        <v>1E-3</v>
      </c>
      <c r="AE278" s="27">
        <f t="shared" si="51"/>
        <v>1E-3</v>
      </c>
      <c r="AF278" s="27">
        <f t="shared" si="52"/>
        <v>1E-3</v>
      </c>
      <c r="AG278" s="27">
        <f t="shared" si="53"/>
        <v>1E-3</v>
      </c>
    </row>
    <row r="279" spans="1:33" x14ac:dyDescent="0.25">
      <c r="A279" t="s">
        <v>60</v>
      </c>
      <c r="B279" t="s">
        <v>41</v>
      </c>
      <c r="C279" t="s">
        <v>47</v>
      </c>
      <c r="D279" s="27">
        <f>_InputData!E803</f>
        <v>1E-3</v>
      </c>
      <c r="E279" s="27">
        <f>_InputData!F803</f>
        <v>1E-3</v>
      </c>
      <c r="F279" s="27">
        <f>_InputData!G803</f>
        <v>1E-3</v>
      </c>
      <c r="G279" s="27">
        <f t="shared" si="27"/>
        <v>1E-3</v>
      </c>
      <c r="H279" s="27">
        <f t="shared" si="28"/>
        <v>1E-3</v>
      </c>
      <c r="I279" s="27">
        <f t="shared" si="29"/>
        <v>1E-3</v>
      </c>
      <c r="J279" s="27">
        <f t="shared" si="30"/>
        <v>1E-3</v>
      </c>
      <c r="K279" s="27">
        <f t="shared" si="31"/>
        <v>1E-3</v>
      </c>
      <c r="L279" s="27">
        <f t="shared" si="32"/>
        <v>1E-3</v>
      </c>
      <c r="M279" s="27">
        <f t="shared" si="33"/>
        <v>1E-3</v>
      </c>
      <c r="N279" s="27">
        <f t="shared" si="34"/>
        <v>1E-3</v>
      </c>
      <c r="O279" s="27">
        <f t="shared" si="35"/>
        <v>1E-3</v>
      </c>
      <c r="P279" s="27">
        <f t="shared" si="36"/>
        <v>1E-3</v>
      </c>
      <c r="Q279" s="27">
        <f t="shared" si="37"/>
        <v>1E-3</v>
      </c>
      <c r="R279" s="27">
        <f t="shared" si="38"/>
        <v>1E-3</v>
      </c>
      <c r="S279" s="27">
        <f t="shared" si="39"/>
        <v>1E-3</v>
      </c>
      <c r="T279" s="27">
        <f t="shared" si="40"/>
        <v>1E-3</v>
      </c>
      <c r="U279" s="27">
        <f t="shared" si="41"/>
        <v>1E-3</v>
      </c>
      <c r="V279" s="27">
        <f t="shared" si="42"/>
        <v>1E-3</v>
      </c>
      <c r="W279" s="27">
        <f t="shared" si="43"/>
        <v>1E-3</v>
      </c>
      <c r="X279" s="27">
        <f t="shared" si="44"/>
        <v>1E-3</v>
      </c>
      <c r="Y279" s="27">
        <f t="shared" si="45"/>
        <v>1E-3</v>
      </c>
      <c r="Z279" s="27">
        <f t="shared" si="46"/>
        <v>1E-3</v>
      </c>
      <c r="AA279" s="27">
        <f t="shared" si="47"/>
        <v>1E-3</v>
      </c>
      <c r="AB279" s="27">
        <f t="shared" si="48"/>
        <v>1E-3</v>
      </c>
      <c r="AC279" s="27">
        <f t="shared" si="49"/>
        <v>1E-3</v>
      </c>
      <c r="AD279" s="27">
        <f t="shared" si="50"/>
        <v>1E-3</v>
      </c>
      <c r="AE279" s="27">
        <f t="shared" si="51"/>
        <v>1E-3</v>
      </c>
      <c r="AF279" s="27">
        <f t="shared" si="52"/>
        <v>1E-3</v>
      </c>
      <c r="AG279" s="27">
        <f t="shared" si="53"/>
        <v>1E-3</v>
      </c>
    </row>
    <row r="280" spans="1:33" x14ac:dyDescent="0.25">
      <c r="A280" t="s">
        <v>347</v>
      </c>
      <c r="B280" t="s">
        <v>41</v>
      </c>
      <c r="C280" t="s">
        <v>47</v>
      </c>
      <c r="D280" s="27">
        <f>_InputData!E804</f>
        <v>1E-3</v>
      </c>
      <c r="E280" s="27">
        <f>_InputData!F804</f>
        <v>1E-3</v>
      </c>
      <c r="F280" s="27">
        <f>_InputData!G804</f>
        <v>1E-3</v>
      </c>
      <c r="G280" s="27">
        <f t="shared" si="27"/>
        <v>1E-3</v>
      </c>
      <c r="H280" s="27">
        <f t="shared" si="28"/>
        <v>1E-3</v>
      </c>
      <c r="I280" s="27">
        <f t="shared" si="29"/>
        <v>1E-3</v>
      </c>
      <c r="J280" s="27">
        <f t="shared" si="30"/>
        <v>1E-3</v>
      </c>
      <c r="K280" s="27">
        <f t="shared" si="31"/>
        <v>1E-3</v>
      </c>
      <c r="L280" s="27">
        <f t="shared" si="32"/>
        <v>1E-3</v>
      </c>
      <c r="M280" s="27">
        <f t="shared" si="33"/>
        <v>1E-3</v>
      </c>
      <c r="N280" s="27">
        <f t="shared" si="34"/>
        <v>1E-3</v>
      </c>
      <c r="O280" s="27">
        <f t="shared" si="35"/>
        <v>1E-3</v>
      </c>
      <c r="P280" s="27">
        <f t="shared" si="36"/>
        <v>1E-3</v>
      </c>
      <c r="Q280" s="27">
        <f t="shared" si="37"/>
        <v>1E-3</v>
      </c>
      <c r="R280" s="27">
        <f t="shared" si="38"/>
        <v>1E-3</v>
      </c>
      <c r="S280" s="27">
        <f t="shared" si="39"/>
        <v>1E-3</v>
      </c>
      <c r="T280" s="27">
        <f t="shared" si="40"/>
        <v>1E-3</v>
      </c>
      <c r="U280" s="27">
        <f t="shared" si="41"/>
        <v>1E-3</v>
      </c>
      <c r="V280" s="27">
        <f t="shared" si="42"/>
        <v>1E-3</v>
      </c>
      <c r="W280" s="27">
        <f t="shared" si="43"/>
        <v>1E-3</v>
      </c>
      <c r="X280" s="27">
        <f t="shared" si="44"/>
        <v>1E-3</v>
      </c>
      <c r="Y280" s="27">
        <f t="shared" si="45"/>
        <v>1E-3</v>
      </c>
      <c r="Z280" s="27">
        <f t="shared" si="46"/>
        <v>1E-3</v>
      </c>
      <c r="AA280" s="27">
        <f t="shared" si="47"/>
        <v>1E-3</v>
      </c>
      <c r="AB280" s="27">
        <f t="shared" si="48"/>
        <v>1E-3</v>
      </c>
      <c r="AC280" s="27">
        <f t="shared" si="49"/>
        <v>1E-3</v>
      </c>
      <c r="AD280" s="27">
        <f t="shared" si="50"/>
        <v>1E-3</v>
      </c>
      <c r="AE280" s="27">
        <f t="shared" si="51"/>
        <v>1E-3</v>
      </c>
      <c r="AF280" s="27">
        <f t="shared" si="52"/>
        <v>1E-3</v>
      </c>
      <c r="AG280" s="27">
        <f t="shared" si="53"/>
        <v>1E-3</v>
      </c>
    </row>
    <row r="281" spans="1:33" x14ac:dyDescent="0.25">
      <c r="A281" t="s">
        <v>62</v>
      </c>
      <c r="B281" t="s">
        <v>41</v>
      </c>
      <c r="C281" t="s">
        <v>47</v>
      </c>
      <c r="D281" s="27">
        <f>_InputData!E805</f>
        <v>1E-3</v>
      </c>
      <c r="E281" s="27">
        <f>_InputData!F805</f>
        <v>1E-3</v>
      </c>
      <c r="F281" s="27">
        <f>_InputData!G805</f>
        <v>1E-3</v>
      </c>
      <c r="G281" s="27">
        <f t="shared" si="27"/>
        <v>1E-3</v>
      </c>
      <c r="H281" s="27">
        <f t="shared" si="28"/>
        <v>1E-3</v>
      </c>
      <c r="I281" s="27">
        <f t="shared" si="29"/>
        <v>1E-3</v>
      </c>
      <c r="J281" s="27">
        <f t="shared" si="30"/>
        <v>1E-3</v>
      </c>
      <c r="K281" s="27">
        <f t="shared" si="31"/>
        <v>1E-3</v>
      </c>
      <c r="L281" s="27">
        <f t="shared" si="32"/>
        <v>1E-3</v>
      </c>
      <c r="M281" s="27">
        <f t="shared" si="33"/>
        <v>1E-3</v>
      </c>
      <c r="N281" s="27">
        <f t="shared" si="34"/>
        <v>1E-3</v>
      </c>
      <c r="O281" s="27">
        <f t="shared" si="35"/>
        <v>1E-3</v>
      </c>
      <c r="P281" s="27">
        <f t="shared" si="36"/>
        <v>1E-3</v>
      </c>
      <c r="Q281" s="27">
        <f t="shared" si="37"/>
        <v>1E-3</v>
      </c>
      <c r="R281" s="27">
        <f t="shared" si="38"/>
        <v>1E-3</v>
      </c>
      <c r="S281" s="27">
        <f t="shared" si="39"/>
        <v>1E-3</v>
      </c>
      <c r="T281" s="27">
        <f t="shared" si="40"/>
        <v>1E-3</v>
      </c>
      <c r="U281" s="27">
        <f t="shared" si="41"/>
        <v>1E-3</v>
      </c>
      <c r="V281" s="27">
        <f t="shared" si="42"/>
        <v>1E-3</v>
      </c>
      <c r="W281" s="27">
        <f t="shared" si="43"/>
        <v>1E-3</v>
      </c>
      <c r="X281" s="27">
        <f t="shared" si="44"/>
        <v>1E-3</v>
      </c>
      <c r="Y281" s="27">
        <f t="shared" si="45"/>
        <v>1E-3</v>
      </c>
      <c r="Z281" s="27">
        <f t="shared" si="46"/>
        <v>1E-3</v>
      </c>
      <c r="AA281" s="27">
        <f t="shared" si="47"/>
        <v>1E-3</v>
      </c>
      <c r="AB281" s="27">
        <f t="shared" si="48"/>
        <v>1E-3</v>
      </c>
      <c r="AC281" s="27">
        <f t="shared" si="49"/>
        <v>1E-3</v>
      </c>
      <c r="AD281" s="27">
        <f t="shared" si="50"/>
        <v>1E-3</v>
      </c>
      <c r="AE281" s="27">
        <f t="shared" si="51"/>
        <v>1E-3</v>
      </c>
      <c r="AF281" s="27">
        <f t="shared" si="52"/>
        <v>1E-3</v>
      </c>
      <c r="AG281" s="27">
        <f t="shared" si="53"/>
        <v>1E-3</v>
      </c>
    </row>
    <row r="282" spans="1:33" x14ac:dyDescent="0.25">
      <c r="A282" t="s">
        <v>63</v>
      </c>
      <c r="B282" t="s">
        <v>41</v>
      </c>
      <c r="C282" t="s">
        <v>47</v>
      </c>
      <c r="D282" s="27">
        <f>_InputData!E806</f>
        <v>1E-3</v>
      </c>
      <c r="E282" s="27">
        <f>_InputData!F806</f>
        <v>1E-3</v>
      </c>
      <c r="F282" s="27">
        <f>_InputData!G806</f>
        <v>1E-3</v>
      </c>
      <c r="G282" s="27">
        <f t="shared" si="27"/>
        <v>1E-3</v>
      </c>
      <c r="H282" s="27">
        <f t="shared" si="28"/>
        <v>1E-3</v>
      </c>
      <c r="I282" s="27">
        <f t="shared" si="29"/>
        <v>1E-3</v>
      </c>
      <c r="J282" s="27">
        <f t="shared" si="30"/>
        <v>1E-3</v>
      </c>
      <c r="K282" s="27">
        <f t="shared" si="31"/>
        <v>1E-3</v>
      </c>
      <c r="L282" s="27">
        <f t="shared" si="32"/>
        <v>1E-3</v>
      </c>
      <c r="M282" s="27">
        <f t="shared" si="33"/>
        <v>1E-3</v>
      </c>
      <c r="N282" s="27">
        <f t="shared" si="34"/>
        <v>1E-3</v>
      </c>
      <c r="O282" s="27">
        <f t="shared" si="35"/>
        <v>1E-3</v>
      </c>
      <c r="P282" s="27">
        <f t="shared" si="36"/>
        <v>1E-3</v>
      </c>
      <c r="Q282" s="27">
        <f t="shared" si="37"/>
        <v>1E-3</v>
      </c>
      <c r="R282" s="27">
        <f t="shared" si="38"/>
        <v>1E-3</v>
      </c>
      <c r="S282" s="27">
        <f t="shared" si="39"/>
        <v>1E-3</v>
      </c>
      <c r="T282" s="27">
        <f t="shared" si="40"/>
        <v>1E-3</v>
      </c>
      <c r="U282" s="27">
        <f t="shared" si="41"/>
        <v>1E-3</v>
      </c>
      <c r="V282" s="27">
        <f t="shared" si="42"/>
        <v>1E-3</v>
      </c>
      <c r="W282" s="27">
        <f t="shared" si="43"/>
        <v>1E-3</v>
      </c>
      <c r="X282" s="27">
        <f t="shared" si="44"/>
        <v>1E-3</v>
      </c>
      <c r="Y282" s="27">
        <f t="shared" si="45"/>
        <v>1E-3</v>
      </c>
      <c r="Z282" s="27">
        <f t="shared" si="46"/>
        <v>1E-3</v>
      </c>
      <c r="AA282" s="27">
        <f t="shared" si="47"/>
        <v>1E-3</v>
      </c>
      <c r="AB282" s="27">
        <f t="shared" si="48"/>
        <v>1E-3</v>
      </c>
      <c r="AC282" s="27">
        <f t="shared" si="49"/>
        <v>1E-3</v>
      </c>
      <c r="AD282" s="27">
        <f t="shared" si="50"/>
        <v>1E-3</v>
      </c>
      <c r="AE282" s="27">
        <f t="shared" si="51"/>
        <v>1E-3</v>
      </c>
      <c r="AF282" s="27">
        <f t="shared" si="52"/>
        <v>1E-3</v>
      </c>
      <c r="AG282" s="27">
        <f t="shared" si="53"/>
        <v>1E-3</v>
      </c>
    </row>
    <row r="283" spans="1:33" x14ac:dyDescent="0.25">
      <c r="A283" t="s">
        <v>64</v>
      </c>
      <c r="B283" t="s">
        <v>41</v>
      </c>
      <c r="C283" t="s">
        <v>47</v>
      </c>
      <c r="D283" s="27">
        <f>_InputData!E807</f>
        <v>1E-3</v>
      </c>
      <c r="E283" s="27">
        <f>_InputData!F807</f>
        <v>1E-3</v>
      </c>
      <c r="F283" s="27">
        <f>_InputData!G807</f>
        <v>1E-3</v>
      </c>
      <c r="G283" s="27">
        <f t="shared" si="27"/>
        <v>1E-3</v>
      </c>
      <c r="H283" s="27">
        <f t="shared" si="28"/>
        <v>1E-3</v>
      </c>
      <c r="I283" s="27">
        <f t="shared" si="29"/>
        <v>1E-3</v>
      </c>
      <c r="J283" s="27">
        <f t="shared" si="30"/>
        <v>1E-3</v>
      </c>
      <c r="K283" s="27">
        <f t="shared" si="31"/>
        <v>1E-3</v>
      </c>
      <c r="L283" s="27">
        <f t="shared" si="32"/>
        <v>1E-3</v>
      </c>
      <c r="M283" s="27">
        <f t="shared" si="33"/>
        <v>1E-3</v>
      </c>
      <c r="N283" s="27">
        <f t="shared" si="34"/>
        <v>1E-3</v>
      </c>
      <c r="O283" s="27">
        <f t="shared" si="35"/>
        <v>1E-3</v>
      </c>
      <c r="P283" s="27">
        <f t="shared" si="36"/>
        <v>1E-3</v>
      </c>
      <c r="Q283" s="27">
        <f t="shared" si="37"/>
        <v>1E-3</v>
      </c>
      <c r="R283" s="27">
        <f t="shared" si="38"/>
        <v>1E-3</v>
      </c>
      <c r="S283" s="27">
        <f t="shared" si="39"/>
        <v>1E-3</v>
      </c>
      <c r="T283" s="27">
        <f t="shared" si="40"/>
        <v>1E-3</v>
      </c>
      <c r="U283" s="27">
        <f t="shared" si="41"/>
        <v>1E-3</v>
      </c>
      <c r="V283" s="27">
        <f t="shared" si="42"/>
        <v>1E-3</v>
      </c>
      <c r="W283" s="27">
        <f t="shared" si="43"/>
        <v>1E-3</v>
      </c>
      <c r="X283" s="27">
        <f t="shared" si="44"/>
        <v>1E-3</v>
      </c>
      <c r="Y283" s="27">
        <f t="shared" si="45"/>
        <v>1E-3</v>
      </c>
      <c r="Z283" s="27">
        <f t="shared" si="46"/>
        <v>1E-3</v>
      </c>
      <c r="AA283" s="27">
        <f t="shared" si="47"/>
        <v>1E-3</v>
      </c>
      <c r="AB283" s="27">
        <f t="shared" si="48"/>
        <v>1E-3</v>
      </c>
      <c r="AC283" s="27">
        <f t="shared" si="49"/>
        <v>1E-3</v>
      </c>
      <c r="AD283" s="27">
        <f t="shared" si="50"/>
        <v>1E-3</v>
      </c>
      <c r="AE283" s="27">
        <f t="shared" si="51"/>
        <v>1E-3</v>
      </c>
      <c r="AF283" s="27">
        <f t="shared" si="52"/>
        <v>1E-3</v>
      </c>
      <c r="AG283" s="27">
        <f t="shared" si="53"/>
        <v>1E-3</v>
      </c>
    </row>
    <row r="284" spans="1:33" x14ac:dyDescent="0.25">
      <c r="A284" t="s">
        <v>65</v>
      </c>
      <c r="B284" t="s">
        <v>41</v>
      </c>
      <c r="C284" t="s">
        <v>47</v>
      </c>
      <c r="D284" s="27">
        <f>_InputData!E808</f>
        <v>1E-3</v>
      </c>
      <c r="E284" s="27">
        <f>_InputData!F808</f>
        <v>1E-3</v>
      </c>
      <c r="F284" s="27">
        <f>_InputData!G808</f>
        <v>1E-3</v>
      </c>
      <c r="G284" s="27">
        <f t="shared" si="27"/>
        <v>1E-3</v>
      </c>
      <c r="H284" s="27">
        <f t="shared" si="28"/>
        <v>1E-3</v>
      </c>
      <c r="I284" s="27">
        <f t="shared" si="29"/>
        <v>1E-3</v>
      </c>
      <c r="J284" s="27">
        <f t="shared" si="30"/>
        <v>1E-3</v>
      </c>
      <c r="K284" s="27">
        <f t="shared" si="31"/>
        <v>1E-3</v>
      </c>
      <c r="L284" s="27">
        <f t="shared" si="32"/>
        <v>1E-3</v>
      </c>
      <c r="M284" s="27">
        <f t="shared" si="33"/>
        <v>1E-3</v>
      </c>
      <c r="N284" s="27">
        <f t="shared" si="34"/>
        <v>1E-3</v>
      </c>
      <c r="O284" s="27">
        <f t="shared" si="35"/>
        <v>1E-3</v>
      </c>
      <c r="P284" s="27">
        <f t="shared" si="36"/>
        <v>1E-3</v>
      </c>
      <c r="Q284" s="27">
        <f t="shared" si="37"/>
        <v>1E-3</v>
      </c>
      <c r="R284" s="27">
        <f t="shared" si="38"/>
        <v>1E-3</v>
      </c>
      <c r="S284" s="27">
        <f t="shared" si="39"/>
        <v>1E-3</v>
      </c>
      <c r="T284" s="27">
        <f t="shared" si="40"/>
        <v>1E-3</v>
      </c>
      <c r="U284" s="27">
        <f t="shared" si="41"/>
        <v>1E-3</v>
      </c>
      <c r="V284" s="27">
        <f t="shared" si="42"/>
        <v>1E-3</v>
      </c>
      <c r="W284" s="27">
        <f t="shared" si="43"/>
        <v>1E-3</v>
      </c>
      <c r="X284" s="27">
        <f t="shared" si="44"/>
        <v>1E-3</v>
      </c>
      <c r="Y284" s="27">
        <f t="shared" si="45"/>
        <v>1E-3</v>
      </c>
      <c r="Z284" s="27">
        <f t="shared" si="46"/>
        <v>1E-3</v>
      </c>
      <c r="AA284" s="27">
        <f t="shared" si="47"/>
        <v>1E-3</v>
      </c>
      <c r="AB284" s="27">
        <f t="shared" si="48"/>
        <v>1E-3</v>
      </c>
      <c r="AC284" s="27">
        <f t="shared" si="49"/>
        <v>1E-3</v>
      </c>
      <c r="AD284" s="27">
        <f t="shared" si="50"/>
        <v>1E-3</v>
      </c>
      <c r="AE284" s="27">
        <f t="shared" si="51"/>
        <v>1E-3</v>
      </c>
      <c r="AF284" s="27">
        <f t="shared" si="52"/>
        <v>1E-3</v>
      </c>
      <c r="AG284" s="27">
        <f t="shared" si="53"/>
        <v>1E-3</v>
      </c>
    </row>
    <row r="285" spans="1:33" x14ac:dyDescent="0.25">
      <c r="A285" t="s">
        <v>66</v>
      </c>
      <c r="B285" t="s">
        <v>41</v>
      </c>
      <c r="C285" t="s">
        <v>47</v>
      </c>
      <c r="D285" s="27">
        <f>_InputData!E809</f>
        <v>1E-3</v>
      </c>
      <c r="E285" s="27">
        <f>_InputData!F809</f>
        <v>1E-3</v>
      </c>
      <c r="F285" s="27">
        <f>_InputData!G809</f>
        <v>1E-3</v>
      </c>
      <c r="G285" s="27">
        <f t="shared" si="27"/>
        <v>1E-3</v>
      </c>
      <c r="H285" s="27">
        <f t="shared" si="28"/>
        <v>1E-3</v>
      </c>
      <c r="I285" s="27">
        <f t="shared" si="29"/>
        <v>1E-3</v>
      </c>
      <c r="J285" s="27">
        <f t="shared" si="30"/>
        <v>1E-3</v>
      </c>
      <c r="K285" s="27">
        <f t="shared" si="31"/>
        <v>1E-3</v>
      </c>
      <c r="L285" s="27">
        <f t="shared" si="32"/>
        <v>1E-3</v>
      </c>
      <c r="M285" s="27">
        <f t="shared" si="33"/>
        <v>1E-3</v>
      </c>
      <c r="N285" s="27">
        <f t="shared" si="34"/>
        <v>1E-3</v>
      </c>
      <c r="O285" s="27">
        <f t="shared" si="35"/>
        <v>1E-3</v>
      </c>
      <c r="P285" s="27">
        <f t="shared" si="36"/>
        <v>1E-3</v>
      </c>
      <c r="Q285" s="27">
        <f t="shared" si="37"/>
        <v>1E-3</v>
      </c>
      <c r="R285" s="27">
        <f t="shared" si="38"/>
        <v>1E-3</v>
      </c>
      <c r="S285" s="27">
        <f t="shared" si="39"/>
        <v>1E-3</v>
      </c>
      <c r="T285" s="27">
        <f t="shared" si="40"/>
        <v>1E-3</v>
      </c>
      <c r="U285" s="27">
        <f t="shared" si="41"/>
        <v>1E-3</v>
      </c>
      <c r="V285" s="27">
        <f t="shared" si="42"/>
        <v>1E-3</v>
      </c>
      <c r="W285" s="27">
        <f t="shared" si="43"/>
        <v>1E-3</v>
      </c>
      <c r="X285" s="27">
        <f t="shared" si="44"/>
        <v>1E-3</v>
      </c>
      <c r="Y285" s="27">
        <f t="shared" si="45"/>
        <v>1E-3</v>
      </c>
      <c r="Z285" s="27">
        <f t="shared" si="46"/>
        <v>1E-3</v>
      </c>
      <c r="AA285" s="27">
        <f t="shared" si="47"/>
        <v>1E-3</v>
      </c>
      <c r="AB285" s="27">
        <f t="shared" si="48"/>
        <v>1E-3</v>
      </c>
      <c r="AC285" s="27">
        <f t="shared" si="49"/>
        <v>1E-3</v>
      </c>
      <c r="AD285" s="27">
        <f t="shared" si="50"/>
        <v>1E-3</v>
      </c>
      <c r="AE285" s="27">
        <f t="shared" si="51"/>
        <v>1E-3</v>
      </c>
      <c r="AF285" s="27">
        <f t="shared" si="52"/>
        <v>1E-3</v>
      </c>
      <c r="AG285" s="27">
        <f t="shared" si="53"/>
        <v>1E-3</v>
      </c>
    </row>
    <row r="286" spans="1:33" x14ac:dyDescent="0.25">
      <c r="A286" t="s">
        <v>103</v>
      </c>
      <c r="B286" t="s">
        <v>41</v>
      </c>
      <c r="C286" t="s">
        <v>47</v>
      </c>
      <c r="D286" s="27">
        <f>_InputData!E810</f>
        <v>1E-3</v>
      </c>
      <c r="E286" s="27">
        <f>_InputData!F810</f>
        <v>1E-3</v>
      </c>
      <c r="F286" s="27">
        <f>_InputData!G810</f>
        <v>1E-3</v>
      </c>
      <c r="G286" s="27">
        <f t="shared" si="27"/>
        <v>1E-3</v>
      </c>
      <c r="H286" s="27">
        <f t="shared" si="28"/>
        <v>1E-3</v>
      </c>
      <c r="I286" s="27">
        <f t="shared" si="29"/>
        <v>1E-3</v>
      </c>
      <c r="J286" s="27">
        <f t="shared" si="30"/>
        <v>1E-3</v>
      </c>
      <c r="K286" s="27">
        <f t="shared" si="31"/>
        <v>1E-3</v>
      </c>
      <c r="L286" s="27">
        <f t="shared" si="32"/>
        <v>1E-3</v>
      </c>
      <c r="M286" s="27">
        <f t="shared" si="33"/>
        <v>1E-3</v>
      </c>
      <c r="N286" s="27">
        <f t="shared" si="34"/>
        <v>1E-3</v>
      </c>
      <c r="O286" s="27">
        <f t="shared" si="35"/>
        <v>1E-3</v>
      </c>
      <c r="P286" s="27">
        <f t="shared" si="36"/>
        <v>1E-3</v>
      </c>
      <c r="Q286" s="27">
        <f t="shared" si="37"/>
        <v>1E-3</v>
      </c>
      <c r="R286" s="27">
        <f t="shared" si="38"/>
        <v>1E-3</v>
      </c>
      <c r="S286" s="27">
        <f t="shared" si="39"/>
        <v>1E-3</v>
      </c>
      <c r="T286" s="27">
        <f t="shared" si="40"/>
        <v>1E-3</v>
      </c>
      <c r="U286" s="27">
        <f t="shared" si="41"/>
        <v>1E-3</v>
      </c>
      <c r="V286" s="27">
        <f t="shared" si="42"/>
        <v>1E-3</v>
      </c>
      <c r="W286" s="27">
        <f t="shared" si="43"/>
        <v>1E-3</v>
      </c>
      <c r="X286" s="27">
        <f t="shared" si="44"/>
        <v>1E-3</v>
      </c>
      <c r="Y286" s="27">
        <f t="shared" si="45"/>
        <v>1E-3</v>
      </c>
      <c r="Z286" s="27">
        <f t="shared" si="46"/>
        <v>1E-3</v>
      </c>
      <c r="AA286" s="27">
        <f t="shared" si="47"/>
        <v>1E-3</v>
      </c>
      <c r="AB286" s="27">
        <f t="shared" si="48"/>
        <v>1E-3</v>
      </c>
      <c r="AC286" s="27">
        <f t="shared" si="49"/>
        <v>1E-3</v>
      </c>
      <c r="AD286" s="27">
        <f t="shared" si="50"/>
        <v>1E-3</v>
      </c>
      <c r="AE286" s="27">
        <f t="shared" si="51"/>
        <v>1E-3</v>
      </c>
      <c r="AF286" s="27">
        <f t="shared" si="52"/>
        <v>1E-3</v>
      </c>
      <c r="AG286" s="27">
        <f t="shared" si="53"/>
        <v>1E-3</v>
      </c>
    </row>
    <row r="287" spans="1:33" x14ac:dyDescent="0.25">
      <c r="A287" t="s">
        <v>104</v>
      </c>
      <c r="B287" t="s">
        <v>41</v>
      </c>
      <c r="C287" t="s">
        <v>47</v>
      </c>
      <c r="D287" s="27">
        <f>_InputData!E811</f>
        <v>1E-3</v>
      </c>
      <c r="E287" s="27">
        <f>_InputData!F811</f>
        <v>1E-3</v>
      </c>
      <c r="F287" s="27">
        <f>_InputData!G811</f>
        <v>1E-3</v>
      </c>
      <c r="G287" s="27">
        <f t="shared" si="27"/>
        <v>1E-3</v>
      </c>
      <c r="H287" s="27">
        <f t="shared" si="28"/>
        <v>1E-3</v>
      </c>
      <c r="I287" s="27">
        <f t="shared" si="29"/>
        <v>1E-3</v>
      </c>
      <c r="J287" s="27">
        <f t="shared" si="30"/>
        <v>1E-3</v>
      </c>
      <c r="K287" s="27">
        <f t="shared" si="31"/>
        <v>1E-3</v>
      </c>
      <c r="L287" s="27">
        <f t="shared" si="32"/>
        <v>1E-3</v>
      </c>
      <c r="M287" s="27">
        <f t="shared" si="33"/>
        <v>1E-3</v>
      </c>
      <c r="N287" s="27">
        <f t="shared" si="34"/>
        <v>1E-3</v>
      </c>
      <c r="O287" s="27">
        <f t="shared" si="35"/>
        <v>1E-3</v>
      </c>
      <c r="P287" s="27">
        <f t="shared" si="36"/>
        <v>1E-3</v>
      </c>
      <c r="Q287" s="27">
        <f t="shared" si="37"/>
        <v>1E-3</v>
      </c>
      <c r="R287" s="27">
        <f t="shared" si="38"/>
        <v>1E-3</v>
      </c>
      <c r="S287" s="27">
        <f t="shared" si="39"/>
        <v>1E-3</v>
      </c>
      <c r="T287" s="27">
        <f t="shared" si="40"/>
        <v>1E-3</v>
      </c>
      <c r="U287" s="27">
        <f t="shared" si="41"/>
        <v>1E-3</v>
      </c>
      <c r="V287" s="27">
        <f t="shared" si="42"/>
        <v>1E-3</v>
      </c>
      <c r="W287" s="27">
        <f t="shared" si="43"/>
        <v>1E-3</v>
      </c>
      <c r="X287" s="27">
        <f t="shared" si="44"/>
        <v>1E-3</v>
      </c>
      <c r="Y287" s="27">
        <f t="shared" si="45"/>
        <v>1E-3</v>
      </c>
      <c r="Z287" s="27">
        <f t="shared" si="46"/>
        <v>1E-3</v>
      </c>
      <c r="AA287" s="27">
        <f t="shared" si="47"/>
        <v>1E-3</v>
      </c>
      <c r="AB287" s="27">
        <f t="shared" si="48"/>
        <v>1E-3</v>
      </c>
      <c r="AC287" s="27">
        <f t="shared" si="49"/>
        <v>1E-3</v>
      </c>
      <c r="AD287" s="27">
        <f t="shared" si="50"/>
        <v>1E-3</v>
      </c>
      <c r="AE287" s="27">
        <f t="shared" si="51"/>
        <v>1E-3</v>
      </c>
      <c r="AF287" s="27">
        <f t="shared" si="52"/>
        <v>1E-3</v>
      </c>
      <c r="AG287" s="27">
        <f t="shared" si="53"/>
        <v>1E-3</v>
      </c>
    </row>
    <row r="288" spans="1:33" x14ac:dyDescent="0.25">
      <c r="A288" t="s">
        <v>67</v>
      </c>
      <c r="B288" t="s">
        <v>41</v>
      </c>
      <c r="C288" t="s">
        <v>47</v>
      </c>
      <c r="D288" s="27">
        <f>_InputData!E812</f>
        <v>1E-3</v>
      </c>
      <c r="E288" s="27">
        <f>_InputData!F812</f>
        <v>1E-3</v>
      </c>
      <c r="F288" s="27">
        <f>_InputData!G812</f>
        <v>1E-3</v>
      </c>
      <c r="G288" s="27">
        <f t="shared" si="27"/>
        <v>1E-3</v>
      </c>
      <c r="H288" s="27">
        <f t="shared" si="28"/>
        <v>1E-3</v>
      </c>
      <c r="I288" s="27">
        <f t="shared" si="29"/>
        <v>1E-3</v>
      </c>
      <c r="J288" s="27">
        <f t="shared" si="30"/>
        <v>1E-3</v>
      </c>
      <c r="K288" s="27">
        <f t="shared" si="31"/>
        <v>1E-3</v>
      </c>
      <c r="L288" s="27">
        <f t="shared" si="32"/>
        <v>1E-3</v>
      </c>
      <c r="M288" s="27">
        <f t="shared" si="33"/>
        <v>1E-3</v>
      </c>
      <c r="N288" s="27">
        <f t="shared" si="34"/>
        <v>1E-3</v>
      </c>
      <c r="O288" s="27">
        <f t="shared" si="35"/>
        <v>1E-3</v>
      </c>
      <c r="P288" s="27">
        <f t="shared" si="36"/>
        <v>1E-3</v>
      </c>
      <c r="Q288" s="27">
        <f t="shared" si="37"/>
        <v>1E-3</v>
      </c>
      <c r="R288" s="27">
        <f t="shared" si="38"/>
        <v>1E-3</v>
      </c>
      <c r="S288" s="27">
        <f t="shared" si="39"/>
        <v>1E-3</v>
      </c>
      <c r="T288" s="27">
        <f t="shared" si="40"/>
        <v>1E-3</v>
      </c>
      <c r="U288" s="27">
        <f t="shared" si="41"/>
        <v>1E-3</v>
      </c>
      <c r="V288" s="27">
        <f t="shared" si="42"/>
        <v>1E-3</v>
      </c>
      <c r="W288" s="27">
        <f t="shared" si="43"/>
        <v>1E-3</v>
      </c>
      <c r="X288" s="27">
        <f t="shared" si="44"/>
        <v>1E-3</v>
      </c>
      <c r="Y288" s="27">
        <f t="shared" si="45"/>
        <v>1E-3</v>
      </c>
      <c r="Z288" s="27">
        <f t="shared" si="46"/>
        <v>1E-3</v>
      </c>
      <c r="AA288" s="27">
        <f t="shared" si="47"/>
        <v>1E-3</v>
      </c>
      <c r="AB288" s="27">
        <f t="shared" si="48"/>
        <v>1E-3</v>
      </c>
      <c r="AC288" s="27">
        <f t="shared" si="49"/>
        <v>1E-3</v>
      </c>
      <c r="AD288" s="27">
        <f t="shared" si="50"/>
        <v>1E-3</v>
      </c>
      <c r="AE288" s="27">
        <f t="shared" si="51"/>
        <v>1E-3</v>
      </c>
      <c r="AF288" s="27">
        <f t="shared" si="52"/>
        <v>1E-3</v>
      </c>
      <c r="AG288" s="27">
        <f t="shared" si="53"/>
        <v>1E-3</v>
      </c>
    </row>
    <row r="289" spans="1:33" x14ac:dyDescent="0.25">
      <c r="A289" t="s">
        <v>68</v>
      </c>
      <c r="B289" t="s">
        <v>41</v>
      </c>
      <c r="C289" t="s">
        <v>47</v>
      </c>
      <c r="D289" s="27">
        <f>_InputData!E813</f>
        <v>1E-3</v>
      </c>
      <c r="E289" s="27">
        <f>_InputData!F813</f>
        <v>1E-3</v>
      </c>
      <c r="F289" s="27">
        <f>_InputData!G813</f>
        <v>1E-3</v>
      </c>
      <c r="G289" s="27">
        <f t="shared" si="27"/>
        <v>1E-3</v>
      </c>
      <c r="H289" s="27">
        <f t="shared" si="28"/>
        <v>1E-3</v>
      </c>
      <c r="I289" s="27">
        <f t="shared" si="29"/>
        <v>1E-3</v>
      </c>
      <c r="J289" s="27">
        <f t="shared" si="30"/>
        <v>1E-3</v>
      </c>
      <c r="K289" s="27">
        <f t="shared" si="31"/>
        <v>1E-3</v>
      </c>
      <c r="L289" s="27">
        <f t="shared" si="32"/>
        <v>1E-3</v>
      </c>
      <c r="M289" s="27">
        <f t="shared" si="33"/>
        <v>1E-3</v>
      </c>
      <c r="N289" s="27">
        <f t="shared" si="34"/>
        <v>1E-3</v>
      </c>
      <c r="O289" s="27">
        <f t="shared" si="35"/>
        <v>1E-3</v>
      </c>
      <c r="P289" s="27">
        <f t="shared" si="36"/>
        <v>1E-3</v>
      </c>
      <c r="Q289" s="27">
        <f t="shared" si="37"/>
        <v>1E-3</v>
      </c>
      <c r="R289" s="27">
        <f t="shared" si="38"/>
        <v>1E-3</v>
      </c>
      <c r="S289" s="27">
        <f t="shared" si="39"/>
        <v>1E-3</v>
      </c>
      <c r="T289" s="27">
        <f t="shared" si="40"/>
        <v>1E-3</v>
      </c>
      <c r="U289" s="27">
        <f t="shared" si="41"/>
        <v>1E-3</v>
      </c>
      <c r="V289" s="27">
        <f t="shared" si="42"/>
        <v>1E-3</v>
      </c>
      <c r="W289" s="27">
        <f t="shared" si="43"/>
        <v>1E-3</v>
      </c>
      <c r="X289" s="27">
        <f t="shared" si="44"/>
        <v>1E-3</v>
      </c>
      <c r="Y289" s="27">
        <f t="shared" si="45"/>
        <v>1E-3</v>
      </c>
      <c r="Z289" s="27">
        <f t="shared" si="46"/>
        <v>1E-3</v>
      </c>
      <c r="AA289" s="27">
        <f t="shared" si="47"/>
        <v>1E-3</v>
      </c>
      <c r="AB289" s="27">
        <f t="shared" si="48"/>
        <v>1E-3</v>
      </c>
      <c r="AC289" s="27">
        <f t="shared" si="49"/>
        <v>1E-3</v>
      </c>
      <c r="AD289" s="27">
        <f t="shared" si="50"/>
        <v>1E-3</v>
      </c>
      <c r="AE289" s="27">
        <f t="shared" si="51"/>
        <v>1E-3</v>
      </c>
      <c r="AF289" s="27">
        <f t="shared" si="52"/>
        <v>1E-3</v>
      </c>
      <c r="AG289" s="27">
        <f t="shared" si="53"/>
        <v>1E-3</v>
      </c>
    </row>
    <row r="290" spans="1:33" x14ac:dyDescent="0.25">
      <c r="A290" t="s">
        <v>69</v>
      </c>
      <c r="B290" t="s">
        <v>41</v>
      </c>
      <c r="C290" t="s">
        <v>47</v>
      </c>
      <c r="D290" s="27">
        <f>_InputData!E814</f>
        <v>1E-3</v>
      </c>
      <c r="E290" s="27">
        <f>_InputData!F814</f>
        <v>1E-3</v>
      </c>
      <c r="F290" s="27">
        <f>_InputData!G814</f>
        <v>1E-3</v>
      </c>
      <c r="G290" s="27">
        <f t="shared" si="27"/>
        <v>1E-3</v>
      </c>
      <c r="H290" s="27">
        <f t="shared" si="28"/>
        <v>1E-3</v>
      </c>
      <c r="I290" s="27">
        <f t="shared" si="29"/>
        <v>1E-3</v>
      </c>
      <c r="J290" s="27">
        <f t="shared" si="30"/>
        <v>1E-3</v>
      </c>
      <c r="K290" s="27">
        <f t="shared" si="31"/>
        <v>1E-3</v>
      </c>
      <c r="L290" s="27">
        <f t="shared" si="32"/>
        <v>1E-3</v>
      </c>
      <c r="M290" s="27">
        <f t="shared" si="33"/>
        <v>1E-3</v>
      </c>
      <c r="N290" s="27">
        <f t="shared" si="34"/>
        <v>1E-3</v>
      </c>
      <c r="O290" s="27">
        <f t="shared" si="35"/>
        <v>1E-3</v>
      </c>
      <c r="P290" s="27">
        <f t="shared" si="36"/>
        <v>1E-3</v>
      </c>
      <c r="Q290" s="27">
        <f t="shared" si="37"/>
        <v>1E-3</v>
      </c>
      <c r="R290" s="27">
        <f t="shared" si="38"/>
        <v>1E-3</v>
      </c>
      <c r="S290" s="27">
        <f t="shared" si="39"/>
        <v>1E-3</v>
      </c>
      <c r="T290" s="27">
        <f t="shared" si="40"/>
        <v>1E-3</v>
      </c>
      <c r="U290" s="27">
        <f t="shared" si="41"/>
        <v>1E-3</v>
      </c>
      <c r="V290" s="27">
        <f t="shared" si="42"/>
        <v>1E-3</v>
      </c>
      <c r="W290" s="27">
        <f t="shared" si="43"/>
        <v>1E-3</v>
      </c>
      <c r="X290" s="27">
        <f t="shared" si="44"/>
        <v>1E-3</v>
      </c>
      <c r="Y290" s="27">
        <f t="shared" si="45"/>
        <v>1E-3</v>
      </c>
      <c r="Z290" s="27">
        <f t="shared" si="46"/>
        <v>1E-3</v>
      </c>
      <c r="AA290" s="27">
        <f t="shared" si="47"/>
        <v>1E-3</v>
      </c>
      <c r="AB290" s="27">
        <f t="shared" si="48"/>
        <v>1E-3</v>
      </c>
      <c r="AC290" s="27">
        <f t="shared" si="49"/>
        <v>1E-3</v>
      </c>
      <c r="AD290" s="27">
        <f t="shared" si="50"/>
        <v>1E-3</v>
      </c>
      <c r="AE290" s="27">
        <f t="shared" si="51"/>
        <v>1E-3</v>
      </c>
      <c r="AF290" s="27">
        <f t="shared" si="52"/>
        <v>1E-3</v>
      </c>
      <c r="AG290" s="27">
        <f t="shared" si="53"/>
        <v>1E-3</v>
      </c>
    </row>
    <row r="291" spans="1:33" x14ac:dyDescent="0.25">
      <c r="A291" t="s">
        <v>70</v>
      </c>
      <c r="B291" t="s">
        <v>41</v>
      </c>
      <c r="C291" t="s">
        <v>47</v>
      </c>
      <c r="D291" s="27">
        <f>_InputData!E815</f>
        <v>1E-3</v>
      </c>
      <c r="E291" s="27">
        <f>_InputData!F815</f>
        <v>1E-3</v>
      </c>
      <c r="F291" s="27">
        <f>_InputData!G815</f>
        <v>1E-3</v>
      </c>
      <c r="G291" s="27">
        <f t="shared" si="27"/>
        <v>1E-3</v>
      </c>
      <c r="H291" s="27">
        <f t="shared" si="28"/>
        <v>1E-3</v>
      </c>
      <c r="I291" s="27">
        <f t="shared" si="29"/>
        <v>1E-3</v>
      </c>
      <c r="J291" s="27">
        <f t="shared" si="30"/>
        <v>1E-3</v>
      </c>
      <c r="K291" s="27">
        <f t="shared" si="31"/>
        <v>1E-3</v>
      </c>
      <c r="L291" s="27">
        <f t="shared" si="32"/>
        <v>1E-3</v>
      </c>
      <c r="M291" s="27">
        <f t="shared" si="33"/>
        <v>1E-3</v>
      </c>
      <c r="N291" s="27">
        <f t="shared" si="34"/>
        <v>1E-3</v>
      </c>
      <c r="O291" s="27">
        <f t="shared" si="35"/>
        <v>1E-3</v>
      </c>
      <c r="P291" s="27">
        <f t="shared" si="36"/>
        <v>1E-3</v>
      </c>
      <c r="Q291" s="27">
        <f t="shared" si="37"/>
        <v>1E-3</v>
      </c>
      <c r="R291" s="27">
        <f t="shared" si="38"/>
        <v>1E-3</v>
      </c>
      <c r="S291" s="27">
        <f t="shared" si="39"/>
        <v>1E-3</v>
      </c>
      <c r="T291" s="27">
        <f t="shared" si="40"/>
        <v>1E-3</v>
      </c>
      <c r="U291" s="27">
        <f t="shared" si="41"/>
        <v>1E-3</v>
      </c>
      <c r="V291" s="27">
        <f t="shared" si="42"/>
        <v>1E-3</v>
      </c>
      <c r="W291" s="27">
        <f t="shared" si="43"/>
        <v>1E-3</v>
      </c>
      <c r="X291" s="27">
        <f t="shared" si="44"/>
        <v>1E-3</v>
      </c>
      <c r="Y291" s="27">
        <f t="shared" si="45"/>
        <v>1E-3</v>
      </c>
      <c r="Z291" s="27">
        <f t="shared" si="46"/>
        <v>1E-3</v>
      </c>
      <c r="AA291" s="27">
        <f t="shared" si="47"/>
        <v>1E-3</v>
      </c>
      <c r="AB291" s="27">
        <f t="shared" si="48"/>
        <v>1E-3</v>
      </c>
      <c r="AC291" s="27">
        <f t="shared" si="49"/>
        <v>1E-3</v>
      </c>
      <c r="AD291" s="27">
        <f t="shared" si="50"/>
        <v>1E-3</v>
      </c>
      <c r="AE291" s="27">
        <f t="shared" si="51"/>
        <v>1E-3</v>
      </c>
      <c r="AF291" s="27">
        <f t="shared" si="52"/>
        <v>1E-3</v>
      </c>
      <c r="AG291" s="27">
        <f t="shared" si="53"/>
        <v>1E-3</v>
      </c>
    </row>
    <row r="292" spans="1:33" x14ac:dyDescent="0.25">
      <c r="A292" t="s">
        <v>71</v>
      </c>
      <c r="B292" t="s">
        <v>41</v>
      </c>
      <c r="C292" t="s">
        <v>47</v>
      </c>
      <c r="D292" s="27">
        <f>_InputData!E816</f>
        <v>1E-3</v>
      </c>
      <c r="E292" s="27">
        <f>_InputData!F816</f>
        <v>1E-3</v>
      </c>
      <c r="F292" s="27">
        <f>_InputData!G816</f>
        <v>1E-3</v>
      </c>
      <c r="G292" s="27">
        <f t="shared" si="27"/>
        <v>1E-3</v>
      </c>
      <c r="H292" s="27">
        <f t="shared" si="28"/>
        <v>1E-3</v>
      </c>
      <c r="I292" s="27">
        <f t="shared" si="29"/>
        <v>1E-3</v>
      </c>
      <c r="J292" s="27">
        <f t="shared" si="30"/>
        <v>1E-3</v>
      </c>
      <c r="K292" s="27">
        <f t="shared" si="31"/>
        <v>1E-3</v>
      </c>
      <c r="L292" s="27">
        <f t="shared" si="32"/>
        <v>1E-3</v>
      </c>
      <c r="M292" s="27">
        <f t="shared" si="33"/>
        <v>1E-3</v>
      </c>
      <c r="N292" s="27">
        <f t="shared" si="34"/>
        <v>1E-3</v>
      </c>
      <c r="O292" s="27">
        <f t="shared" si="35"/>
        <v>1E-3</v>
      </c>
      <c r="P292" s="27">
        <f t="shared" si="36"/>
        <v>1E-3</v>
      </c>
      <c r="Q292" s="27">
        <f t="shared" si="37"/>
        <v>1E-3</v>
      </c>
      <c r="R292" s="27">
        <f t="shared" si="38"/>
        <v>1E-3</v>
      </c>
      <c r="S292" s="27">
        <f t="shared" si="39"/>
        <v>1E-3</v>
      </c>
      <c r="T292" s="27">
        <f t="shared" si="40"/>
        <v>1E-3</v>
      </c>
      <c r="U292" s="27">
        <f t="shared" si="41"/>
        <v>1E-3</v>
      </c>
      <c r="V292" s="27">
        <f t="shared" si="42"/>
        <v>1E-3</v>
      </c>
      <c r="W292" s="27">
        <f t="shared" si="43"/>
        <v>1E-3</v>
      </c>
      <c r="X292" s="27">
        <f t="shared" si="44"/>
        <v>1E-3</v>
      </c>
      <c r="Y292" s="27">
        <f t="shared" si="45"/>
        <v>1E-3</v>
      </c>
      <c r="Z292" s="27">
        <f t="shared" si="46"/>
        <v>1E-3</v>
      </c>
      <c r="AA292" s="27">
        <f t="shared" si="47"/>
        <v>1E-3</v>
      </c>
      <c r="AB292" s="27">
        <f t="shared" si="48"/>
        <v>1E-3</v>
      </c>
      <c r="AC292" s="27">
        <f t="shared" si="49"/>
        <v>1E-3</v>
      </c>
      <c r="AD292" s="27">
        <f t="shared" si="50"/>
        <v>1E-3</v>
      </c>
      <c r="AE292" s="27">
        <f t="shared" si="51"/>
        <v>1E-3</v>
      </c>
      <c r="AF292" s="27">
        <f t="shared" si="52"/>
        <v>1E-3</v>
      </c>
      <c r="AG292" s="27">
        <f t="shared" si="53"/>
        <v>1E-3</v>
      </c>
    </row>
    <row r="293" spans="1:33" x14ac:dyDescent="0.25">
      <c r="A293" t="s">
        <v>72</v>
      </c>
      <c r="B293" t="s">
        <v>41</v>
      </c>
      <c r="C293" t="s">
        <v>47</v>
      </c>
      <c r="D293" s="27">
        <f>_InputData!E817</f>
        <v>1E-3</v>
      </c>
      <c r="E293" s="27">
        <f>_InputData!F817</f>
        <v>1E-3</v>
      </c>
      <c r="F293" s="27">
        <f>_InputData!G817</f>
        <v>1E-3</v>
      </c>
      <c r="G293" s="27">
        <f t="shared" ref="G293:G325" si="54">D293</f>
        <v>1E-3</v>
      </c>
      <c r="H293" s="27">
        <f t="shared" ref="H293:H325" si="55">E293</f>
        <v>1E-3</v>
      </c>
      <c r="I293" s="27">
        <f t="shared" ref="I293:I325" si="56">F293</f>
        <v>1E-3</v>
      </c>
      <c r="J293" s="27">
        <f t="shared" ref="J293:J325" si="57">D293</f>
        <v>1E-3</v>
      </c>
      <c r="K293" s="27">
        <f t="shared" ref="K293:K325" si="58">E293</f>
        <v>1E-3</v>
      </c>
      <c r="L293" s="27">
        <f t="shared" ref="L293:L325" si="59">F293</f>
        <v>1E-3</v>
      </c>
      <c r="M293" s="27">
        <f t="shared" ref="M293:M325" si="60">D293</f>
        <v>1E-3</v>
      </c>
      <c r="N293" s="27">
        <f t="shared" ref="N293:N325" si="61">E293</f>
        <v>1E-3</v>
      </c>
      <c r="O293" s="27">
        <f t="shared" ref="O293:O325" si="62">F293</f>
        <v>1E-3</v>
      </c>
      <c r="P293" s="27">
        <f t="shared" ref="P293:P325" si="63">D293</f>
        <v>1E-3</v>
      </c>
      <c r="Q293" s="27">
        <f t="shared" ref="Q293:Q325" si="64">E293</f>
        <v>1E-3</v>
      </c>
      <c r="R293" s="27">
        <f t="shared" ref="R293:R325" si="65">F293</f>
        <v>1E-3</v>
      </c>
      <c r="S293" s="27">
        <f t="shared" ref="S293:S325" si="66">D293</f>
        <v>1E-3</v>
      </c>
      <c r="T293" s="27">
        <f t="shared" ref="T293:T325" si="67">E293</f>
        <v>1E-3</v>
      </c>
      <c r="U293" s="27">
        <f t="shared" ref="U293:U325" si="68">F293</f>
        <v>1E-3</v>
      </c>
      <c r="V293" s="27">
        <f t="shared" ref="V293:V325" si="69">D293</f>
        <v>1E-3</v>
      </c>
      <c r="W293" s="27">
        <f t="shared" ref="W293:W325" si="70">E293</f>
        <v>1E-3</v>
      </c>
      <c r="X293" s="27">
        <f t="shared" ref="X293:X325" si="71">F293</f>
        <v>1E-3</v>
      </c>
      <c r="Y293" s="27">
        <f t="shared" ref="Y293:Y325" si="72">D293</f>
        <v>1E-3</v>
      </c>
      <c r="Z293" s="27">
        <f t="shared" ref="Z293:Z325" si="73">E293</f>
        <v>1E-3</v>
      </c>
      <c r="AA293" s="27">
        <f t="shared" ref="AA293:AA325" si="74">F293</f>
        <v>1E-3</v>
      </c>
      <c r="AB293" s="27">
        <f t="shared" ref="AB293:AB325" si="75">D293</f>
        <v>1E-3</v>
      </c>
      <c r="AC293" s="27">
        <f t="shared" ref="AC293:AC325" si="76">E293</f>
        <v>1E-3</v>
      </c>
      <c r="AD293" s="27">
        <f t="shared" ref="AD293:AD325" si="77">F293</f>
        <v>1E-3</v>
      </c>
      <c r="AE293" s="27">
        <f t="shared" ref="AE293:AE325" si="78">D293</f>
        <v>1E-3</v>
      </c>
      <c r="AF293" s="27">
        <f t="shared" ref="AF293:AF325" si="79">E293</f>
        <v>1E-3</v>
      </c>
      <c r="AG293" s="27">
        <f t="shared" ref="AG293:AG325" si="80">F293</f>
        <v>1E-3</v>
      </c>
    </row>
    <row r="294" spans="1:33" x14ac:dyDescent="0.25">
      <c r="A294" t="s">
        <v>73</v>
      </c>
      <c r="B294" t="s">
        <v>41</v>
      </c>
      <c r="C294" t="s">
        <v>47</v>
      </c>
      <c r="D294" s="27">
        <f>_InputData!E818</f>
        <v>1E-3</v>
      </c>
      <c r="E294" s="27">
        <f>_InputData!F818</f>
        <v>1E-3</v>
      </c>
      <c r="F294" s="27">
        <f>_InputData!G818</f>
        <v>1E-3</v>
      </c>
      <c r="G294" s="27">
        <f t="shared" si="54"/>
        <v>1E-3</v>
      </c>
      <c r="H294" s="27">
        <f t="shared" si="55"/>
        <v>1E-3</v>
      </c>
      <c r="I294" s="27">
        <f t="shared" si="56"/>
        <v>1E-3</v>
      </c>
      <c r="J294" s="27">
        <f t="shared" si="57"/>
        <v>1E-3</v>
      </c>
      <c r="K294" s="27">
        <f t="shared" si="58"/>
        <v>1E-3</v>
      </c>
      <c r="L294" s="27">
        <f t="shared" si="59"/>
        <v>1E-3</v>
      </c>
      <c r="M294" s="27">
        <f t="shared" si="60"/>
        <v>1E-3</v>
      </c>
      <c r="N294" s="27">
        <f t="shared" si="61"/>
        <v>1E-3</v>
      </c>
      <c r="O294" s="27">
        <f t="shared" si="62"/>
        <v>1E-3</v>
      </c>
      <c r="P294" s="27">
        <f t="shared" si="63"/>
        <v>1E-3</v>
      </c>
      <c r="Q294" s="27">
        <f t="shared" si="64"/>
        <v>1E-3</v>
      </c>
      <c r="R294" s="27">
        <f t="shared" si="65"/>
        <v>1E-3</v>
      </c>
      <c r="S294" s="27">
        <f t="shared" si="66"/>
        <v>1E-3</v>
      </c>
      <c r="T294" s="27">
        <f t="shared" si="67"/>
        <v>1E-3</v>
      </c>
      <c r="U294" s="27">
        <f t="shared" si="68"/>
        <v>1E-3</v>
      </c>
      <c r="V294" s="27">
        <f t="shared" si="69"/>
        <v>1E-3</v>
      </c>
      <c r="W294" s="27">
        <f t="shared" si="70"/>
        <v>1E-3</v>
      </c>
      <c r="X294" s="27">
        <f t="shared" si="71"/>
        <v>1E-3</v>
      </c>
      <c r="Y294" s="27">
        <f t="shared" si="72"/>
        <v>1E-3</v>
      </c>
      <c r="Z294" s="27">
        <f t="shared" si="73"/>
        <v>1E-3</v>
      </c>
      <c r="AA294" s="27">
        <f t="shared" si="74"/>
        <v>1E-3</v>
      </c>
      <c r="AB294" s="27">
        <f t="shared" si="75"/>
        <v>1E-3</v>
      </c>
      <c r="AC294" s="27">
        <f t="shared" si="76"/>
        <v>1E-3</v>
      </c>
      <c r="AD294" s="27">
        <f t="shared" si="77"/>
        <v>1E-3</v>
      </c>
      <c r="AE294" s="27">
        <f t="shared" si="78"/>
        <v>1E-3</v>
      </c>
      <c r="AF294" s="27">
        <f t="shared" si="79"/>
        <v>1E-3</v>
      </c>
      <c r="AG294" s="27">
        <f t="shared" si="80"/>
        <v>1E-3</v>
      </c>
    </row>
    <row r="295" spans="1:33" x14ac:dyDescent="0.25">
      <c r="A295" t="s">
        <v>74</v>
      </c>
      <c r="B295" t="s">
        <v>41</v>
      </c>
      <c r="C295" t="s">
        <v>47</v>
      </c>
      <c r="D295" s="27">
        <f>_InputData!E819</f>
        <v>1E-3</v>
      </c>
      <c r="E295" s="27">
        <f>_InputData!F819</f>
        <v>1E-3</v>
      </c>
      <c r="F295" s="27">
        <f>_InputData!G819</f>
        <v>1E-3</v>
      </c>
      <c r="G295" s="27">
        <f t="shared" si="54"/>
        <v>1E-3</v>
      </c>
      <c r="H295" s="27">
        <f t="shared" si="55"/>
        <v>1E-3</v>
      </c>
      <c r="I295" s="27">
        <f t="shared" si="56"/>
        <v>1E-3</v>
      </c>
      <c r="J295" s="27">
        <f t="shared" si="57"/>
        <v>1E-3</v>
      </c>
      <c r="K295" s="27">
        <f t="shared" si="58"/>
        <v>1E-3</v>
      </c>
      <c r="L295" s="27">
        <f t="shared" si="59"/>
        <v>1E-3</v>
      </c>
      <c r="M295" s="27">
        <f t="shared" si="60"/>
        <v>1E-3</v>
      </c>
      <c r="N295" s="27">
        <f t="shared" si="61"/>
        <v>1E-3</v>
      </c>
      <c r="O295" s="27">
        <f t="shared" si="62"/>
        <v>1E-3</v>
      </c>
      <c r="P295" s="27">
        <f t="shared" si="63"/>
        <v>1E-3</v>
      </c>
      <c r="Q295" s="27">
        <f t="shared" si="64"/>
        <v>1E-3</v>
      </c>
      <c r="R295" s="27">
        <f t="shared" si="65"/>
        <v>1E-3</v>
      </c>
      <c r="S295" s="27">
        <f t="shared" si="66"/>
        <v>1E-3</v>
      </c>
      <c r="T295" s="27">
        <f t="shared" si="67"/>
        <v>1E-3</v>
      </c>
      <c r="U295" s="27">
        <f t="shared" si="68"/>
        <v>1E-3</v>
      </c>
      <c r="V295" s="27">
        <f t="shared" si="69"/>
        <v>1E-3</v>
      </c>
      <c r="W295" s="27">
        <f t="shared" si="70"/>
        <v>1E-3</v>
      </c>
      <c r="X295" s="27">
        <f t="shared" si="71"/>
        <v>1E-3</v>
      </c>
      <c r="Y295" s="27">
        <f t="shared" si="72"/>
        <v>1E-3</v>
      </c>
      <c r="Z295" s="27">
        <f t="shared" si="73"/>
        <v>1E-3</v>
      </c>
      <c r="AA295" s="27">
        <f t="shared" si="74"/>
        <v>1E-3</v>
      </c>
      <c r="AB295" s="27">
        <f t="shared" si="75"/>
        <v>1E-3</v>
      </c>
      <c r="AC295" s="27">
        <f t="shared" si="76"/>
        <v>1E-3</v>
      </c>
      <c r="AD295" s="27">
        <f t="shared" si="77"/>
        <v>1E-3</v>
      </c>
      <c r="AE295" s="27">
        <f t="shared" si="78"/>
        <v>1E-3</v>
      </c>
      <c r="AF295" s="27">
        <f t="shared" si="79"/>
        <v>1E-3</v>
      </c>
      <c r="AG295" s="27">
        <f t="shared" si="80"/>
        <v>1E-3</v>
      </c>
    </row>
    <row r="296" spans="1:33" x14ac:dyDescent="0.25">
      <c r="A296" t="s">
        <v>75</v>
      </c>
      <c r="B296" t="s">
        <v>41</v>
      </c>
      <c r="C296" t="s">
        <v>47</v>
      </c>
      <c r="D296" s="27">
        <f>_InputData!E820</f>
        <v>1E-3</v>
      </c>
      <c r="E296" s="27">
        <f>_InputData!F820</f>
        <v>1E-3</v>
      </c>
      <c r="F296" s="27">
        <f>_InputData!G820</f>
        <v>1E-3</v>
      </c>
      <c r="G296" s="27">
        <f t="shared" si="54"/>
        <v>1E-3</v>
      </c>
      <c r="H296" s="27">
        <f t="shared" si="55"/>
        <v>1E-3</v>
      </c>
      <c r="I296" s="27">
        <f t="shared" si="56"/>
        <v>1E-3</v>
      </c>
      <c r="J296" s="27">
        <f t="shared" si="57"/>
        <v>1E-3</v>
      </c>
      <c r="K296" s="27">
        <f t="shared" si="58"/>
        <v>1E-3</v>
      </c>
      <c r="L296" s="27">
        <f t="shared" si="59"/>
        <v>1E-3</v>
      </c>
      <c r="M296" s="27">
        <f t="shared" si="60"/>
        <v>1E-3</v>
      </c>
      <c r="N296" s="27">
        <f t="shared" si="61"/>
        <v>1E-3</v>
      </c>
      <c r="O296" s="27">
        <f t="shared" si="62"/>
        <v>1E-3</v>
      </c>
      <c r="P296" s="27">
        <f t="shared" si="63"/>
        <v>1E-3</v>
      </c>
      <c r="Q296" s="27">
        <f t="shared" si="64"/>
        <v>1E-3</v>
      </c>
      <c r="R296" s="27">
        <f t="shared" si="65"/>
        <v>1E-3</v>
      </c>
      <c r="S296" s="27">
        <f t="shared" si="66"/>
        <v>1E-3</v>
      </c>
      <c r="T296" s="27">
        <f t="shared" si="67"/>
        <v>1E-3</v>
      </c>
      <c r="U296" s="27">
        <f t="shared" si="68"/>
        <v>1E-3</v>
      </c>
      <c r="V296" s="27">
        <f t="shared" si="69"/>
        <v>1E-3</v>
      </c>
      <c r="W296" s="27">
        <f t="shared" si="70"/>
        <v>1E-3</v>
      </c>
      <c r="X296" s="27">
        <f t="shared" si="71"/>
        <v>1E-3</v>
      </c>
      <c r="Y296" s="27">
        <f t="shared" si="72"/>
        <v>1E-3</v>
      </c>
      <c r="Z296" s="27">
        <f t="shared" si="73"/>
        <v>1E-3</v>
      </c>
      <c r="AA296" s="27">
        <f t="shared" si="74"/>
        <v>1E-3</v>
      </c>
      <c r="AB296" s="27">
        <f t="shared" si="75"/>
        <v>1E-3</v>
      </c>
      <c r="AC296" s="27">
        <f t="shared" si="76"/>
        <v>1E-3</v>
      </c>
      <c r="AD296" s="27">
        <f t="shared" si="77"/>
        <v>1E-3</v>
      </c>
      <c r="AE296" s="27">
        <f t="shared" si="78"/>
        <v>1E-3</v>
      </c>
      <c r="AF296" s="27">
        <f t="shared" si="79"/>
        <v>1E-3</v>
      </c>
      <c r="AG296" s="27">
        <f t="shared" si="80"/>
        <v>1E-3</v>
      </c>
    </row>
    <row r="297" spans="1:33" x14ac:dyDescent="0.25">
      <c r="A297" t="s">
        <v>76</v>
      </c>
      <c r="B297" t="s">
        <v>41</v>
      </c>
      <c r="C297" t="s">
        <v>47</v>
      </c>
      <c r="D297" s="27">
        <f>_InputData!E821</f>
        <v>1E-3</v>
      </c>
      <c r="E297" s="27">
        <f>_InputData!F821</f>
        <v>1E-3</v>
      </c>
      <c r="F297" s="27">
        <f>_InputData!G821</f>
        <v>1E-3</v>
      </c>
      <c r="G297" s="27">
        <f t="shared" si="54"/>
        <v>1E-3</v>
      </c>
      <c r="H297" s="27">
        <f t="shared" si="55"/>
        <v>1E-3</v>
      </c>
      <c r="I297" s="27">
        <f t="shared" si="56"/>
        <v>1E-3</v>
      </c>
      <c r="J297" s="27">
        <f t="shared" si="57"/>
        <v>1E-3</v>
      </c>
      <c r="K297" s="27">
        <f t="shared" si="58"/>
        <v>1E-3</v>
      </c>
      <c r="L297" s="27">
        <f t="shared" si="59"/>
        <v>1E-3</v>
      </c>
      <c r="M297" s="27">
        <f t="shared" si="60"/>
        <v>1E-3</v>
      </c>
      <c r="N297" s="27">
        <f t="shared" si="61"/>
        <v>1E-3</v>
      </c>
      <c r="O297" s="27">
        <f t="shared" si="62"/>
        <v>1E-3</v>
      </c>
      <c r="P297" s="27">
        <f t="shared" si="63"/>
        <v>1E-3</v>
      </c>
      <c r="Q297" s="27">
        <f t="shared" si="64"/>
        <v>1E-3</v>
      </c>
      <c r="R297" s="27">
        <f t="shared" si="65"/>
        <v>1E-3</v>
      </c>
      <c r="S297" s="27">
        <f t="shared" si="66"/>
        <v>1E-3</v>
      </c>
      <c r="T297" s="27">
        <f t="shared" si="67"/>
        <v>1E-3</v>
      </c>
      <c r="U297" s="27">
        <f t="shared" si="68"/>
        <v>1E-3</v>
      </c>
      <c r="V297" s="27">
        <f t="shared" si="69"/>
        <v>1E-3</v>
      </c>
      <c r="W297" s="27">
        <f t="shared" si="70"/>
        <v>1E-3</v>
      </c>
      <c r="X297" s="27">
        <f t="shared" si="71"/>
        <v>1E-3</v>
      </c>
      <c r="Y297" s="27">
        <f t="shared" si="72"/>
        <v>1E-3</v>
      </c>
      <c r="Z297" s="27">
        <f t="shared" si="73"/>
        <v>1E-3</v>
      </c>
      <c r="AA297" s="27">
        <f t="shared" si="74"/>
        <v>1E-3</v>
      </c>
      <c r="AB297" s="27">
        <f t="shared" si="75"/>
        <v>1E-3</v>
      </c>
      <c r="AC297" s="27">
        <f t="shared" si="76"/>
        <v>1E-3</v>
      </c>
      <c r="AD297" s="27">
        <f t="shared" si="77"/>
        <v>1E-3</v>
      </c>
      <c r="AE297" s="27">
        <f t="shared" si="78"/>
        <v>1E-3</v>
      </c>
      <c r="AF297" s="27">
        <f t="shared" si="79"/>
        <v>1E-3</v>
      </c>
      <c r="AG297" s="27">
        <f t="shared" si="80"/>
        <v>1E-3</v>
      </c>
    </row>
    <row r="298" spans="1:33" x14ac:dyDescent="0.25">
      <c r="A298" t="s">
        <v>77</v>
      </c>
      <c r="B298" t="s">
        <v>41</v>
      </c>
      <c r="C298" t="s">
        <v>47</v>
      </c>
      <c r="D298" s="27">
        <f>_InputData!E822</f>
        <v>1E-3</v>
      </c>
      <c r="E298" s="27">
        <f>_InputData!F822</f>
        <v>1E-3</v>
      </c>
      <c r="F298" s="27">
        <f>_InputData!G822</f>
        <v>1E-3</v>
      </c>
      <c r="G298" s="27">
        <f t="shared" si="54"/>
        <v>1E-3</v>
      </c>
      <c r="H298" s="27">
        <f t="shared" si="55"/>
        <v>1E-3</v>
      </c>
      <c r="I298" s="27">
        <f t="shared" si="56"/>
        <v>1E-3</v>
      </c>
      <c r="J298" s="27">
        <f t="shared" si="57"/>
        <v>1E-3</v>
      </c>
      <c r="K298" s="27">
        <f t="shared" si="58"/>
        <v>1E-3</v>
      </c>
      <c r="L298" s="27">
        <f t="shared" si="59"/>
        <v>1E-3</v>
      </c>
      <c r="M298" s="27">
        <f t="shared" si="60"/>
        <v>1E-3</v>
      </c>
      <c r="N298" s="27">
        <f t="shared" si="61"/>
        <v>1E-3</v>
      </c>
      <c r="O298" s="27">
        <f t="shared" si="62"/>
        <v>1E-3</v>
      </c>
      <c r="P298" s="27">
        <f t="shared" si="63"/>
        <v>1E-3</v>
      </c>
      <c r="Q298" s="27">
        <f t="shared" si="64"/>
        <v>1E-3</v>
      </c>
      <c r="R298" s="27">
        <f t="shared" si="65"/>
        <v>1E-3</v>
      </c>
      <c r="S298" s="27">
        <f t="shared" si="66"/>
        <v>1E-3</v>
      </c>
      <c r="T298" s="27">
        <f t="shared" si="67"/>
        <v>1E-3</v>
      </c>
      <c r="U298" s="27">
        <f t="shared" si="68"/>
        <v>1E-3</v>
      </c>
      <c r="V298" s="27">
        <f t="shared" si="69"/>
        <v>1E-3</v>
      </c>
      <c r="W298" s="27">
        <f t="shared" si="70"/>
        <v>1E-3</v>
      </c>
      <c r="X298" s="27">
        <f t="shared" si="71"/>
        <v>1E-3</v>
      </c>
      <c r="Y298" s="27">
        <f t="shared" si="72"/>
        <v>1E-3</v>
      </c>
      <c r="Z298" s="27">
        <f t="shared" si="73"/>
        <v>1E-3</v>
      </c>
      <c r="AA298" s="27">
        <f t="shared" si="74"/>
        <v>1E-3</v>
      </c>
      <c r="AB298" s="27">
        <f t="shared" si="75"/>
        <v>1E-3</v>
      </c>
      <c r="AC298" s="27">
        <f t="shared" si="76"/>
        <v>1E-3</v>
      </c>
      <c r="AD298" s="27">
        <f t="shared" si="77"/>
        <v>1E-3</v>
      </c>
      <c r="AE298" s="27">
        <f t="shared" si="78"/>
        <v>1E-3</v>
      </c>
      <c r="AF298" s="27">
        <f t="shared" si="79"/>
        <v>1E-3</v>
      </c>
      <c r="AG298" s="27">
        <f t="shared" si="80"/>
        <v>1E-3</v>
      </c>
    </row>
    <row r="299" spans="1:33" x14ac:dyDescent="0.25">
      <c r="A299" t="s">
        <v>78</v>
      </c>
      <c r="B299" t="s">
        <v>41</v>
      </c>
      <c r="C299" t="s">
        <v>47</v>
      </c>
      <c r="D299" s="27">
        <f>_InputData!E823</f>
        <v>1E-3</v>
      </c>
      <c r="E299" s="27">
        <f>_InputData!F823</f>
        <v>1E-3</v>
      </c>
      <c r="F299" s="27">
        <f>_InputData!G823</f>
        <v>1E-3</v>
      </c>
      <c r="G299" s="27">
        <f t="shared" si="54"/>
        <v>1E-3</v>
      </c>
      <c r="H299" s="27">
        <f t="shared" si="55"/>
        <v>1E-3</v>
      </c>
      <c r="I299" s="27">
        <f t="shared" si="56"/>
        <v>1E-3</v>
      </c>
      <c r="J299" s="27">
        <f t="shared" si="57"/>
        <v>1E-3</v>
      </c>
      <c r="K299" s="27">
        <f t="shared" si="58"/>
        <v>1E-3</v>
      </c>
      <c r="L299" s="27">
        <f t="shared" si="59"/>
        <v>1E-3</v>
      </c>
      <c r="M299" s="27">
        <f t="shared" si="60"/>
        <v>1E-3</v>
      </c>
      <c r="N299" s="27">
        <f t="shared" si="61"/>
        <v>1E-3</v>
      </c>
      <c r="O299" s="27">
        <f t="shared" si="62"/>
        <v>1E-3</v>
      </c>
      <c r="P299" s="27">
        <f t="shared" si="63"/>
        <v>1E-3</v>
      </c>
      <c r="Q299" s="27">
        <f t="shared" si="64"/>
        <v>1E-3</v>
      </c>
      <c r="R299" s="27">
        <f t="shared" si="65"/>
        <v>1E-3</v>
      </c>
      <c r="S299" s="27">
        <f t="shared" si="66"/>
        <v>1E-3</v>
      </c>
      <c r="T299" s="27">
        <f t="shared" si="67"/>
        <v>1E-3</v>
      </c>
      <c r="U299" s="27">
        <f t="shared" si="68"/>
        <v>1E-3</v>
      </c>
      <c r="V299" s="27">
        <f t="shared" si="69"/>
        <v>1E-3</v>
      </c>
      <c r="W299" s="27">
        <f t="shared" si="70"/>
        <v>1E-3</v>
      </c>
      <c r="X299" s="27">
        <f t="shared" si="71"/>
        <v>1E-3</v>
      </c>
      <c r="Y299" s="27">
        <f t="shared" si="72"/>
        <v>1E-3</v>
      </c>
      <c r="Z299" s="27">
        <f t="shared" si="73"/>
        <v>1E-3</v>
      </c>
      <c r="AA299" s="27">
        <f t="shared" si="74"/>
        <v>1E-3</v>
      </c>
      <c r="AB299" s="27">
        <f t="shared" si="75"/>
        <v>1E-3</v>
      </c>
      <c r="AC299" s="27">
        <f t="shared" si="76"/>
        <v>1E-3</v>
      </c>
      <c r="AD299" s="27">
        <f t="shared" si="77"/>
        <v>1E-3</v>
      </c>
      <c r="AE299" s="27">
        <f t="shared" si="78"/>
        <v>1E-3</v>
      </c>
      <c r="AF299" s="27">
        <f t="shared" si="79"/>
        <v>1E-3</v>
      </c>
      <c r="AG299" s="27">
        <f t="shared" si="80"/>
        <v>1E-3</v>
      </c>
    </row>
    <row r="300" spans="1:33" x14ac:dyDescent="0.25">
      <c r="A300" t="s">
        <v>105</v>
      </c>
      <c r="B300" t="s">
        <v>41</v>
      </c>
      <c r="C300" t="s">
        <v>47</v>
      </c>
      <c r="D300" s="27">
        <f>_InputData!E824</f>
        <v>1E-3</v>
      </c>
      <c r="E300" s="27">
        <f>_InputData!F824</f>
        <v>1E-3</v>
      </c>
      <c r="F300" s="27">
        <f>_InputData!G824</f>
        <v>1E-3</v>
      </c>
      <c r="G300" s="27">
        <f t="shared" si="54"/>
        <v>1E-3</v>
      </c>
      <c r="H300" s="27">
        <f t="shared" si="55"/>
        <v>1E-3</v>
      </c>
      <c r="I300" s="27">
        <f t="shared" si="56"/>
        <v>1E-3</v>
      </c>
      <c r="J300" s="27">
        <f t="shared" si="57"/>
        <v>1E-3</v>
      </c>
      <c r="K300" s="27">
        <f t="shared" si="58"/>
        <v>1E-3</v>
      </c>
      <c r="L300" s="27">
        <f t="shared" si="59"/>
        <v>1E-3</v>
      </c>
      <c r="M300" s="27">
        <f t="shared" si="60"/>
        <v>1E-3</v>
      </c>
      <c r="N300" s="27">
        <f t="shared" si="61"/>
        <v>1E-3</v>
      </c>
      <c r="O300" s="27">
        <f t="shared" si="62"/>
        <v>1E-3</v>
      </c>
      <c r="P300" s="27">
        <f t="shared" si="63"/>
        <v>1E-3</v>
      </c>
      <c r="Q300" s="27">
        <f t="shared" si="64"/>
        <v>1E-3</v>
      </c>
      <c r="R300" s="27">
        <f t="shared" si="65"/>
        <v>1E-3</v>
      </c>
      <c r="S300" s="27">
        <f t="shared" si="66"/>
        <v>1E-3</v>
      </c>
      <c r="T300" s="27">
        <f t="shared" si="67"/>
        <v>1E-3</v>
      </c>
      <c r="U300" s="27">
        <f t="shared" si="68"/>
        <v>1E-3</v>
      </c>
      <c r="V300" s="27">
        <f t="shared" si="69"/>
        <v>1E-3</v>
      </c>
      <c r="W300" s="27">
        <f t="shared" si="70"/>
        <v>1E-3</v>
      </c>
      <c r="X300" s="27">
        <f t="shared" si="71"/>
        <v>1E-3</v>
      </c>
      <c r="Y300" s="27">
        <f t="shared" si="72"/>
        <v>1E-3</v>
      </c>
      <c r="Z300" s="27">
        <f t="shared" si="73"/>
        <v>1E-3</v>
      </c>
      <c r="AA300" s="27">
        <f t="shared" si="74"/>
        <v>1E-3</v>
      </c>
      <c r="AB300" s="27">
        <f t="shared" si="75"/>
        <v>1E-3</v>
      </c>
      <c r="AC300" s="27">
        <f t="shared" si="76"/>
        <v>1E-3</v>
      </c>
      <c r="AD300" s="27">
        <f t="shared" si="77"/>
        <v>1E-3</v>
      </c>
      <c r="AE300" s="27">
        <f t="shared" si="78"/>
        <v>1E-3</v>
      </c>
      <c r="AF300" s="27">
        <f t="shared" si="79"/>
        <v>1E-3</v>
      </c>
      <c r="AG300" s="27">
        <f t="shared" si="80"/>
        <v>1E-3</v>
      </c>
    </row>
    <row r="301" spans="1:33" x14ac:dyDescent="0.25">
      <c r="A301" t="s">
        <v>79</v>
      </c>
      <c r="B301" t="s">
        <v>41</v>
      </c>
      <c r="C301" t="s">
        <v>47</v>
      </c>
      <c r="D301" s="27">
        <f>_InputData!E825</f>
        <v>1E-3</v>
      </c>
      <c r="E301" s="27">
        <f>_InputData!F825</f>
        <v>1E-3</v>
      </c>
      <c r="F301" s="27">
        <f>_InputData!G825</f>
        <v>1E-3</v>
      </c>
      <c r="G301" s="27">
        <f t="shared" si="54"/>
        <v>1E-3</v>
      </c>
      <c r="H301" s="27">
        <f t="shared" si="55"/>
        <v>1E-3</v>
      </c>
      <c r="I301" s="27">
        <f t="shared" si="56"/>
        <v>1E-3</v>
      </c>
      <c r="J301" s="27">
        <f t="shared" si="57"/>
        <v>1E-3</v>
      </c>
      <c r="K301" s="27">
        <f t="shared" si="58"/>
        <v>1E-3</v>
      </c>
      <c r="L301" s="27">
        <f t="shared" si="59"/>
        <v>1E-3</v>
      </c>
      <c r="M301" s="27">
        <f t="shared" si="60"/>
        <v>1E-3</v>
      </c>
      <c r="N301" s="27">
        <f t="shared" si="61"/>
        <v>1E-3</v>
      </c>
      <c r="O301" s="27">
        <f t="shared" si="62"/>
        <v>1E-3</v>
      </c>
      <c r="P301" s="27">
        <f t="shared" si="63"/>
        <v>1E-3</v>
      </c>
      <c r="Q301" s="27">
        <f t="shared" si="64"/>
        <v>1E-3</v>
      </c>
      <c r="R301" s="27">
        <f t="shared" si="65"/>
        <v>1E-3</v>
      </c>
      <c r="S301" s="27">
        <f t="shared" si="66"/>
        <v>1E-3</v>
      </c>
      <c r="T301" s="27">
        <f t="shared" si="67"/>
        <v>1E-3</v>
      </c>
      <c r="U301" s="27">
        <f t="shared" si="68"/>
        <v>1E-3</v>
      </c>
      <c r="V301" s="27">
        <f t="shared" si="69"/>
        <v>1E-3</v>
      </c>
      <c r="W301" s="27">
        <f t="shared" si="70"/>
        <v>1E-3</v>
      </c>
      <c r="X301" s="27">
        <f t="shared" si="71"/>
        <v>1E-3</v>
      </c>
      <c r="Y301" s="27">
        <f t="shared" si="72"/>
        <v>1E-3</v>
      </c>
      <c r="Z301" s="27">
        <f t="shared" si="73"/>
        <v>1E-3</v>
      </c>
      <c r="AA301" s="27">
        <f t="shared" si="74"/>
        <v>1E-3</v>
      </c>
      <c r="AB301" s="27">
        <f t="shared" si="75"/>
        <v>1E-3</v>
      </c>
      <c r="AC301" s="27">
        <f t="shared" si="76"/>
        <v>1E-3</v>
      </c>
      <c r="AD301" s="27">
        <f t="shared" si="77"/>
        <v>1E-3</v>
      </c>
      <c r="AE301" s="27">
        <f t="shared" si="78"/>
        <v>1E-3</v>
      </c>
      <c r="AF301" s="27">
        <f t="shared" si="79"/>
        <v>1E-3</v>
      </c>
      <c r="AG301" s="27">
        <f t="shared" si="80"/>
        <v>1E-3</v>
      </c>
    </row>
    <row r="302" spans="1:33" x14ac:dyDescent="0.25">
      <c r="A302" t="s">
        <v>80</v>
      </c>
      <c r="B302" t="s">
        <v>41</v>
      </c>
      <c r="C302" t="s">
        <v>47</v>
      </c>
      <c r="D302" s="27">
        <f>_InputData!E826</f>
        <v>1E-3</v>
      </c>
      <c r="E302" s="27">
        <f>_InputData!F826</f>
        <v>1E-3</v>
      </c>
      <c r="F302" s="27">
        <f>_InputData!G826</f>
        <v>1E-3</v>
      </c>
      <c r="G302" s="27">
        <f t="shared" si="54"/>
        <v>1E-3</v>
      </c>
      <c r="H302" s="27">
        <f t="shared" si="55"/>
        <v>1E-3</v>
      </c>
      <c r="I302" s="27">
        <f t="shared" si="56"/>
        <v>1E-3</v>
      </c>
      <c r="J302" s="27">
        <f t="shared" si="57"/>
        <v>1E-3</v>
      </c>
      <c r="K302" s="27">
        <f t="shared" si="58"/>
        <v>1E-3</v>
      </c>
      <c r="L302" s="27">
        <f t="shared" si="59"/>
        <v>1E-3</v>
      </c>
      <c r="M302" s="27">
        <f t="shared" si="60"/>
        <v>1E-3</v>
      </c>
      <c r="N302" s="27">
        <f t="shared" si="61"/>
        <v>1E-3</v>
      </c>
      <c r="O302" s="27">
        <f t="shared" si="62"/>
        <v>1E-3</v>
      </c>
      <c r="P302" s="27">
        <f t="shared" si="63"/>
        <v>1E-3</v>
      </c>
      <c r="Q302" s="27">
        <f t="shared" si="64"/>
        <v>1E-3</v>
      </c>
      <c r="R302" s="27">
        <f t="shared" si="65"/>
        <v>1E-3</v>
      </c>
      <c r="S302" s="27">
        <f t="shared" si="66"/>
        <v>1E-3</v>
      </c>
      <c r="T302" s="27">
        <f t="shared" si="67"/>
        <v>1E-3</v>
      </c>
      <c r="U302" s="27">
        <f t="shared" si="68"/>
        <v>1E-3</v>
      </c>
      <c r="V302" s="27">
        <f t="shared" si="69"/>
        <v>1E-3</v>
      </c>
      <c r="W302" s="27">
        <f t="shared" si="70"/>
        <v>1E-3</v>
      </c>
      <c r="X302" s="27">
        <f t="shared" si="71"/>
        <v>1E-3</v>
      </c>
      <c r="Y302" s="27">
        <f t="shared" si="72"/>
        <v>1E-3</v>
      </c>
      <c r="Z302" s="27">
        <f t="shared" si="73"/>
        <v>1E-3</v>
      </c>
      <c r="AA302" s="27">
        <f t="shared" si="74"/>
        <v>1E-3</v>
      </c>
      <c r="AB302" s="27">
        <f t="shared" si="75"/>
        <v>1E-3</v>
      </c>
      <c r="AC302" s="27">
        <f t="shared" si="76"/>
        <v>1E-3</v>
      </c>
      <c r="AD302" s="27">
        <f t="shared" si="77"/>
        <v>1E-3</v>
      </c>
      <c r="AE302" s="27">
        <f t="shared" si="78"/>
        <v>1E-3</v>
      </c>
      <c r="AF302" s="27">
        <f t="shared" si="79"/>
        <v>1E-3</v>
      </c>
      <c r="AG302" s="27">
        <f t="shared" si="80"/>
        <v>1E-3</v>
      </c>
    </row>
    <row r="303" spans="1:33" x14ac:dyDescent="0.25">
      <c r="A303" t="s">
        <v>81</v>
      </c>
      <c r="B303" t="s">
        <v>41</v>
      </c>
      <c r="C303" t="s">
        <v>47</v>
      </c>
      <c r="D303" s="27">
        <f>_InputData!E827</f>
        <v>1E-3</v>
      </c>
      <c r="E303" s="27">
        <f>_InputData!F827</f>
        <v>1E-3</v>
      </c>
      <c r="F303" s="27">
        <f>_InputData!G827</f>
        <v>1E-3</v>
      </c>
      <c r="G303" s="27">
        <f t="shared" si="54"/>
        <v>1E-3</v>
      </c>
      <c r="H303" s="27">
        <f t="shared" si="55"/>
        <v>1E-3</v>
      </c>
      <c r="I303" s="27">
        <f t="shared" si="56"/>
        <v>1E-3</v>
      </c>
      <c r="J303" s="27">
        <f t="shared" si="57"/>
        <v>1E-3</v>
      </c>
      <c r="K303" s="27">
        <f t="shared" si="58"/>
        <v>1E-3</v>
      </c>
      <c r="L303" s="27">
        <f t="shared" si="59"/>
        <v>1E-3</v>
      </c>
      <c r="M303" s="27">
        <f t="shared" si="60"/>
        <v>1E-3</v>
      </c>
      <c r="N303" s="27">
        <f t="shared" si="61"/>
        <v>1E-3</v>
      </c>
      <c r="O303" s="27">
        <f t="shared" si="62"/>
        <v>1E-3</v>
      </c>
      <c r="P303" s="27">
        <f t="shared" si="63"/>
        <v>1E-3</v>
      </c>
      <c r="Q303" s="27">
        <f t="shared" si="64"/>
        <v>1E-3</v>
      </c>
      <c r="R303" s="27">
        <f t="shared" si="65"/>
        <v>1E-3</v>
      </c>
      <c r="S303" s="27">
        <f t="shared" si="66"/>
        <v>1E-3</v>
      </c>
      <c r="T303" s="27">
        <f t="shared" si="67"/>
        <v>1E-3</v>
      </c>
      <c r="U303" s="27">
        <f t="shared" si="68"/>
        <v>1E-3</v>
      </c>
      <c r="V303" s="27">
        <f t="shared" si="69"/>
        <v>1E-3</v>
      </c>
      <c r="W303" s="27">
        <f t="shared" si="70"/>
        <v>1E-3</v>
      </c>
      <c r="X303" s="27">
        <f t="shared" si="71"/>
        <v>1E-3</v>
      </c>
      <c r="Y303" s="27">
        <f t="shared" si="72"/>
        <v>1E-3</v>
      </c>
      <c r="Z303" s="27">
        <f t="shared" si="73"/>
        <v>1E-3</v>
      </c>
      <c r="AA303" s="27">
        <f t="shared" si="74"/>
        <v>1E-3</v>
      </c>
      <c r="AB303" s="27">
        <f t="shared" si="75"/>
        <v>1E-3</v>
      </c>
      <c r="AC303" s="27">
        <f t="shared" si="76"/>
        <v>1E-3</v>
      </c>
      <c r="AD303" s="27">
        <f t="shared" si="77"/>
        <v>1E-3</v>
      </c>
      <c r="AE303" s="27">
        <f t="shared" si="78"/>
        <v>1E-3</v>
      </c>
      <c r="AF303" s="27">
        <f t="shared" si="79"/>
        <v>1E-3</v>
      </c>
      <c r="AG303" s="27">
        <f t="shared" si="80"/>
        <v>1E-3</v>
      </c>
    </row>
    <row r="304" spans="1:33" x14ac:dyDescent="0.25">
      <c r="A304" t="s">
        <v>82</v>
      </c>
      <c r="B304" t="s">
        <v>41</v>
      </c>
      <c r="C304" t="s">
        <v>47</v>
      </c>
      <c r="D304" s="27">
        <f>_InputData!E828</f>
        <v>1E-3</v>
      </c>
      <c r="E304" s="27">
        <f>_InputData!F828</f>
        <v>1E-3</v>
      </c>
      <c r="F304" s="27">
        <f>_InputData!G828</f>
        <v>1E-3</v>
      </c>
      <c r="G304" s="27">
        <f t="shared" si="54"/>
        <v>1E-3</v>
      </c>
      <c r="H304" s="27">
        <f t="shared" si="55"/>
        <v>1E-3</v>
      </c>
      <c r="I304" s="27">
        <f t="shared" si="56"/>
        <v>1E-3</v>
      </c>
      <c r="J304" s="27">
        <f t="shared" si="57"/>
        <v>1E-3</v>
      </c>
      <c r="K304" s="27">
        <f t="shared" si="58"/>
        <v>1E-3</v>
      </c>
      <c r="L304" s="27">
        <f t="shared" si="59"/>
        <v>1E-3</v>
      </c>
      <c r="M304" s="27">
        <f t="shared" si="60"/>
        <v>1E-3</v>
      </c>
      <c r="N304" s="27">
        <f t="shared" si="61"/>
        <v>1E-3</v>
      </c>
      <c r="O304" s="27">
        <f t="shared" si="62"/>
        <v>1E-3</v>
      </c>
      <c r="P304" s="27">
        <f t="shared" si="63"/>
        <v>1E-3</v>
      </c>
      <c r="Q304" s="27">
        <f t="shared" si="64"/>
        <v>1E-3</v>
      </c>
      <c r="R304" s="27">
        <f t="shared" si="65"/>
        <v>1E-3</v>
      </c>
      <c r="S304" s="27">
        <f t="shared" si="66"/>
        <v>1E-3</v>
      </c>
      <c r="T304" s="27">
        <f t="shared" si="67"/>
        <v>1E-3</v>
      </c>
      <c r="U304" s="27">
        <f t="shared" si="68"/>
        <v>1E-3</v>
      </c>
      <c r="V304" s="27">
        <f t="shared" si="69"/>
        <v>1E-3</v>
      </c>
      <c r="W304" s="27">
        <f t="shared" si="70"/>
        <v>1E-3</v>
      </c>
      <c r="X304" s="27">
        <f t="shared" si="71"/>
        <v>1E-3</v>
      </c>
      <c r="Y304" s="27">
        <f t="shared" si="72"/>
        <v>1E-3</v>
      </c>
      <c r="Z304" s="27">
        <f t="shared" si="73"/>
        <v>1E-3</v>
      </c>
      <c r="AA304" s="27">
        <f t="shared" si="74"/>
        <v>1E-3</v>
      </c>
      <c r="AB304" s="27">
        <f t="shared" si="75"/>
        <v>1E-3</v>
      </c>
      <c r="AC304" s="27">
        <f t="shared" si="76"/>
        <v>1E-3</v>
      </c>
      <c r="AD304" s="27">
        <f t="shared" si="77"/>
        <v>1E-3</v>
      </c>
      <c r="AE304" s="27">
        <f t="shared" si="78"/>
        <v>1E-3</v>
      </c>
      <c r="AF304" s="27">
        <f t="shared" si="79"/>
        <v>1E-3</v>
      </c>
      <c r="AG304" s="27">
        <f t="shared" si="80"/>
        <v>1E-3</v>
      </c>
    </row>
    <row r="305" spans="1:33" x14ac:dyDescent="0.25">
      <c r="A305" t="s">
        <v>83</v>
      </c>
      <c r="B305" t="s">
        <v>41</v>
      </c>
      <c r="C305" t="s">
        <v>47</v>
      </c>
      <c r="D305" s="27">
        <f>_InputData!E829</f>
        <v>1E-3</v>
      </c>
      <c r="E305" s="27">
        <f>_InputData!F829</f>
        <v>1E-3</v>
      </c>
      <c r="F305" s="27">
        <f>_InputData!G829</f>
        <v>1E-3</v>
      </c>
      <c r="G305" s="27">
        <f t="shared" si="54"/>
        <v>1E-3</v>
      </c>
      <c r="H305" s="27">
        <f t="shared" si="55"/>
        <v>1E-3</v>
      </c>
      <c r="I305" s="27">
        <f t="shared" si="56"/>
        <v>1E-3</v>
      </c>
      <c r="J305" s="27">
        <f t="shared" si="57"/>
        <v>1E-3</v>
      </c>
      <c r="K305" s="27">
        <f t="shared" si="58"/>
        <v>1E-3</v>
      </c>
      <c r="L305" s="27">
        <f t="shared" si="59"/>
        <v>1E-3</v>
      </c>
      <c r="M305" s="27">
        <f t="shared" si="60"/>
        <v>1E-3</v>
      </c>
      <c r="N305" s="27">
        <f t="shared" si="61"/>
        <v>1E-3</v>
      </c>
      <c r="O305" s="27">
        <f t="shared" si="62"/>
        <v>1E-3</v>
      </c>
      <c r="P305" s="27">
        <f t="shared" si="63"/>
        <v>1E-3</v>
      </c>
      <c r="Q305" s="27">
        <f t="shared" si="64"/>
        <v>1E-3</v>
      </c>
      <c r="R305" s="27">
        <f t="shared" si="65"/>
        <v>1E-3</v>
      </c>
      <c r="S305" s="27">
        <f t="shared" si="66"/>
        <v>1E-3</v>
      </c>
      <c r="T305" s="27">
        <f t="shared" si="67"/>
        <v>1E-3</v>
      </c>
      <c r="U305" s="27">
        <f t="shared" si="68"/>
        <v>1E-3</v>
      </c>
      <c r="V305" s="27">
        <f t="shared" si="69"/>
        <v>1E-3</v>
      </c>
      <c r="W305" s="27">
        <f t="shared" si="70"/>
        <v>1E-3</v>
      </c>
      <c r="X305" s="27">
        <f t="shared" si="71"/>
        <v>1E-3</v>
      </c>
      <c r="Y305" s="27">
        <f t="shared" si="72"/>
        <v>1E-3</v>
      </c>
      <c r="Z305" s="27">
        <f t="shared" si="73"/>
        <v>1E-3</v>
      </c>
      <c r="AA305" s="27">
        <f t="shared" si="74"/>
        <v>1E-3</v>
      </c>
      <c r="AB305" s="27">
        <f t="shared" si="75"/>
        <v>1E-3</v>
      </c>
      <c r="AC305" s="27">
        <f t="shared" si="76"/>
        <v>1E-3</v>
      </c>
      <c r="AD305" s="27">
        <f t="shared" si="77"/>
        <v>1E-3</v>
      </c>
      <c r="AE305" s="27">
        <f t="shared" si="78"/>
        <v>1E-3</v>
      </c>
      <c r="AF305" s="27">
        <f t="shared" si="79"/>
        <v>1E-3</v>
      </c>
      <c r="AG305" s="27">
        <f t="shared" si="80"/>
        <v>1E-3</v>
      </c>
    </row>
    <row r="306" spans="1:33" x14ac:dyDescent="0.25">
      <c r="A306" t="s">
        <v>106</v>
      </c>
      <c r="B306" t="s">
        <v>41</v>
      </c>
      <c r="C306" t="s">
        <v>47</v>
      </c>
      <c r="D306" s="27">
        <f>_InputData!E830</f>
        <v>1E-3</v>
      </c>
      <c r="E306" s="27">
        <f>_InputData!F830</f>
        <v>1E-3</v>
      </c>
      <c r="F306" s="27">
        <f>_InputData!G830</f>
        <v>1E-3</v>
      </c>
      <c r="G306" s="27">
        <f t="shared" si="54"/>
        <v>1E-3</v>
      </c>
      <c r="H306" s="27">
        <f t="shared" si="55"/>
        <v>1E-3</v>
      </c>
      <c r="I306" s="27">
        <f t="shared" si="56"/>
        <v>1E-3</v>
      </c>
      <c r="J306" s="27">
        <f t="shared" si="57"/>
        <v>1E-3</v>
      </c>
      <c r="K306" s="27">
        <f t="shared" si="58"/>
        <v>1E-3</v>
      </c>
      <c r="L306" s="27">
        <f t="shared" si="59"/>
        <v>1E-3</v>
      </c>
      <c r="M306" s="27">
        <f t="shared" si="60"/>
        <v>1E-3</v>
      </c>
      <c r="N306" s="27">
        <f t="shared" si="61"/>
        <v>1E-3</v>
      </c>
      <c r="O306" s="27">
        <f t="shared" si="62"/>
        <v>1E-3</v>
      </c>
      <c r="P306" s="27">
        <f t="shared" si="63"/>
        <v>1E-3</v>
      </c>
      <c r="Q306" s="27">
        <f t="shared" si="64"/>
        <v>1E-3</v>
      </c>
      <c r="R306" s="27">
        <f t="shared" si="65"/>
        <v>1E-3</v>
      </c>
      <c r="S306" s="27">
        <f t="shared" si="66"/>
        <v>1E-3</v>
      </c>
      <c r="T306" s="27">
        <f t="shared" si="67"/>
        <v>1E-3</v>
      </c>
      <c r="U306" s="27">
        <f t="shared" si="68"/>
        <v>1E-3</v>
      </c>
      <c r="V306" s="27">
        <f t="shared" si="69"/>
        <v>1E-3</v>
      </c>
      <c r="W306" s="27">
        <f t="shared" si="70"/>
        <v>1E-3</v>
      </c>
      <c r="X306" s="27">
        <f t="shared" si="71"/>
        <v>1E-3</v>
      </c>
      <c r="Y306" s="27">
        <f t="shared" si="72"/>
        <v>1E-3</v>
      </c>
      <c r="Z306" s="27">
        <f t="shared" si="73"/>
        <v>1E-3</v>
      </c>
      <c r="AA306" s="27">
        <f t="shared" si="74"/>
        <v>1E-3</v>
      </c>
      <c r="AB306" s="27">
        <f t="shared" si="75"/>
        <v>1E-3</v>
      </c>
      <c r="AC306" s="27">
        <f t="shared" si="76"/>
        <v>1E-3</v>
      </c>
      <c r="AD306" s="27">
        <f t="shared" si="77"/>
        <v>1E-3</v>
      </c>
      <c r="AE306" s="27">
        <f t="shared" si="78"/>
        <v>1E-3</v>
      </c>
      <c r="AF306" s="27">
        <f t="shared" si="79"/>
        <v>1E-3</v>
      </c>
      <c r="AG306" s="27">
        <f t="shared" si="80"/>
        <v>1E-3</v>
      </c>
    </row>
    <row r="307" spans="1:33" x14ac:dyDescent="0.25">
      <c r="A307" t="s">
        <v>84</v>
      </c>
      <c r="B307" t="s">
        <v>41</v>
      </c>
      <c r="C307" t="s">
        <v>47</v>
      </c>
      <c r="D307" s="27">
        <f>_InputData!E831</f>
        <v>1E-3</v>
      </c>
      <c r="E307" s="27">
        <f>_InputData!F831</f>
        <v>1E-3</v>
      </c>
      <c r="F307" s="27">
        <f>_InputData!G831</f>
        <v>1E-3</v>
      </c>
      <c r="G307" s="27">
        <f t="shared" si="54"/>
        <v>1E-3</v>
      </c>
      <c r="H307" s="27">
        <f t="shared" si="55"/>
        <v>1E-3</v>
      </c>
      <c r="I307" s="27">
        <f t="shared" si="56"/>
        <v>1E-3</v>
      </c>
      <c r="J307" s="27">
        <f t="shared" si="57"/>
        <v>1E-3</v>
      </c>
      <c r="K307" s="27">
        <f t="shared" si="58"/>
        <v>1E-3</v>
      </c>
      <c r="L307" s="27">
        <f t="shared" si="59"/>
        <v>1E-3</v>
      </c>
      <c r="M307" s="27">
        <f t="shared" si="60"/>
        <v>1E-3</v>
      </c>
      <c r="N307" s="27">
        <f t="shared" si="61"/>
        <v>1E-3</v>
      </c>
      <c r="O307" s="27">
        <f t="shared" si="62"/>
        <v>1E-3</v>
      </c>
      <c r="P307" s="27">
        <f t="shared" si="63"/>
        <v>1E-3</v>
      </c>
      <c r="Q307" s="27">
        <f t="shared" si="64"/>
        <v>1E-3</v>
      </c>
      <c r="R307" s="27">
        <f t="shared" si="65"/>
        <v>1E-3</v>
      </c>
      <c r="S307" s="27">
        <f t="shared" si="66"/>
        <v>1E-3</v>
      </c>
      <c r="T307" s="27">
        <f t="shared" si="67"/>
        <v>1E-3</v>
      </c>
      <c r="U307" s="27">
        <f t="shared" si="68"/>
        <v>1E-3</v>
      </c>
      <c r="V307" s="27">
        <f t="shared" si="69"/>
        <v>1E-3</v>
      </c>
      <c r="W307" s="27">
        <f t="shared" si="70"/>
        <v>1E-3</v>
      </c>
      <c r="X307" s="27">
        <f t="shared" si="71"/>
        <v>1E-3</v>
      </c>
      <c r="Y307" s="27">
        <f t="shared" si="72"/>
        <v>1E-3</v>
      </c>
      <c r="Z307" s="27">
        <f t="shared" si="73"/>
        <v>1E-3</v>
      </c>
      <c r="AA307" s="27">
        <f t="shared" si="74"/>
        <v>1E-3</v>
      </c>
      <c r="AB307" s="27">
        <f t="shared" si="75"/>
        <v>1E-3</v>
      </c>
      <c r="AC307" s="27">
        <f t="shared" si="76"/>
        <v>1E-3</v>
      </c>
      <c r="AD307" s="27">
        <f t="shared" si="77"/>
        <v>1E-3</v>
      </c>
      <c r="AE307" s="27">
        <f t="shared" si="78"/>
        <v>1E-3</v>
      </c>
      <c r="AF307" s="27">
        <f t="shared" si="79"/>
        <v>1E-3</v>
      </c>
      <c r="AG307" s="27">
        <f t="shared" si="80"/>
        <v>1E-3</v>
      </c>
    </row>
    <row r="308" spans="1:33" x14ac:dyDescent="0.25">
      <c r="A308" t="s">
        <v>85</v>
      </c>
      <c r="B308" t="s">
        <v>41</v>
      </c>
      <c r="C308" t="s">
        <v>47</v>
      </c>
      <c r="D308" s="27">
        <f>_InputData!E832</f>
        <v>1E-3</v>
      </c>
      <c r="E308" s="27">
        <f>_InputData!F832</f>
        <v>1E-3</v>
      </c>
      <c r="F308" s="27">
        <f>_InputData!G832</f>
        <v>1E-3</v>
      </c>
      <c r="G308" s="27">
        <f t="shared" si="54"/>
        <v>1E-3</v>
      </c>
      <c r="H308" s="27">
        <f t="shared" si="55"/>
        <v>1E-3</v>
      </c>
      <c r="I308" s="27">
        <f t="shared" si="56"/>
        <v>1E-3</v>
      </c>
      <c r="J308" s="27">
        <f t="shared" si="57"/>
        <v>1E-3</v>
      </c>
      <c r="K308" s="27">
        <f t="shared" si="58"/>
        <v>1E-3</v>
      </c>
      <c r="L308" s="27">
        <f t="shared" si="59"/>
        <v>1E-3</v>
      </c>
      <c r="M308" s="27">
        <f t="shared" si="60"/>
        <v>1E-3</v>
      </c>
      <c r="N308" s="27">
        <f t="shared" si="61"/>
        <v>1E-3</v>
      </c>
      <c r="O308" s="27">
        <f t="shared" si="62"/>
        <v>1E-3</v>
      </c>
      <c r="P308" s="27">
        <f t="shared" si="63"/>
        <v>1E-3</v>
      </c>
      <c r="Q308" s="27">
        <f t="shared" si="64"/>
        <v>1E-3</v>
      </c>
      <c r="R308" s="27">
        <f t="shared" si="65"/>
        <v>1E-3</v>
      </c>
      <c r="S308" s="27">
        <f t="shared" si="66"/>
        <v>1E-3</v>
      </c>
      <c r="T308" s="27">
        <f t="shared" si="67"/>
        <v>1E-3</v>
      </c>
      <c r="U308" s="27">
        <f t="shared" si="68"/>
        <v>1E-3</v>
      </c>
      <c r="V308" s="27">
        <f t="shared" si="69"/>
        <v>1E-3</v>
      </c>
      <c r="W308" s="27">
        <f t="shared" si="70"/>
        <v>1E-3</v>
      </c>
      <c r="X308" s="27">
        <f t="shared" si="71"/>
        <v>1E-3</v>
      </c>
      <c r="Y308" s="27">
        <f t="shared" si="72"/>
        <v>1E-3</v>
      </c>
      <c r="Z308" s="27">
        <f t="shared" si="73"/>
        <v>1E-3</v>
      </c>
      <c r="AA308" s="27">
        <f t="shared" si="74"/>
        <v>1E-3</v>
      </c>
      <c r="AB308" s="27">
        <f t="shared" si="75"/>
        <v>1E-3</v>
      </c>
      <c r="AC308" s="27">
        <f t="shared" si="76"/>
        <v>1E-3</v>
      </c>
      <c r="AD308" s="27">
        <f t="shared" si="77"/>
        <v>1E-3</v>
      </c>
      <c r="AE308" s="27">
        <f t="shared" si="78"/>
        <v>1E-3</v>
      </c>
      <c r="AF308" s="27">
        <f t="shared" si="79"/>
        <v>1E-3</v>
      </c>
      <c r="AG308" s="27">
        <f t="shared" si="80"/>
        <v>1E-3</v>
      </c>
    </row>
    <row r="309" spans="1:33" x14ac:dyDescent="0.25">
      <c r="A309" t="s">
        <v>86</v>
      </c>
      <c r="B309" t="s">
        <v>41</v>
      </c>
      <c r="C309" t="s">
        <v>47</v>
      </c>
      <c r="D309" s="27">
        <f>_InputData!E833</f>
        <v>1E-3</v>
      </c>
      <c r="E309" s="27">
        <f>_InputData!F833</f>
        <v>1E-3</v>
      </c>
      <c r="F309" s="27">
        <f>_InputData!G833</f>
        <v>1E-3</v>
      </c>
      <c r="G309" s="27">
        <f t="shared" si="54"/>
        <v>1E-3</v>
      </c>
      <c r="H309" s="27">
        <f t="shared" si="55"/>
        <v>1E-3</v>
      </c>
      <c r="I309" s="27">
        <f t="shared" si="56"/>
        <v>1E-3</v>
      </c>
      <c r="J309" s="27">
        <f t="shared" si="57"/>
        <v>1E-3</v>
      </c>
      <c r="K309" s="27">
        <f t="shared" si="58"/>
        <v>1E-3</v>
      </c>
      <c r="L309" s="27">
        <f t="shared" si="59"/>
        <v>1E-3</v>
      </c>
      <c r="M309" s="27">
        <f t="shared" si="60"/>
        <v>1E-3</v>
      </c>
      <c r="N309" s="27">
        <f t="shared" si="61"/>
        <v>1E-3</v>
      </c>
      <c r="O309" s="27">
        <f t="shared" si="62"/>
        <v>1E-3</v>
      </c>
      <c r="P309" s="27">
        <f t="shared" si="63"/>
        <v>1E-3</v>
      </c>
      <c r="Q309" s="27">
        <f t="shared" si="64"/>
        <v>1E-3</v>
      </c>
      <c r="R309" s="27">
        <f t="shared" si="65"/>
        <v>1E-3</v>
      </c>
      <c r="S309" s="27">
        <f t="shared" si="66"/>
        <v>1E-3</v>
      </c>
      <c r="T309" s="27">
        <f t="shared" si="67"/>
        <v>1E-3</v>
      </c>
      <c r="U309" s="27">
        <f t="shared" si="68"/>
        <v>1E-3</v>
      </c>
      <c r="V309" s="27">
        <f t="shared" si="69"/>
        <v>1E-3</v>
      </c>
      <c r="W309" s="27">
        <f t="shared" si="70"/>
        <v>1E-3</v>
      </c>
      <c r="X309" s="27">
        <f t="shared" si="71"/>
        <v>1E-3</v>
      </c>
      <c r="Y309" s="27">
        <f t="shared" si="72"/>
        <v>1E-3</v>
      </c>
      <c r="Z309" s="27">
        <f t="shared" si="73"/>
        <v>1E-3</v>
      </c>
      <c r="AA309" s="27">
        <f t="shared" si="74"/>
        <v>1E-3</v>
      </c>
      <c r="AB309" s="27">
        <f t="shared" si="75"/>
        <v>1E-3</v>
      </c>
      <c r="AC309" s="27">
        <f t="shared" si="76"/>
        <v>1E-3</v>
      </c>
      <c r="AD309" s="27">
        <f t="shared" si="77"/>
        <v>1E-3</v>
      </c>
      <c r="AE309" s="27">
        <f t="shared" si="78"/>
        <v>1E-3</v>
      </c>
      <c r="AF309" s="27">
        <f t="shared" si="79"/>
        <v>1E-3</v>
      </c>
      <c r="AG309" s="27">
        <f t="shared" si="80"/>
        <v>1E-3</v>
      </c>
    </row>
    <row r="310" spans="1:33" x14ac:dyDescent="0.25">
      <c r="A310" t="s">
        <v>87</v>
      </c>
      <c r="B310" t="s">
        <v>41</v>
      </c>
      <c r="C310" t="s">
        <v>47</v>
      </c>
      <c r="D310" s="27">
        <f>_InputData!E834</f>
        <v>1E-3</v>
      </c>
      <c r="E310" s="27">
        <f>_InputData!F834</f>
        <v>1E-3</v>
      </c>
      <c r="F310" s="27">
        <f>_InputData!G834</f>
        <v>1E-3</v>
      </c>
      <c r="G310" s="27">
        <f t="shared" si="54"/>
        <v>1E-3</v>
      </c>
      <c r="H310" s="27">
        <f t="shared" si="55"/>
        <v>1E-3</v>
      </c>
      <c r="I310" s="27">
        <f t="shared" si="56"/>
        <v>1E-3</v>
      </c>
      <c r="J310" s="27">
        <f t="shared" si="57"/>
        <v>1E-3</v>
      </c>
      <c r="K310" s="27">
        <f t="shared" si="58"/>
        <v>1E-3</v>
      </c>
      <c r="L310" s="27">
        <f t="shared" si="59"/>
        <v>1E-3</v>
      </c>
      <c r="M310" s="27">
        <f t="shared" si="60"/>
        <v>1E-3</v>
      </c>
      <c r="N310" s="27">
        <f t="shared" si="61"/>
        <v>1E-3</v>
      </c>
      <c r="O310" s="27">
        <f t="shared" si="62"/>
        <v>1E-3</v>
      </c>
      <c r="P310" s="27">
        <f t="shared" si="63"/>
        <v>1E-3</v>
      </c>
      <c r="Q310" s="27">
        <f t="shared" si="64"/>
        <v>1E-3</v>
      </c>
      <c r="R310" s="27">
        <f t="shared" si="65"/>
        <v>1E-3</v>
      </c>
      <c r="S310" s="27">
        <f t="shared" si="66"/>
        <v>1E-3</v>
      </c>
      <c r="T310" s="27">
        <f t="shared" si="67"/>
        <v>1E-3</v>
      </c>
      <c r="U310" s="27">
        <f t="shared" si="68"/>
        <v>1E-3</v>
      </c>
      <c r="V310" s="27">
        <f t="shared" si="69"/>
        <v>1E-3</v>
      </c>
      <c r="W310" s="27">
        <f t="shared" si="70"/>
        <v>1E-3</v>
      </c>
      <c r="X310" s="27">
        <f t="shared" si="71"/>
        <v>1E-3</v>
      </c>
      <c r="Y310" s="27">
        <f t="shared" si="72"/>
        <v>1E-3</v>
      </c>
      <c r="Z310" s="27">
        <f t="shared" si="73"/>
        <v>1E-3</v>
      </c>
      <c r="AA310" s="27">
        <f t="shared" si="74"/>
        <v>1E-3</v>
      </c>
      <c r="AB310" s="27">
        <f t="shared" si="75"/>
        <v>1E-3</v>
      </c>
      <c r="AC310" s="27">
        <f t="shared" si="76"/>
        <v>1E-3</v>
      </c>
      <c r="AD310" s="27">
        <f t="shared" si="77"/>
        <v>1E-3</v>
      </c>
      <c r="AE310" s="27">
        <f t="shared" si="78"/>
        <v>1E-3</v>
      </c>
      <c r="AF310" s="27">
        <f t="shared" si="79"/>
        <v>1E-3</v>
      </c>
      <c r="AG310" s="27">
        <f t="shared" si="80"/>
        <v>1E-3</v>
      </c>
    </row>
    <row r="311" spans="1:33" x14ac:dyDescent="0.25">
      <c r="A311" t="s">
        <v>88</v>
      </c>
      <c r="B311" t="s">
        <v>41</v>
      </c>
      <c r="C311" t="s">
        <v>47</v>
      </c>
      <c r="D311" s="27">
        <f>_InputData!E835</f>
        <v>1E-3</v>
      </c>
      <c r="E311" s="27">
        <f>_InputData!F835</f>
        <v>1E-3</v>
      </c>
      <c r="F311" s="27">
        <f>_InputData!G835</f>
        <v>1E-3</v>
      </c>
      <c r="G311" s="27">
        <f t="shared" si="54"/>
        <v>1E-3</v>
      </c>
      <c r="H311" s="27">
        <f t="shared" si="55"/>
        <v>1E-3</v>
      </c>
      <c r="I311" s="27">
        <f t="shared" si="56"/>
        <v>1E-3</v>
      </c>
      <c r="J311" s="27">
        <f t="shared" si="57"/>
        <v>1E-3</v>
      </c>
      <c r="K311" s="27">
        <f t="shared" si="58"/>
        <v>1E-3</v>
      </c>
      <c r="L311" s="27">
        <f t="shared" si="59"/>
        <v>1E-3</v>
      </c>
      <c r="M311" s="27">
        <f t="shared" si="60"/>
        <v>1E-3</v>
      </c>
      <c r="N311" s="27">
        <f t="shared" si="61"/>
        <v>1E-3</v>
      </c>
      <c r="O311" s="27">
        <f t="shared" si="62"/>
        <v>1E-3</v>
      </c>
      <c r="P311" s="27">
        <f t="shared" si="63"/>
        <v>1E-3</v>
      </c>
      <c r="Q311" s="27">
        <f t="shared" si="64"/>
        <v>1E-3</v>
      </c>
      <c r="R311" s="27">
        <f t="shared" si="65"/>
        <v>1E-3</v>
      </c>
      <c r="S311" s="27">
        <f t="shared" si="66"/>
        <v>1E-3</v>
      </c>
      <c r="T311" s="27">
        <f t="shared" si="67"/>
        <v>1E-3</v>
      </c>
      <c r="U311" s="27">
        <f t="shared" si="68"/>
        <v>1E-3</v>
      </c>
      <c r="V311" s="27">
        <f t="shared" si="69"/>
        <v>1E-3</v>
      </c>
      <c r="W311" s="27">
        <f t="shared" si="70"/>
        <v>1E-3</v>
      </c>
      <c r="X311" s="27">
        <f t="shared" si="71"/>
        <v>1E-3</v>
      </c>
      <c r="Y311" s="27">
        <f t="shared" si="72"/>
        <v>1E-3</v>
      </c>
      <c r="Z311" s="27">
        <f t="shared" si="73"/>
        <v>1E-3</v>
      </c>
      <c r="AA311" s="27">
        <f t="shared" si="74"/>
        <v>1E-3</v>
      </c>
      <c r="AB311" s="27">
        <f t="shared" si="75"/>
        <v>1E-3</v>
      </c>
      <c r="AC311" s="27">
        <f t="shared" si="76"/>
        <v>1E-3</v>
      </c>
      <c r="AD311" s="27">
        <f t="shared" si="77"/>
        <v>1E-3</v>
      </c>
      <c r="AE311" s="27">
        <f t="shared" si="78"/>
        <v>1E-3</v>
      </c>
      <c r="AF311" s="27">
        <f t="shared" si="79"/>
        <v>1E-3</v>
      </c>
      <c r="AG311" s="27">
        <f t="shared" si="80"/>
        <v>1E-3</v>
      </c>
    </row>
    <row r="312" spans="1:33" x14ac:dyDescent="0.25">
      <c r="A312" t="s">
        <v>89</v>
      </c>
      <c r="B312" t="s">
        <v>41</v>
      </c>
      <c r="C312" t="s">
        <v>47</v>
      </c>
      <c r="D312" s="27">
        <f>_InputData!E836</f>
        <v>1E-3</v>
      </c>
      <c r="E312" s="27">
        <f>_InputData!F836</f>
        <v>1E-3</v>
      </c>
      <c r="F312" s="27">
        <f>_InputData!G836</f>
        <v>1E-3</v>
      </c>
      <c r="G312" s="27">
        <f t="shared" si="54"/>
        <v>1E-3</v>
      </c>
      <c r="H312" s="27">
        <f t="shared" si="55"/>
        <v>1E-3</v>
      </c>
      <c r="I312" s="27">
        <f t="shared" si="56"/>
        <v>1E-3</v>
      </c>
      <c r="J312" s="27">
        <f t="shared" si="57"/>
        <v>1E-3</v>
      </c>
      <c r="K312" s="27">
        <f t="shared" si="58"/>
        <v>1E-3</v>
      </c>
      <c r="L312" s="27">
        <f t="shared" si="59"/>
        <v>1E-3</v>
      </c>
      <c r="M312" s="27">
        <f t="shared" si="60"/>
        <v>1E-3</v>
      </c>
      <c r="N312" s="27">
        <f t="shared" si="61"/>
        <v>1E-3</v>
      </c>
      <c r="O312" s="27">
        <f t="shared" si="62"/>
        <v>1E-3</v>
      </c>
      <c r="P312" s="27">
        <f t="shared" si="63"/>
        <v>1E-3</v>
      </c>
      <c r="Q312" s="27">
        <f t="shared" si="64"/>
        <v>1E-3</v>
      </c>
      <c r="R312" s="27">
        <f t="shared" si="65"/>
        <v>1E-3</v>
      </c>
      <c r="S312" s="27">
        <f t="shared" si="66"/>
        <v>1E-3</v>
      </c>
      <c r="T312" s="27">
        <f t="shared" si="67"/>
        <v>1E-3</v>
      </c>
      <c r="U312" s="27">
        <f t="shared" si="68"/>
        <v>1E-3</v>
      </c>
      <c r="V312" s="27">
        <f t="shared" si="69"/>
        <v>1E-3</v>
      </c>
      <c r="W312" s="27">
        <f t="shared" si="70"/>
        <v>1E-3</v>
      </c>
      <c r="X312" s="27">
        <f t="shared" si="71"/>
        <v>1E-3</v>
      </c>
      <c r="Y312" s="27">
        <f t="shared" si="72"/>
        <v>1E-3</v>
      </c>
      <c r="Z312" s="27">
        <f t="shared" si="73"/>
        <v>1E-3</v>
      </c>
      <c r="AA312" s="27">
        <f t="shared" si="74"/>
        <v>1E-3</v>
      </c>
      <c r="AB312" s="27">
        <f t="shared" si="75"/>
        <v>1E-3</v>
      </c>
      <c r="AC312" s="27">
        <f t="shared" si="76"/>
        <v>1E-3</v>
      </c>
      <c r="AD312" s="27">
        <f t="shared" si="77"/>
        <v>1E-3</v>
      </c>
      <c r="AE312" s="27">
        <f t="shared" si="78"/>
        <v>1E-3</v>
      </c>
      <c r="AF312" s="27">
        <f t="shared" si="79"/>
        <v>1E-3</v>
      </c>
      <c r="AG312" s="27">
        <f t="shared" si="80"/>
        <v>1E-3</v>
      </c>
    </row>
    <row r="313" spans="1:33" x14ac:dyDescent="0.25">
      <c r="A313" t="s">
        <v>90</v>
      </c>
      <c r="B313" t="s">
        <v>41</v>
      </c>
      <c r="C313" t="s">
        <v>47</v>
      </c>
      <c r="D313" s="27">
        <f>_InputData!E837</f>
        <v>1E-3</v>
      </c>
      <c r="E313" s="27">
        <f>_InputData!F837</f>
        <v>1E-3</v>
      </c>
      <c r="F313" s="27">
        <f>_InputData!G837</f>
        <v>1E-3</v>
      </c>
      <c r="G313" s="27">
        <f t="shared" si="54"/>
        <v>1E-3</v>
      </c>
      <c r="H313" s="27">
        <f t="shared" si="55"/>
        <v>1E-3</v>
      </c>
      <c r="I313" s="27">
        <f t="shared" si="56"/>
        <v>1E-3</v>
      </c>
      <c r="J313" s="27">
        <f t="shared" si="57"/>
        <v>1E-3</v>
      </c>
      <c r="K313" s="27">
        <f t="shared" si="58"/>
        <v>1E-3</v>
      </c>
      <c r="L313" s="27">
        <f t="shared" si="59"/>
        <v>1E-3</v>
      </c>
      <c r="M313" s="27">
        <f t="shared" si="60"/>
        <v>1E-3</v>
      </c>
      <c r="N313" s="27">
        <f t="shared" si="61"/>
        <v>1E-3</v>
      </c>
      <c r="O313" s="27">
        <f t="shared" si="62"/>
        <v>1E-3</v>
      </c>
      <c r="P313" s="27">
        <f t="shared" si="63"/>
        <v>1E-3</v>
      </c>
      <c r="Q313" s="27">
        <f t="shared" si="64"/>
        <v>1E-3</v>
      </c>
      <c r="R313" s="27">
        <f t="shared" si="65"/>
        <v>1E-3</v>
      </c>
      <c r="S313" s="27">
        <f t="shared" si="66"/>
        <v>1E-3</v>
      </c>
      <c r="T313" s="27">
        <f t="shared" si="67"/>
        <v>1E-3</v>
      </c>
      <c r="U313" s="27">
        <f t="shared" si="68"/>
        <v>1E-3</v>
      </c>
      <c r="V313" s="27">
        <f t="shared" si="69"/>
        <v>1E-3</v>
      </c>
      <c r="W313" s="27">
        <f t="shared" si="70"/>
        <v>1E-3</v>
      </c>
      <c r="X313" s="27">
        <f t="shared" si="71"/>
        <v>1E-3</v>
      </c>
      <c r="Y313" s="27">
        <f t="shared" si="72"/>
        <v>1E-3</v>
      </c>
      <c r="Z313" s="27">
        <f t="shared" si="73"/>
        <v>1E-3</v>
      </c>
      <c r="AA313" s="27">
        <f t="shared" si="74"/>
        <v>1E-3</v>
      </c>
      <c r="AB313" s="27">
        <f t="shared" si="75"/>
        <v>1E-3</v>
      </c>
      <c r="AC313" s="27">
        <f t="shared" si="76"/>
        <v>1E-3</v>
      </c>
      <c r="AD313" s="27">
        <f t="shared" si="77"/>
        <v>1E-3</v>
      </c>
      <c r="AE313" s="27">
        <f t="shared" si="78"/>
        <v>1E-3</v>
      </c>
      <c r="AF313" s="27">
        <f t="shared" si="79"/>
        <v>1E-3</v>
      </c>
      <c r="AG313" s="27">
        <f t="shared" si="80"/>
        <v>1E-3</v>
      </c>
    </row>
    <row r="314" spans="1:33" x14ac:dyDescent="0.25">
      <c r="A314" t="s">
        <v>107</v>
      </c>
      <c r="B314" t="s">
        <v>41</v>
      </c>
      <c r="C314" t="s">
        <v>47</v>
      </c>
      <c r="D314" s="27">
        <f>_InputData!E838</f>
        <v>1E-3</v>
      </c>
      <c r="E314" s="27">
        <f>_InputData!F838</f>
        <v>1E-3</v>
      </c>
      <c r="F314" s="27">
        <f>_InputData!G838</f>
        <v>1E-3</v>
      </c>
      <c r="G314" s="27">
        <f t="shared" si="54"/>
        <v>1E-3</v>
      </c>
      <c r="H314" s="27">
        <f t="shared" si="55"/>
        <v>1E-3</v>
      </c>
      <c r="I314" s="27">
        <f t="shared" si="56"/>
        <v>1E-3</v>
      </c>
      <c r="J314" s="27">
        <f t="shared" si="57"/>
        <v>1E-3</v>
      </c>
      <c r="K314" s="27">
        <f t="shared" si="58"/>
        <v>1E-3</v>
      </c>
      <c r="L314" s="27">
        <f t="shared" si="59"/>
        <v>1E-3</v>
      </c>
      <c r="M314" s="27">
        <f t="shared" si="60"/>
        <v>1E-3</v>
      </c>
      <c r="N314" s="27">
        <f t="shared" si="61"/>
        <v>1E-3</v>
      </c>
      <c r="O314" s="27">
        <f t="shared" si="62"/>
        <v>1E-3</v>
      </c>
      <c r="P314" s="27">
        <f t="shared" si="63"/>
        <v>1E-3</v>
      </c>
      <c r="Q314" s="27">
        <f t="shared" si="64"/>
        <v>1E-3</v>
      </c>
      <c r="R314" s="27">
        <f t="shared" si="65"/>
        <v>1E-3</v>
      </c>
      <c r="S314" s="27">
        <f t="shared" si="66"/>
        <v>1E-3</v>
      </c>
      <c r="T314" s="27">
        <f t="shared" si="67"/>
        <v>1E-3</v>
      </c>
      <c r="U314" s="27">
        <f t="shared" si="68"/>
        <v>1E-3</v>
      </c>
      <c r="V314" s="27">
        <f t="shared" si="69"/>
        <v>1E-3</v>
      </c>
      <c r="W314" s="27">
        <f t="shared" si="70"/>
        <v>1E-3</v>
      </c>
      <c r="X314" s="27">
        <f t="shared" si="71"/>
        <v>1E-3</v>
      </c>
      <c r="Y314" s="27">
        <f t="shared" si="72"/>
        <v>1E-3</v>
      </c>
      <c r="Z314" s="27">
        <f t="shared" si="73"/>
        <v>1E-3</v>
      </c>
      <c r="AA314" s="27">
        <f t="shared" si="74"/>
        <v>1E-3</v>
      </c>
      <c r="AB314" s="27">
        <f t="shared" si="75"/>
        <v>1E-3</v>
      </c>
      <c r="AC314" s="27">
        <f t="shared" si="76"/>
        <v>1E-3</v>
      </c>
      <c r="AD314" s="27">
        <f t="shared" si="77"/>
        <v>1E-3</v>
      </c>
      <c r="AE314" s="27">
        <f t="shared" si="78"/>
        <v>1E-3</v>
      </c>
      <c r="AF314" s="27">
        <f t="shared" si="79"/>
        <v>1E-3</v>
      </c>
      <c r="AG314" s="27">
        <f t="shared" si="80"/>
        <v>1E-3</v>
      </c>
    </row>
    <row r="315" spans="1:33" x14ac:dyDescent="0.25">
      <c r="A315" t="s">
        <v>91</v>
      </c>
      <c r="B315" t="s">
        <v>41</v>
      </c>
      <c r="C315" t="s">
        <v>47</v>
      </c>
      <c r="D315" s="27">
        <f>_InputData!E839</f>
        <v>1E-3</v>
      </c>
      <c r="E315" s="27">
        <f>_InputData!F839</f>
        <v>1E-3</v>
      </c>
      <c r="F315" s="27">
        <f>_InputData!G839</f>
        <v>1E-3</v>
      </c>
      <c r="G315" s="27">
        <f t="shared" si="54"/>
        <v>1E-3</v>
      </c>
      <c r="H315" s="27">
        <f t="shared" si="55"/>
        <v>1E-3</v>
      </c>
      <c r="I315" s="27">
        <f t="shared" si="56"/>
        <v>1E-3</v>
      </c>
      <c r="J315" s="27">
        <f t="shared" si="57"/>
        <v>1E-3</v>
      </c>
      <c r="K315" s="27">
        <f t="shared" si="58"/>
        <v>1E-3</v>
      </c>
      <c r="L315" s="27">
        <f t="shared" si="59"/>
        <v>1E-3</v>
      </c>
      <c r="M315" s="27">
        <f t="shared" si="60"/>
        <v>1E-3</v>
      </c>
      <c r="N315" s="27">
        <f t="shared" si="61"/>
        <v>1E-3</v>
      </c>
      <c r="O315" s="27">
        <f t="shared" si="62"/>
        <v>1E-3</v>
      </c>
      <c r="P315" s="27">
        <f t="shared" si="63"/>
        <v>1E-3</v>
      </c>
      <c r="Q315" s="27">
        <f t="shared" si="64"/>
        <v>1E-3</v>
      </c>
      <c r="R315" s="27">
        <f t="shared" si="65"/>
        <v>1E-3</v>
      </c>
      <c r="S315" s="27">
        <f t="shared" si="66"/>
        <v>1E-3</v>
      </c>
      <c r="T315" s="27">
        <f t="shared" si="67"/>
        <v>1E-3</v>
      </c>
      <c r="U315" s="27">
        <f t="shared" si="68"/>
        <v>1E-3</v>
      </c>
      <c r="V315" s="27">
        <f t="shared" si="69"/>
        <v>1E-3</v>
      </c>
      <c r="W315" s="27">
        <f t="shared" si="70"/>
        <v>1E-3</v>
      </c>
      <c r="X315" s="27">
        <f t="shared" si="71"/>
        <v>1E-3</v>
      </c>
      <c r="Y315" s="27">
        <f t="shared" si="72"/>
        <v>1E-3</v>
      </c>
      <c r="Z315" s="27">
        <f t="shared" si="73"/>
        <v>1E-3</v>
      </c>
      <c r="AA315" s="27">
        <f t="shared" si="74"/>
        <v>1E-3</v>
      </c>
      <c r="AB315" s="27">
        <f t="shared" si="75"/>
        <v>1E-3</v>
      </c>
      <c r="AC315" s="27">
        <f t="shared" si="76"/>
        <v>1E-3</v>
      </c>
      <c r="AD315" s="27">
        <f t="shared" si="77"/>
        <v>1E-3</v>
      </c>
      <c r="AE315" s="27">
        <f t="shared" si="78"/>
        <v>1E-3</v>
      </c>
      <c r="AF315" s="27">
        <f t="shared" si="79"/>
        <v>1E-3</v>
      </c>
      <c r="AG315" s="27">
        <f t="shared" si="80"/>
        <v>1E-3</v>
      </c>
    </row>
    <row r="316" spans="1:33" x14ac:dyDescent="0.25">
      <c r="A316" t="s">
        <v>92</v>
      </c>
      <c r="B316" t="s">
        <v>41</v>
      </c>
      <c r="C316" t="s">
        <v>47</v>
      </c>
      <c r="D316" s="27">
        <f>_InputData!E840</f>
        <v>1E-3</v>
      </c>
      <c r="E316" s="27">
        <f>_InputData!F840</f>
        <v>1E-3</v>
      </c>
      <c r="F316" s="27">
        <f>_InputData!G840</f>
        <v>1E-3</v>
      </c>
      <c r="G316" s="27">
        <f t="shared" si="54"/>
        <v>1E-3</v>
      </c>
      <c r="H316" s="27">
        <f t="shared" si="55"/>
        <v>1E-3</v>
      </c>
      <c r="I316" s="27">
        <f t="shared" si="56"/>
        <v>1E-3</v>
      </c>
      <c r="J316" s="27">
        <f t="shared" si="57"/>
        <v>1E-3</v>
      </c>
      <c r="K316" s="27">
        <f t="shared" si="58"/>
        <v>1E-3</v>
      </c>
      <c r="L316" s="27">
        <f t="shared" si="59"/>
        <v>1E-3</v>
      </c>
      <c r="M316" s="27">
        <f t="shared" si="60"/>
        <v>1E-3</v>
      </c>
      <c r="N316" s="27">
        <f t="shared" si="61"/>
        <v>1E-3</v>
      </c>
      <c r="O316" s="27">
        <f t="shared" si="62"/>
        <v>1E-3</v>
      </c>
      <c r="P316" s="27">
        <f t="shared" si="63"/>
        <v>1E-3</v>
      </c>
      <c r="Q316" s="27">
        <f t="shared" si="64"/>
        <v>1E-3</v>
      </c>
      <c r="R316" s="27">
        <f t="shared" si="65"/>
        <v>1E-3</v>
      </c>
      <c r="S316" s="27">
        <f t="shared" si="66"/>
        <v>1E-3</v>
      </c>
      <c r="T316" s="27">
        <f t="shared" si="67"/>
        <v>1E-3</v>
      </c>
      <c r="U316" s="27">
        <f t="shared" si="68"/>
        <v>1E-3</v>
      </c>
      <c r="V316" s="27">
        <f t="shared" si="69"/>
        <v>1E-3</v>
      </c>
      <c r="W316" s="27">
        <f t="shared" si="70"/>
        <v>1E-3</v>
      </c>
      <c r="X316" s="27">
        <f t="shared" si="71"/>
        <v>1E-3</v>
      </c>
      <c r="Y316" s="27">
        <f t="shared" si="72"/>
        <v>1E-3</v>
      </c>
      <c r="Z316" s="27">
        <f t="shared" si="73"/>
        <v>1E-3</v>
      </c>
      <c r="AA316" s="27">
        <f t="shared" si="74"/>
        <v>1E-3</v>
      </c>
      <c r="AB316" s="27">
        <f t="shared" si="75"/>
        <v>1E-3</v>
      </c>
      <c r="AC316" s="27">
        <f t="shared" si="76"/>
        <v>1E-3</v>
      </c>
      <c r="AD316" s="27">
        <f t="shared" si="77"/>
        <v>1E-3</v>
      </c>
      <c r="AE316" s="27">
        <f t="shared" si="78"/>
        <v>1E-3</v>
      </c>
      <c r="AF316" s="27">
        <f t="shared" si="79"/>
        <v>1E-3</v>
      </c>
      <c r="AG316" s="27">
        <f t="shared" si="80"/>
        <v>1E-3</v>
      </c>
    </row>
    <row r="317" spans="1:33" x14ac:dyDescent="0.25">
      <c r="A317" t="s">
        <v>93</v>
      </c>
      <c r="B317" t="s">
        <v>41</v>
      </c>
      <c r="C317" t="s">
        <v>47</v>
      </c>
      <c r="D317" s="27">
        <f>_InputData!E841</f>
        <v>1E-3</v>
      </c>
      <c r="E317" s="27">
        <f>_InputData!F841</f>
        <v>1E-3</v>
      </c>
      <c r="F317" s="27">
        <f>_InputData!G841</f>
        <v>1E-3</v>
      </c>
      <c r="G317" s="27">
        <f t="shared" si="54"/>
        <v>1E-3</v>
      </c>
      <c r="H317" s="27">
        <f t="shared" si="55"/>
        <v>1E-3</v>
      </c>
      <c r="I317" s="27">
        <f t="shared" si="56"/>
        <v>1E-3</v>
      </c>
      <c r="J317" s="27">
        <f t="shared" si="57"/>
        <v>1E-3</v>
      </c>
      <c r="K317" s="27">
        <f t="shared" si="58"/>
        <v>1E-3</v>
      </c>
      <c r="L317" s="27">
        <f t="shared" si="59"/>
        <v>1E-3</v>
      </c>
      <c r="M317" s="27">
        <f t="shared" si="60"/>
        <v>1E-3</v>
      </c>
      <c r="N317" s="27">
        <f t="shared" si="61"/>
        <v>1E-3</v>
      </c>
      <c r="O317" s="27">
        <f t="shared" si="62"/>
        <v>1E-3</v>
      </c>
      <c r="P317" s="27">
        <f t="shared" si="63"/>
        <v>1E-3</v>
      </c>
      <c r="Q317" s="27">
        <f t="shared" si="64"/>
        <v>1E-3</v>
      </c>
      <c r="R317" s="27">
        <f t="shared" si="65"/>
        <v>1E-3</v>
      </c>
      <c r="S317" s="27">
        <f t="shared" si="66"/>
        <v>1E-3</v>
      </c>
      <c r="T317" s="27">
        <f t="shared" si="67"/>
        <v>1E-3</v>
      </c>
      <c r="U317" s="27">
        <f t="shared" si="68"/>
        <v>1E-3</v>
      </c>
      <c r="V317" s="27">
        <f t="shared" si="69"/>
        <v>1E-3</v>
      </c>
      <c r="W317" s="27">
        <f t="shared" si="70"/>
        <v>1E-3</v>
      </c>
      <c r="X317" s="27">
        <f t="shared" si="71"/>
        <v>1E-3</v>
      </c>
      <c r="Y317" s="27">
        <f t="shared" si="72"/>
        <v>1E-3</v>
      </c>
      <c r="Z317" s="27">
        <f t="shared" si="73"/>
        <v>1E-3</v>
      </c>
      <c r="AA317" s="27">
        <f t="shared" si="74"/>
        <v>1E-3</v>
      </c>
      <c r="AB317" s="27">
        <f t="shared" si="75"/>
        <v>1E-3</v>
      </c>
      <c r="AC317" s="27">
        <f t="shared" si="76"/>
        <v>1E-3</v>
      </c>
      <c r="AD317" s="27">
        <f t="shared" si="77"/>
        <v>1E-3</v>
      </c>
      <c r="AE317" s="27">
        <f t="shared" si="78"/>
        <v>1E-3</v>
      </c>
      <c r="AF317" s="27">
        <f t="shared" si="79"/>
        <v>1E-3</v>
      </c>
      <c r="AG317" s="27">
        <f t="shared" si="80"/>
        <v>1E-3</v>
      </c>
    </row>
    <row r="318" spans="1:33" x14ac:dyDescent="0.25">
      <c r="A318" t="s">
        <v>94</v>
      </c>
      <c r="B318" t="s">
        <v>41</v>
      </c>
      <c r="C318" t="s">
        <v>47</v>
      </c>
      <c r="D318" s="27">
        <f>_InputData!E842</f>
        <v>1E-3</v>
      </c>
      <c r="E318" s="27">
        <f>_InputData!F842</f>
        <v>1E-3</v>
      </c>
      <c r="F318" s="27">
        <f>_InputData!G842</f>
        <v>1E-3</v>
      </c>
      <c r="G318" s="27">
        <f t="shared" si="54"/>
        <v>1E-3</v>
      </c>
      <c r="H318" s="27">
        <f t="shared" si="55"/>
        <v>1E-3</v>
      </c>
      <c r="I318" s="27">
        <f t="shared" si="56"/>
        <v>1E-3</v>
      </c>
      <c r="J318" s="27">
        <f t="shared" si="57"/>
        <v>1E-3</v>
      </c>
      <c r="K318" s="27">
        <f t="shared" si="58"/>
        <v>1E-3</v>
      </c>
      <c r="L318" s="27">
        <f t="shared" si="59"/>
        <v>1E-3</v>
      </c>
      <c r="M318" s="27">
        <f t="shared" si="60"/>
        <v>1E-3</v>
      </c>
      <c r="N318" s="27">
        <f t="shared" si="61"/>
        <v>1E-3</v>
      </c>
      <c r="O318" s="27">
        <f t="shared" si="62"/>
        <v>1E-3</v>
      </c>
      <c r="P318" s="27">
        <f t="shared" si="63"/>
        <v>1E-3</v>
      </c>
      <c r="Q318" s="27">
        <f t="shared" si="64"/>
        <v>1E-3</v>
      </c>
      <c r="R318" s="27">
        <f t="shared" si="65"/>
        <v>1E-3</v>
      </c>
      <c r="S318" s="27">
        <f t="shared" si="66"/>
        <v>1E-3</v>
      </c>
      <c r="T318" s="27">
        <f t="shared" si="67"/>
        <v>1E-3</v>
      </c>
      <c r="U318" s="27">
        <f t="shared" si="68"/>
        <v>1E-3</v>
      </c>
      <c r="V318" s="27">
        <f t="shared" si="69"/>
        <v>1E-3</v>
      </c>
      <c r="W318" s="27">
        <f t="shared" si="70"/>
        <v>1E-3</v>
      </c>
      <c r="X318" s="27">
        <f t="shared" si="71"/>
        <v>1E-3</v>
      </c>
      <c r="Y318" s="27">
        <f t="shared" si="72"/>
        <v>1E-3</v>
      </c>
      <c r="Z318" s="27">
        <f t="shared" si="73"/>
        <v>1E-3</v>
      </c>
      <c r="AA318" s="27">
        <f t="shared" si="74"/>
        <v>1E-3</v>
      </c>
      <c r="AB318" s="27">
        <f t="shared" si="75"/>
        <v>1E-3</v>
      </c>
      <c r="AC318" s="27">
        <f t="shared" si="76"/>
        <v>1E-3</v>
      </c>
      <c r="AD318" s="27">
        <f t="shared" si="77"/>
        <v>1E-3</v>
      </c>
      <c r="AE318" s="27">
        <f t="shared" si="78"/>
        <v>1E-3</v>
      </c>
      <c r="AF318" s="27">
        <f t="shared" si="79"/>
        <v>1E-3</v>
      </c>
      <c r="AG318" s="27">
        <f t="shared" si="80"/>
        <v>1E-3</v>
      </c>
    </row>
    <row r="319" spans="1:33" x14ac:dyDescent="0.25">
      <c r="A319" t="s">
        <v>95</v>
      </c>
      <c r="B319" t="s">
        <v>41</v>
      </c>
      <c r="C319" t="s">
        <v>47</v>
      </c>
      <c r="D319" s="27">
        <f>_InputData!E843</f>
        <v>1E-3</v>
      </c>
      <c r="E319" s="27">
        <f>_InputData!F843</f>
        <v>1E-3</v>
      </c>
      <c r="F319" s="27">
        <f>_InputData!G843</f>
        <v>1E-3</v>
      </c>
      <c r="G319" s="27">
        <f t="shared" si="54"/>
        <v>1E-3</v>
      </c>
      <c r="H319" s="27">
        <f t="shared" si="55"/>
        <v>1E-3</v>
      </c>
      <c r="I319" s="27">
        <f t="shared" si="56"/>
        <v>1E-3</v>
      </c>
      <c r="J319" s="27">
        <f t="shared" si="57"/>
        <v>1E-3</v>
      </c>
      <c r="K319" s="27">
        <f t="shared" si="58"/>
        <v>1E-3</v>
      </c>
      <c r="L319" s="27">
        <f t="shared" si="59"/>
        <v>1E-3</v>
      </c>
      <c r="M319" s="27">
        <f t="shared" si="60"/>
        <v>1E-3</v>
      </c>
      <c r="N319" s="27">
        <f t="shared" si="61"/>
        <v>1E-3</v>
      </c>
      <c r="O319" s="27">
        <f t="shared" si="62"/>
        <v>1E-3</v>
      </c>
      <c r="P319" s="27">
        <f t="shared" si="63"/>
        <v>1E-3</v>
      </c>
      <c r="Q319" s="27">
        <f t="shared" si="64"/>
        <v>1E-3</v>
      </c>
      <c r="R319" s="27">
        <f t="shared" si="65"/>
        <v>1E-3</v>
      </c>
      <c r="S319" s="27">
        <f t="shared" si="66"/>
        <v>1E-3</v>
      </c>
      <c r="T319" s="27">
        <f t="shared" si="67"/>
        <v>1E-3</v>
      </c>
      <c r="U319" s="27">
        <f t="shared" si="68"/>
        <v>1E-3</v>
      </c>
      <c r="V319" s="27">
        <f t="shared" si="69"/>
        <v>1E-3</v>
      </c>
      <c r="W319" s="27">
        <f t="shared" si="70"/>
        <v>1E-3</v>
      </c>
      <c r="X319" s="27">
        <f t="shared" si="71"/>
        <v>1E-3</v>
      </c>
      <c r="Y319" s="27">
        <f t="shared" si="72"/>
        <v>1E-3</v>
      </c>
      <c r="Z319" s="27">
        <f t="shared" si="73"/>
        <v>1E-3</v>
      </c>
      <c r="AA319" s="27">
        <f t="shared" si="74"/>
        <v>1E-3</v>
      </c>
      <c r="AB319" s="27">
        <f t="shared" si="75"/>
        <v>1E-3</v>
      </c>
      <c r="AC319" s="27">
        <f t="shared" si="76"/>
        <v>1E-3</v>
      </c>
      <c r="AD319" s="27">
        <f t="shared" si="77"/>
        <v>1E-3</v>
      </c>
      <c r="AE319" s="27">
        <f t="shared" si="78"/>
        <v>1E-3</v>
      </c>
      <c r="AF319" s="27">
        <f t="shared" si="79"/>
        <v>1E-3</v>
      </c>
      <c r="AG319" s="27">
        <f t="shared" si="80"/>
        <v>1E-3</v>
      </c>
    </row>
    <row r="320" spans="1:33" x14ac:dyDescent="0.25">
      <c r="A320" t="s">
        <v>96</v>
      </c>
      <c r="B320" t="s">
        <v>41</v>
      </c>
      <c r="C320" t="s">
        <v>47</v>
      </c>
      <c r="D320" s="27">
        <f>_InputData!E844</f>
        <v>1E-3</v>
      </c>
      <c r="E320" s="27">
        <f>_InputData!F844</f>
        <v>1E-3</v>
      </c>
      <c r="F320" s="27">
        <f>_InputData!G844</f>
        <v>1E-3</v>
      </c>
      <c r="G320" s="27">
        <f t="shared" si="54"/>
        <v>1E-3</v>
      </c>
      <c r="H320" s="27">
        <f t="shared" si="55"/>
        <v>1E-3</v>
      </c>
      <c r="I320" s="27">
        <f t="shared" si="56"/>
        <v>1E-3</v>
      </c>
      <c r="J320" s="27">
        <f t="shared" si="57"/>
        <v>1E-3</v>
      </c>
      <c r="K320" s="27">
        <f t="shared" si="58"/>
        <v>1E-3</v>
      </c>
      <c r="L320" s="27">
        <f t="shared" si="59"/>
        <v>1E-3</v>
      </c>
      <c r="M320" s="27">
        <f t="shared" si="60"/>
        <v>1E-3</v>
      </c>
      <c r="N320" s="27">
        <f t="shared" si="61"/>
        <v>1E-3</v>
      </c>
      <c r="O320" s="27">
        <f t="shared" si="62"/>
        <v>1E-3</v>
      </c>
      <c r="P320" s="27">
        <f t="shared" si="63"/>
        <v>1E-3</v>
      </c>
      <c r="Q320" s="27">
        <f t="shared" si="64"/>
        <v>1E-3</v>
      </c>
      <c r="R320" s="27">
        <f t="shared" si="65"/>
        <v>1E-3</v>
      </c>
      <c r="S320" s="27">
        <f t="shared" si="66"/>
        <v>1E-3</v>
      </c>
      <c r="T320" s="27">
        <f t="shared" si="67"/>
        <v>1E-3</v>
      </c>
      <c r="U320" s="27">
        <f t="shared" si="68"/>
        <v>1E-3</v>
      </c>
      <c r="V320" s="27">
        <f t="shared" si="69"/>
        <v>1E-3</v>
      </c>
      <c r="W320" s="27">
        <f t="shared" si="70"/>
        <v>1E-3</v>
      </c>
      <c r="X320" s="27">
        <f t="shared" si="71"/>
        <v>1E-3</v>
      </c>
      <c r="Y320" s="27">
        <f t="shared" si="72"/>
        <v>1E-3</v>
      </c>
      <c r="Z320" s="27">
        <f t="shared" si="73"/>
        <v>1E-3</v>
      </c>
      <c r="AA320" s="27">
        <f t="shared" si="74"/>
        <v>1E-3</v>
      </c>
      <c r="AB320" s="27">
        <f t="shared" si="75"/>
        <v>1E-3</v>
      </c>
      <c r="AC320" s="27">
        <f t="shared" si="76"/>
        <v>1E-3</v>
      </c>
      <c r="AD320" s="27">
        <f t="shared" si="77"/>
        <v>1E-3</v>
      </c>
      <c r="AE320" s="27">
        <f t="shared" si="78"/>
        <v>1E-3</v>
      </c>
      <c r="AF320" s="27">
        <f t="shared" si="79"/>
        <v>1E-3</v>
      </c>
      <c r="AG320" s="27">
        <f t="shared" si="80"/>
        <v>1E-3</v>
      </c>
    </row>
    <row r="321" spans="1:33" x14ac:dyDescent="0.25">
      <c r="A321" t="s">
        <v>97</v>
      </c>
      <c r="B321" t="s">
        <v>41</v>
      </c>
      <c r="C321" t="s">
        <v>47</v>
      </c>
      <c r="D321" s="27">
        <f>_InputData!E845</f>
        <v>1E-3</v>
      </c>
      <c r="E321" s="27">
        <f>_InputData!F845</f>
        <v>1E-3</v>
      </c>
      <c r="F321" s="27">
        <f>_InputData!G845</f>
        <v>1E-3</v>
      </c>
      <c r="G321" s="27">
        <f t="shared" si="54"/>
        <v>1E-3</v>
      </c>
      <c r="H321" s="27">
        <f t="shared" si="55"/>
        <v>1E-3</v>
      </c>
      <c r="I321" s="27">
        <f t="shared" si="56"/>
        <v>1E-3</v>
      </c>
      <c r="J321" s="27">
        <f t="shared" si="57"/>
        <v>1E-3</v>
      </c>
      <c r="K321" s="27">
        <f t="shared" si="58"/>
        <v>1E-3</v>
      </c>
      <c r="L321" s="27">
        <f t="shared" si="59"/>
        <v>1E-3</v>
      </c>
      <c r="M321" s="27">
        <f t="shared" si="60"/>
        <v>1E-3</v>
      </c>
      <c r="N321" s="27">
        <f t="shared" si="61"/>
        <v>1E-3</v>
      </c>
      <c r="O321" s="27">
        <f t="shared" si="62"/>
        <v>1E-3</v>
      </c>
      <c r="P321" s="27">
        <f t="shared" si="63"/>
        <v>1E-3</v>
      </c>
      <c r="Q321" s="27">
        <f t="shared" si="64"/>
        <v>1E-3</v>
      </c>
      <c r="R321" s="27">
        <f t="shared" si="65"/>
        <v>1E-3</v>
      </c>
      <c r="S321" s="27">
        <f t="shared" si="66"/>
        <v>1E-3</v>
      </c>
      <c r="T321" s="27">
        <f t="shared" si="67"/>
        <v>1E-3</v>
      </c>
      <c r="U321" s="27">
        <f t="shared" si="68"/>
        <v>1E-3</v>
      </c>
      <c r="V321" s="27">
        <f t="shared" si="69"/>
        <v>1E-3</v>
      </c>
      <c r="W321" s="27">
        <f t="shared" si="70"/>
        <v>1E-3</v>
      </c>
      <c r="X321" s="27">
        <f t="shared" si="71"/>
        <v>1E-3</v>
      </c>
      <c r="Y321" s="27">
        <f t="shared" si="72"/>
        <v>1E-3</v>
      </c>
      <c r="Z321" s="27">
        <f t="shared" si="73"/>
        <v>1E-3</v>
      </c>
      <c r="AA321" s="27">
        <f t="shared" si="74"/>
        <v>1E-3</v>
      </c>
      <c r="AB321" s="27">
        <f t="shared" si="75"/>
        <v>1E-3</v>
      </c>
      <c r="AC321" s="27">
        <f t="shared" si="76"/>
        <v>1E-3</v>
      </c>
      <c r="AD321" s="27">
        <f t="shared" si="77"/>
        <v>1E-3</v>
      </c>
      <c r="AE321" s="27">
        <f t="shared" si="78"/>
        <v>1E-3</v>
      </c>
      <c r="AF321" s="27">
        <f t="shared" si="79"/>
        <v>1E-3</v>
      </c>
      <c r="AG321" s="27">
        <f t="shared" si="80"/>
        <v>1E-3</v>
      </c>
    </row>
    <row r="322" spans="1:33" x14ac:dyDescent="0.25">
      <c r="A322" t="s">
        <v>108</v>
      </c>
      <c r="B322" t="s">
        <v>41</v>
      </c>
      <c r="C322" t="s">
        <v>47</v>
      </c>
      <c r="D322" s="27">
        <f>_InputData!E846</f>
        <v>1E-3</v>
      </c>
      <c r="E322" s="27">
        <f>_InputData!F846</f>
        <v>1E-3</v>
      </c>
      <c r="F322" s="27">
        <f>_InputData!G846</f>
        <v>1E-3</v>
      </c>
      <c r="G322" s="27">
        <f t="shared" si="54"/>
        <v>1E-3</v>
      </c>
      <c r="H322" s="27">
        <f t="shared" si="55"/>
        <v>1E-3</v>
      </c>
      <c r="I322" s="27">
        <f t="shared" si="56"/>
        <v>1E-3</v>
      </c>
      <c r="J322" s="27">
        <f t="shared" si="57"/>
        <v>1E-3</v>
      </c>
      <c r="K322" s="27">
        <f t="shared" si="58"/>
        <v>1E-3</v>
      </c>
      <c r="L322" s="27">
        <f t="shared" si="59"/>
        <v>1E-3</v>
      </c>
      <c r="M322" s="27">
        <f t="shared" si="60"/>
        <v>1E-3</v>
      </c>
      <c r="N322" s="27">
        <f t="shared" si="61"/>
        <v>1E-3</v>
      </c>
      <c r="O322" s="27">
        <f t="shared" si="62"/>
        <v>1E-3</v>
      </c>
      <c r="P322" s="27">
        <f t="shared" si="63"/>
        <v>1E-3</v>
      </c>
      <c r="Q322" s="27">
        <f t="shared" si="64"/>
        <v>1E-3</v>
      </c>
      <c r="R322" s="27">
        <f t="shared" si="65"/>
        <v>1E-3</v>
      </c>
      <c r="S322" s="27">
        <f t="shared" si="66"/>
        <v>1E-3</v>
      </c>
      <c r="T322" s="27">
        <f t="shared" si="67"/>
        <v>1E-3</v>
      </c>
      <c r="U322" s="27">
        <f t="shared" si="68"/>
        <v>1E-3</v>
      </c>
      <c r="V322" s="27">
        <f t="shared" si="69"/>
        <v>1E-3</v>
      </c>
      <c r="W322" s="27">
        <f t="shared" si="70"/>
        <v>1E-3</v>
      </c>
      <c r="X322" s="27">
        <f t="shared" si="71"/>
        <v>1E-3</v>
      </c>
      <c r="Y322" s="27">
        <f t="shared" si="72"/>
        <v>1E-3</v>
      </c>
      <c r="Z322" s="27">
        <f t="shared" si="73"/>
        <v>1E-3</v>
      </c>
      <c r="AA322" s="27">
        <f t="shared" si="74"/>
        <v>1E-3</v>
      </c>
      <c r="AB322" s="27">
        <f t="shared" si="75"/>
        <v>1E-3</v>
      </c>
      <c r="AC322" s="27">
        <f t="shared" si="76"/>
        <v>1E-3</v>
      </c>
      <c r="AD322" s="27">
        <f t="shared" si="77"/>
        <v>1E-3</v>
      </c>
      <c r="AE322" s="27">
        <f t="shared" si="78"/>
        <v>1E-3</v>
      </c>
      <c r="AF322" s="27">
        <f t="shared" si="79"/>
        <v>1E-3</v>
      </c>
      <c r="AG322" s="27">
        <f t="shared" si="80"/>
        <v>1E-3</v>
      </c>
    </row>
    <row r="323" spans="1:33" x14ac:dyDescent="0.25">
      <c r="A323" t="s">
        <v>98</v>
      </c>
      <c r="B323" t="s">
        <v>41</v>
      </c>
      <c r="C323" t="s">
        <v>47</v>
      </c>
      <c r="D323" s="27">
        <f>_InputData!E847</f>
        <v>1E-3</v>
      </c>
      <c r="E323" s="27">
        <f>_InputData!F847</f>
        <v>1E-3</v>
      </c>
      <c r="F323" s="27">
        <f>_InputData!G847</f>
        <v>1E-3</v>
      </c>
      <c r="G323" s="27">
        <f t="shared" si="54"/>
        <v>1E-3</v>
      </c>
      <c r="H323" s="27">
        <f t="shared" si="55"/>
        <v>1E-3</v>
      </c>
      <c r="I323" s="27">
        <f t="shared" si="56"/>
        <v>1E-3</v>
      </c>
      <c r="J323" s="27">
        <f t="shared" si="57"/>
        <v>1E-3</v>
      </c>
      <c r="K323" s="27">
        <f t="shared" si="58"/>
        <v>1E-3</v>
      </c>
      <c r="L323" s="27">
        <f t="shared" si="59"/>
        <v>1E-3</v>
      </c>
      <c r="M323" s="27">
        <f t="shared" si="60"/>
        <v>1E-3</v>
      </c>
      <c r="N323" s="27">
        <f t="shared" si="61"/>
        <v>1E-3</v>
      </c>
      <c r="O323" s="27">
        <f t="shared" si="62"/>
        <v>1E-3</v>
      </c>
      <c r="P323" s="27">
        <f t="shared" si="63"/>
        <v>1E-3</v>
      </c>
      <c r="Q323" s="27">
        <f t="shared" si="64"/>
        <v>1E-3</v>
      </c>
      <c r="R323" s="27">
        <f t="shared" si="65"/>
        <v>1E-3</v>
      </c>
      <c r="S323" s="27">
        <f t="shared" si="66"/>
        <v>1E-3</v>
      </c>
      <c r="T323" s="27">
        <f t="shared" si="67"/>
        <v>1E-3</v>
      </c>
      <c r="U323" s="27">
        <f t="shared" si="68"/>
        <v>1E-3</v>
      </c>
      <c r="V323" s="27">
        <f t="shared" si="69"/>
        <v>1E-3</v>
      </c>
      <c r="W323" s="27">
        <f t="shared" si="70"/>
        <v>1E-3</v>
      </c>
      <c r="X323" s="27">
        <f t="shared" si="71"/>
        <v>1E-3</v>
      </c>
      <c r="Y323" s="27">
        <f t="shared" si="72"/>
        <v>1E-3</v>
      </c>
      <c r="Z323" s="27">
        <f t="shared" si="73"/>
        <v>1E-3</v>
      </c>
      <c r="AA323" s="27">
        <f t="shared" si="74"/>
        <v>1E-3</v>
      </c>
      <c r="AB323" s="27">
        <f t="shared" si="75"/>
        <v>1E-3</v>
      </c>
      <c r="AC323" s="27">
        <f t="shared" si="76"/>
        <v>1E-3</v>
      </c>
      <c r="AD323" s="27">
        <f t="shared" si="77"/>
        <v>1E-3</v>
      </c>
      <c r="AE323" s="27">
        <f t="shared" si="78"/>
        <v>1E-3</v>
      </c>
      <c r="AF323" s="27">
        <f t="shared" si="79"/>
        <v>1E-3</v>
      </c>
      <c r="AG323" s="27">
        <f t="shared" si="80"/>
        <v>1E-3</v>
      </c>
    </row>
    <row r="324" spans="1:33" x14ac:dyDescent="0.25">
      <c r="A324" t="s">
        <v>99</v>
      </c>
      <c r="B324" t="s">
        <v>41</v>
      </c>
      <c r="C324" t="s">
        <v>47</v>
      </c>
      <c r="D324" s="27">
        <f>_InputData!E848</f>
        <v>1E-3</v>
      </c>
      <c r="E324" s="27">
        <f>_InputData!F848</f>
        <v>1E-3</v>
      </c>
      <c r="F324" s="27">
        <f>_InputData!G848</f>
        <v>1E-3</v>
      </c>
      <c r="G324" s="27">
        <f t="shared" si="54"/>
        <v>1E-3</v>
      </c>
      <c r="H324" s="27">
        <f t="shared" si="55"/>
        <v>1E-3</v>
      </c>
      <c r="I324" s="27">
        <f t="shared" si="56"/>
        <v>1E-3</v>
      </c>
      <c r="J324" s="27">
        <f t="shared" si="57"/>
        <v>1E-3</v>
      </c>
      <c r="K324" s="27">
        <f t="shared" si="58"/>
        <v>1E-3</v>
      </c>
      <c r="L324" s="27">
        <f t="shared" si="59"/>
        <v>1E-3</v>
      </c>
      <c r="M324" s="27">
        <f t="shared" si="60"/>
        <v>1E-3</v>
      </c>
      <c r="N324" s="27">
        <f t="shared" si="61"/>
        <v>1E-3</v>
      </c>
      <c r="O324" s="27">
        <f t="shared" si="62"/>
        <v>1E-3</v>
      </c>
      <c r="P324" s="27">
        <f t="shared" si="63"/>
        <v>1E-3</v>
      </c>
      <c r="Q324" s="27">
        <f t="shared" si="64"/>
        <v>1E-3</v>
      </c>
      <c r="R324" s="27">
        <f t="shared" si="65"/>
        <v>1E-3</v>
      </c>
      <c r="S324" s="27">
        <f t="shared" si="66"/>
        <v>1E-3</v>
      </c>
      <c r="T324" s="27">
        <f t="shared" si="67"/>
        <v>1E-3</v>
      </c>
      <c r="U324" s="27">
        <f t="shared" si="68"/>
        <v>1E-3</v>
      </c>
      <c r="V324" s="27">
        <f t="shared" si="69"/>
        <v>1E-3</v>
      </c>
      <c r="W324" s="27">
        <f t="shared" si="70"/>
        <v>1E-3</v>
      </c>
      <c r="X324" s="27">
        <f t="shared" si="71"/>
        <v>1E-3</v>
      </c>
      <c r="Y324" s="27">
        <f t="shared" si="72"/>
        <v>1E-3</v>
      </c>
      <c r="Z324" s="27">
        <f t="shared" si="73"/>
        <v>1E-3</v>
      </c>
      <c r="AA324" s="27">
        <f t="shared" si="74"/>
        <v>1E-3</v>
      </c>
      <c r="AB324" s="27">
        <f t="shared" si="75"/>
        <v>1E-3</v>
      </c>
      <c r="AC324" s="27">
        <f t="shared" si="76"/>
        <v>1E-3</v>
      </c>
      <c r="AD324" s="27">
        <f t="shared" si="77"/>
        <v>1E-3</v>
      </c>
      <c r="AE324" s="27">
        <f t="shared" si="78"/>
        <v>1E-3</v>
      </c>
      <c r="AF324" s="27">
        <f t="shared" si="79"/>
        <v>1E-3</v>
      </c>
      <c r="AG324" s="27">
        <f t="shared" si="80"/>
        <v>1E-3</v>
      </c>
    </row>
    <row r="325" spans="1:33" x14ac:dyDescent="0.25">
      <c r="A325" t="s">
        <v>100</v>
      </c>
      <c r="B325" t="s">
        <v>41</v>
      </c>
      <c r="C325" t="s">
        <v>47</v>
      </c>
      <c r="D325" s="27">
        <f>_InputData!E849</f>
        <v>1E-3</v>
      </c>
      <c r="E325" s="27">
        <f>_InputData!F849</f>
        <v>1E-3</v>
      </c>
      <c r="F325" s="27">
        <f>_InputData!G849</f>
        <v>1E-3</v>
      </c>
      <c r="G325" s="27">
        <f t="shared" si="54"/>
        <v>1E-3</v>
      </c>
      <c r="H325" s="27">
        <f t="shared" si="55"/>
        <v>1E-3</v>
      </c>
      <c r="I325" s="27">
        <f t="shared" si="56"/>
        <v>1E-3</v>
      </c>
      <c r="J325" s="27">
        <f t="shared" si="57"/>
        <v>1E-3</v>
      </c>
      <c r="K325" s="27">
        <f t="shared" si="58"/>
        <v>1E-3</v>
      </c>
      <c r="L325" s="27">
        <f t="shared" si="59"/>
        <v>1E-3</v>
      </c>
      <c r="M325" s="27">
        <f t="shared" si="60"/>
        <v>1E-3</v>
      </c>
      <c r="N325" s="27">
        <f t="shared" si="61"/>
        <v>1E-3</v>
      </c>
      <c r="O325" s="27">
        <f t="shared" si="62"/>
        <v>1E-3</v>
      </c>
      <c r="P325" s="27">
        <f t="shared" si="63"/>
        <v>1E-3</v>
      </c>
      <c r="Q325" s="27">
        <f t="shared" si="64"/>
        <v>1E-3</v>
      </c>
      <c r="R325" s="27">
        <f t="shared" si="65"/>
        <v>1E-3</v>
      </c>
      <c r="S325" s="27">
        <f t="shared" si="66"/>
        <v>1E-3</v>
      </c>
      <c r="T325" s="27">
        <f t="shared" si="67"/>
        <v>1E-3</v>
      </c>
      <c r="U325" s="27">
        <f t="shared" si="68"/>
        <v>1E-3</v>
      </c>
      <c r="V325" s="27">
        <f t="shared" si="69"/>
        <v>1E-3</v>
      </c>
      <c r="W325" s="27">
        <f t="shared" si="70"/>
        <v>1E-3</v>
      </c>
      <c r="X325" s="27">
        <f t="shared" si="71"/>
        <v>1E-3</v>
      </c>
      <c r="Y325" s="27">
        <f t="shared" si="72"/>
        <v>1E-3</v>
      </c>
      <c r="Z325" s="27">
        <f t="shared" si="73"/>
        <v>1E-3</v>
      </c>
      <c r="AA325" s="27">
        <f t="shared" si="74"/>
        <v>1E-3</v>
      </c>
      <c r="AB325" s="27">
        <f t="shared" si="75"/>
        <v>1E-3</v>
      </c>
      <c r="AC325" s="27">
        <f t="shared" si="76"/>
        <v>1E-3</v>
      </c>
      <c r="AD325" s="27">
        <f t="shared" si="77"/>
        <v>1E-3</v>
      </c>
      <c r="AE325" s="27">
        <f t="shared" si="78"/>
        <v>1E-3</v>
      </c>
      <c r="AF325" s="27">
        <f t="shared" si="79"/>
        <v>1E-3</v>
      </c>
      <c r="AG325" s="27">
        <f t="shared" si="80"/>
        <v>1E-3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3F55-11F0-4C57-A425-8D43C1D688E7}">
  <sheetPr>
    <tabColor theme="8"/>
  </sheetPr>
  <dimension ref="A1:J10"/>
  <sheetViews>
    <sheetView workbookViewId="0">
      <selection activeCell="E33" sqref="E33"/>
    </sheetView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57">
        <f>_InputData!D863</f>
        <v>267.75</v>
      </c>
      <c r="C2" s="57">
        <f>_InputData!E863</f>
        <v>203.49</v>
      </c>
      <c r="D2" s="57">
        <f>_InputData!F863</f>
        <v>160.65</v>
      </c>
      <c r="E2" s="57">
        <f>B2*(1+_InputData!$E$996)</f>
        <v>321.3</v>
      </c>
      <c r="F2" s="57">
        <f>C2*(1+_InputData!$E$996)</f>
        <v>244.18799999999999</v>
      </c>
      <c r="G2" s="57">
        <f>D2*(1+_InputData!$E$996)</f>
        <v>192.78</v>
      </c>
      <c r="H2" s="57">
        <f>B2*(1-_InputData!$E$998)</f>
        <v>214.20000000000002</v>
      </c>
      <c r="I2" s="57">
        <f>C2*(1-_InputData!$E$998)</f>
        <v>162.79200000000003</v>
      </c>
      <c r="J2" s="57">
        <f>D2*(1-_InputData!$E$998)</f>
        <v>128.52000000000001</v>
      </c>
    </row>
    <row r="3" spans="1:10" x14ac:dyDescent="0.25">
      <c r="A3" t="s">
        <v>135</v>
      </c>
      <c r="B3" s="57">
        <f>_InputData!D868</f>
        <v>321.3</v>
      </c>
      <c r="C3" s="57">
        <f>_InputData!E868</f>
        <v>244.18799999999999</v>
      </c>
      <c r="D3" s="57">
        <f>_InputData!F868</f>
        <v>192.78</v>
      </c>
      <c r="E3" s="57">
        <f>B3*(1+_InputData!$E$996)</f>
        <v>385.56</v>
      </c>
      <c r="F3" s="57">
        <f>C3*(1+_InputData!$E$996)</f>
        <v>293.0256</v>
      </c>
      <c r="G3" s="57">
        <f>D3*(1+_InputData!$E$996)</f>
        <v>231.33599999999998</v>
      </c>
      <c r="H3" s="57">
        <f>B3*(1-_InputData!$E$998)</f>
        <v>257.04000000000002</v>
      </c>
      <c r="I3" s="57">
        <f>C3*(1-_InputData!$E$998)</f>
        <v>195.35040000000001</v>
      </c>
      <c r="J3" s="57">
        <f>D3*(1-_InputData!$E$998)</f>
        <v>154.22400000000002</v>
      </c>
    </row>
    <row r="4" spans="1:10" x14ac:dyDescent="0.25">
      <c r="A4" t="s">
        <v>136</v>
      </c>
      <c r="B4" s="57">
        <f>_InputData!D873</f>
        <v>214.20000000000002</v>
      </c>
      <c r="C4" s="57">
        <f>_InputData!E873</f>
        <v>162.79200000000003</v>
      </c>
      <c r="D4" s="57">
        <f>_InputData!F873</f>
        <v>128.52000000000001</v>
      </c>
      <c r="E4" s="57">
        <f>B4*(1+_InputData!$E$996)</f>
        <v>257.04000000000002</v>
      </c>
      <c r="F4" s="57">
        <f>C4*(1+_InputData!$E$996)</f>
        <v>195.35040000000004</v>
      </c>
      <c r="G4" s="57">
        <f>D4*(1+_InputData!$E$996)</f>
        <v>154.22400000000002</v>
      </c>
      <c r="H4" s="57">
        <f>B4*(1-_InputData!$E$998)</f>
        <v>171.36</v>
      </c>
      <c r="I4" s="57">
        <f>C4*(1-_InputData!$E$998)</f>
        <v>130.23360000000002</v>
      </c>
      <c r="J4" s="57">
        <f>D4*(1-_InputData!$E$998)</f>
        <v>102.81600000000002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D1F5-FD77-44AA-804B-0DC30076DDB4}">
  <sheetPr>
    <tabColor theme="8"/>
  </sheetPr>
  <dimension ref="A1:J10"/>
  <sheetViews>
    <sheetView workbookViewId="0">
      <selection activeCell="I47" sqref="I47"/>
    </sheetView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57">
        <f>_InputData!D864</f>
        <v>240.97499999999999</v>
      </c>
      <c r="C2" s="57">
        <f>_InputData!E864</f>
        <v>179.928</v>
      </c>
      <c r="D2" s="57">
        <f>_InputData!F864</f>
        <v>112.455</v>
      </c>
      <c r="E2" s="57">
        <f>B2*(1+_InputData!$E$996)</f>
        <v>289.16999999999996</v>
      </c>
      <c r="F2" s="57">
        <f>C2*(1+_InputData!$E$996)</f>
        <v>215.9136</v>
      </c>
      <c r="G2" s="57">
        <f>D2*(1+_InputData!$E$996)</f>
        <v>134.946</v>
      </c>
      <c r="H2" s="57">
        <f>B2*(1-_InputData!$E$998)</f>
        <v>192.78</v>
      </c>
      <c r="I2" s="57">
        <f>C2*(1-_InputData!$E$998)</f>
        <v>143.94239999999999</v>
      </c>
      <c r="J2" s="57">
        <f>D2*(1-_InputData!$E$998)</f>
        <v>89.963999999999999</v>
      </c>
    </row>
    <row r="3" spans="1:10" x14ac:dyDescent="0.25">
      <c r="A3" t="s">
        <v>135</v>
      </c>
      <c r="B3" s="57">
        <f>_InputData!D869</f>
        <v>289.16999999999996</v>
      </c>
      <c r="C3" s="57">
        <f>_InputData!E869</f>
        <v>215.9136</v>
      </c>
      <c r="D3" s="57">
        <f>_InputData!F869</f>
        <v>134.946</v>
      </c>
      <c r="E3" s="57">
        <f>B3*(1+_InputData!$E$996)</f>
        <v>347.00399999999996</v>
      </c>
      <c r="F3" s="57">
        <f>C3*(1+_InputData!$E$996)</f>
        <v>259.09631999999999</v>
      </c>
      <c r="G3" s="57">
        <f>D3*(1+_InputData!$E$996)</f>
        <v>161.93519999999998</v>
      </c>
      <c r="H3" s="57">
        <f>B3*(1-_InputData!$E$998)</f>
        <v>231.33599999999998</v>
      </c>
      <c r="I3" s="57">
        <f>C3*(1-_InputData!$E$998)</f>
        <v>172.73088000000001</v>
      </c>
      <c r="J3" s="57">
        <f>D3*(1-_InputData!$E$998)</f>
        <v>107.9568</v>
      </c>
    </row>
    <row r="4" spans="1:10" x14ac:dyDescent="0.25">
      <c r="A4" t="s">
        <v>136</v>
      </c>
      <c r="B4" s="57">
        <f>_InputData!D874</f>
        <v>192.78</v>
      </c>
      <c r="C4" s="57">
        <f>_InputData!E874</f>
        <v>143.94239999999999</v>
      </c>
      <c r="D4" s="57">
        <f>_InputData!F874</f>
        <v>89.963999999999999</v>
      </c>
      <c r="E4" s="57">
        <f>B4*(1+_InputData!$E$996)</f>
        <v>231.33599999999998</v>
      </c>
      <c r="F4" s="57">
        <f>C4*(1+_InputData!$E$996)</f>
        <v>172.73087999999998</v>
      </c>
      <c r="G4" s="57">
        <f>D4*(1+_InputData!$E$996)</f>
        <v>107.9568</v>
      </c>
      <c r="H4" s="57">
        <f>B4*(1-_InputData!$E$998)</f>
        <v>154.22400000000002</v>
      </c>
      <c r="I4" s="57">
        <f>C4*(1-_InputData!$E$998)</f>
        <v>115.15392</v>
      </c>
      <c r="J4" s="57">
        <f>D4*(1-_InputData!$E$998)</f>
        <v>71.971199999999996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93C7-3883-4917-BF55-04D1CEB0D1F9}">
  <sheetPr>
    <tabColor theme="8"/>
  </sheetPr>
  <dimension ref="A1:J10"/>
  <sheetViews>
    <sheetView workbookViewId="0">
      <selection activeCell="I30" sqref="I30"/>
    </sheetView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57">
        <f>_InputData!D865</f>
        <v>180</v>
      </c>
      <c r="C2" s="57">
        <f>_InputData!E865</f>
        <v>71.48</v>
      </c>
      <c r="D2" s="57">
        <f>_InputData!F865</f>
        <v>38.729999999999997</v>
      </c>
      <c r="E2" s="57">
        <f>B2*(1+_InputData!$E$996)</f>
        <v>216</v>
      </c>
      <c r="F2" s="57">
        <f>C2*(1+_InputData!$E$996)</f>
        <v>85.775999999999996</v>
      </c>
      <c r="G2" s="57">
        <f>D2*(1+_InputData!$E$996)</f>
        <v>46.475999999999992</v>
      </c>
      <c r="H2" s="57">
        <f>B2*(1-_InputData!$E$998)</f>
        <v>144</v>
      </c>
      <c r="I2" s="57">
        <f>C2*(1-_InputData!$E$998)</f>
        <v>57.184000000000005</v>
      </c>
      <c r="J2" s="57">
        <f>D2*(1-_InputData!$E$998)</f>
        <v>30.983999999999998</v>
      </c>
    </row>
    <row r="3" spans="1:10" x14ac:dyDescent="0.25">
      <c r="A3" t="s">
        <v>135</v>
      </c>
      <c r="B3" s="57">
        <f>_InputData!D870</f>
        <v>216</v>
      </c>
      <c r="C3" s="57">
        <f>_InputData!E870</f>
        <v>85.775999999999996</v>
      </c>
      <c r="D3" s="57">
        <f>_InputData!F870</f>
        <v>46.475999999999992</v>
      </c>
      <c r="E3" s="57">
        <f>B3*(1+_InputData!$E$996)</f>
        <v>259.2</v>
      </c>
      <c r="F3" s="57">
        <f>C3*(1+_InputData!$E$996)</f>
        <v>102.93119999999999</v>
      </c>
      <c r="G3" s="57">
        <f>D3*(1+_InputData!$E$996)</f>
        <v>55.771199999999986</v>
      </c>
      <c r="H3" s="57">
        <f>B3*(1-_InputData!$E$998)</f>
        <v>172.8</v>
      </c>
      <c r="I3" s="57">
        <f>C3*(1-_InputData!$E$998)</f>
        <v>68.620800000000003</v>
      </c>
      <c r="J3" s="57">
        <f>D3*(1-_InputData!$E$998)</f>
        <v>37.180799999999998</v>
      </c>
    </row>
    <row r="4" spans="1:10" x14ac:dyDescent="0.25">
      <c r="A4" t="s">
        <v>136</v>
      </c>
      <c r="B4" s="57">
        <f>_InputData!D875</f>
        <v>144</v>
      </c>
      <c r="C4" s="57">
        <f>_InputData!E875</f>
        <v>57.184000000000005</v>
      </c>
      <c r="D4" s="57">
        <f>_InputData!F875</f>
        <v>30.983999999999998</v>
      </c>
      <c r="E4" s="57">
        <f>B4*(1+_InputData!$E$996)</f>
        <v>172.79999999999998</v>
      </c>
      <c r="F4" s="57">
        <f>C4*(1+_InputData!$E$996)</f>
        <v>68.620800000000003</v>
      </c>
      <c r="G4" s="57">
        <f>D4*(1+_InputData!$E$996)</f>
        <v>37.180799999999998</v>
      </c>
      <c r="H4" s="57">
        <f>B4*(1-_InputData!$E$998)</f>
        <v>115.2</v>
      </c>
      <c r="I4" s="57">
        <f>C4*(1-_InputData!$E$998)</f>
        <v>45.747200000000007</v>
      </c>
      <c r="J4" s="57">
        <f>D4*(1-_InputData!$E$998)</f>
        <v>24.787199999999999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163D-3505-4836-9E94-0BDA4469D1CB}">
  <sheetPr>
    <tabColor theme="8"/>
  </sheetPr>
  <dimension ref="A1:J10"/>
  <sheetViews>
    <sheetView workbookViewId="0">
      <selection activeCell="F12" sqref="F12"/>
    </sheetView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57">
        <f>_InputData!D866</f>
        <v>64.260000000000005</v>
      </c>
      <c r="C2" s="57">
        <f>_InputData!E866</f>
        <v>53.55</v>
      </c>
      <c r="D2" s="57">
        <f>_InputData!F866</f>
        <v>53.55</v>
      </c>
      <c r="E2" s="57">
        <f>B2*(1+_InputData!$E$996)</f>
        <v>77.112000000000009</v>
      </c>
      <c r="F2" s="57">
        <f>C2*(1+_InputData!$E$996)</f>
        <v>64.259999999999991</v>
      </c>
      <c r="G2" s="57">
        <f>D2*(1+_InputData!$E$996)</f>
        <v>64.259999999999991</v>
      </c>
      <c r="H2" s="57">
        <f>B2*(1-_InputData!$E$998)</f>
        <v>51.408000000000008</v>
      </c>
      <c r="I2" s="57">
        <f>C2*(1-_InputData!$E$998)</f>
        <v>42.84</v>
      </c>
      <c r="J2" s="57">
        <f>D2*(1-_InputData!$E$998)</f>
        <v>42.84</v>
      </c>
    </row>
    <row r="3" spans="1:10" x14ac:dyDescent="0.25">
      <c r="A3" t="s">
        <v>135</v>
      </c>
      <c r="B3" s="57">
        <f>_InputData!D871</f>
        <v>77.112000000000009</v>
      </c>
      <c r="C3" s="57">
        <f>_InputData!E871</f>
        <v>64.259999999999991</v>
      </c>
      <c r="D3" s="57">
        <f>_InputData!F871</f>
        <v>64.259999999999991</v>
      </c>
      <c r="E3" s="57">
        <f>B3*(1+_InputData!$E$996)</f>
        <v>92.534400000000005</v>
      </c>
      <c r="F3" s="57">
        <f>C3*(1+_InputData!$E$996)</f>
        <v>77.111999999999981</v>
      </c>
      <c r="G3" s="57">
        <f>D3*(1+_InputData!$E$996)</f>
        <v>77.111999999999981</v>
      </c>
      <c r="H3" s="57">
        <f>B3*(1-_InputData!$E$998)</f>
        <v>61.689600000000013</v>
      </c>
      <c r="I3" s="57">
        <f>C3*(1-_InputData!$E$998)</f>
        <v>51.407999999999994</v>
      </c>
      <c r="J3" s="57">
        <f>D3*(1-_InputData!$E$998)</f>
        <v>51.407999999999994</v>
      </c>
    </row>
    <row r="4" spans="1:10" x14ac:dyDescent="0.25">
      <c r="A4" t="s">
        <v>136</v>
      </c>
      <c r="B4" s="57">
        <f>_InputData!D876</f>
        <v>51.408000000000008</v>
      </c>
      <c r="C4" s="57">
        <f>_InputData!E876</f>
        <v>42.84</v>
      </c>
      <c r="D4" s="57">
        <f>_InputData!F876</f>
        <v>42.84</v>
      </c>
      <c r="E4" s="57">
        <f>B4*(1+_InputData!$E$996)</f>
        <v>61.689600000000006</v>
      </c>
      <c r="F4" s="57">
        <f>C4*(1+_InputData!$E$996)</f>
        <v>51.408000000000001</v>
      </c>
      <c r="G4" s="57">
        <f>D4*(1+_InputData!$E$996)</f>
        <v>51.408000000000001</v>
      </c>
      <c r="H4" s="57">
        <f>B4*(1-_InputData!$E$998)</f>
        <v>41.126400000000011</v>
      </c>
      <c r="I4" s="57">
        <f>C4*(1-_InputData!$E$998)</f>
        <v>34.272000000000006</v>
      </c>
      <c r="J4" s="57">
        <f>D4*(1-_InputData!$E$998)</f>
        <v>34.272000000000006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7A90-B40C-4EB2-8864-DCF6C3BA9331}">
  <sheetPr>
    <tabColor theme="8"/>
  </sheetPr>
  <dimension ref="A1:J10"/>
  <sheetViews>
    <sheetView workbookViewId="0">
      <selection activeCell="C19" sqref="C19"/>
    </sheetView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57">
        <f>_InputData!D867/100</f>
        <v>0.25</v>
      </c>
      <c r="C2" s="57">
        <f>_InputData!E867/100</f>
        <v>0.25</v>
      </c>
      <c r="D2" s="57">
        <f>_InputData!F867/100</f>
        <v>0.25</v>
      </c>
      <c r="E2" s="57">
        <f>B2*(1+_InputData!$E$996)</f>
        <v>0.3</v>
      </c>
      <c r="F2" s="57">
        <f>C2*(1+_InputData!$E$996)</f>
        <v>0.3</v>
      </c>
      <c r="G2" s="57">
        <f>D2*(1+_InputData!$E$996)</f>
        <v>0.3</v>
      </c>
      <c r="H2" s="57">
        <f>B2*(1-_InputData!$E$998)</f>
        <v>0.2</v>
      </c>
      <c r="I2" s="57">
        <f>C2*(1-_InputData!$E$998)</f>
        <v>0.2</v>
      </c>
      <c r="J2" s="57">
        <f>D2*(1-_InputData!$E$998)</f>
        <v>0.2</v>
      </c>
    </row>
    <row r="3" spans="1:10" x14ac:dyDescent="0.25">
      <c r="A3" t="s">
        <v>135</v>
      </c>
      <c r="B3" s="57">
        <f>_InputData!D872/100</f>
        <v>0.25</v>
      </c>
      <c r="C3" s="57">
        <f>_InputData!E872/100</f>
        <v>0.25</v>
      </c>
      <c r="D3" s="57">
        <f>_InputData!F872/100</f>
        <v>0.25</v>
      </c>
      <c r="E3" s="57">
        <f>B3*(1+_InputData!$E$996)</f>
        <v>0.3</v>
      </c>
      <c r="F3" s="57">
        <f>C3*(1+_InputData!$E$996)</f>
        <v>0.3</v>
      </c>
      <c r="G3" s="57">
        <f>D3*(1+_InputData!$E$996)</f>
        <v>0.3</v>
      </c>
      <c r="H3" s="57">
        <f>B3*(1-_InputData!$E$998)</f>
        <v>0.2</v>
      </c>
      <c r="I3" s="57">
        <f>C3*(1-_InputData!$E$998)</f>
        <v>0.2</v>
      </c>
      <c r="J3" s="57">
        <f>D3*(1-_InputData!$E$998)</f>
        <v>0.2</v>
      </c>
    </row>
    <row r="4" spans="1:10" x14ac:dyDescent="0.25">
      <c r="A4" t="s">
        <v>136</v>
      </c>
      <c r="B4" s="57">
        <f>_InputData!D877/100</f>
        <v>0.25</v>
      </c>
      <c r="C4" s="57">
        <f>_InputData!E877/100</f>
        <v>0.25</v>
      </c>
      <c r="D4" s="57">
        <f>_InputData!F877/100</f>
        <v>0.25</v>
      </c>
      <c r="E4" s="57">
        <f>B4*(1+_InputData!$E$996)</f>
        <v>0.3</v>
      </c>
      <c r="F4" s="57">
        <f>C4*(1+_InputData!$E$996)</f>
        <v>0.3</v>
      </c>
      <c r="G4" s="57">
        <f>D4*(1+_InputData!$E$996)</f>
        <v>0.3</v>
      </c>
      <c r="H4" s="57">
        <f>B4*(1-_InputData!$E$998)</f>
        <v>0.2</v>
      </c>
      <c r="I4" s="57">
        <f>C4*(1-_InputData!$E$998)</f>
        <v>0.2</v>
      </c>
      <c r="J4" s="57">
        <f>D4*(1-_InputData!$E$998)</f>
        <v>0.2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3EC6-E9B8-42F6-B754-2D3E11B1C2B2}">
  <sheetPr>
    <tabColor theme="8"/>
  </sheetPr>
  <dimension ref="A1:J10"/>
  <sheetViews>
    <sheetView workbookViewId="0"/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72">
        <f>_InputData!D884</f>
        <v>5.0000000000000001E-3</v>
      </c>
      <c r="C2" s="72">
        <f>_InputData!E884</f>
        <v>5.0000000000000001E-3</v>
      </c>
      <c r="D2" s="72">
        <f>_InputData!F884</f>
        <v>5.0000000000000001E-3</v>
      </c>
      <c r="E2" s="72">
        <f>B2*(1+_InputData!$E$996)</f>
        <v>6.0000000000000001E-3</v>
      </c>
      <c r="F2" s="72">
        <f>C2*(1+_InputData!$E$996)</f>
        <v>6.0000000000000001E-3</v>
      </c>
      <c r="G2" s="72">
        <f>D2*(1+_InputData!$E$996)</f>
        <v>6.0000000000000001E-3</v>
      </c>
      <c r="H2" s="72">
        <f>B2*(1-_InputData!$E$998)</f>
        <v>4.0000000000000001E-3</v>
      </c>
      <c r="I2" s="72">
        <f>C2*(1-_InputData!$E$998)</f>
        <v>4.0000000000000001E-3</v>
      </c>
      <c r="J2" s="72">
        <f>D2*(1-_InputData!$E$998)</f>
        <v>4.0000000000000001E-3</v>
      </c>
    </row>
    <row r="3" spans="1:10" x14ac:dyDescent="0.25">
      <c r="A3" t="s">
        <v>135</v>
      </c>
      <c r="B3" s="72">
        <f>_InputData!D886</f>
        <v>6.0000000000000001E-3</v>
      </c>
      <c r="C3" s="72">
        <f>_InputData!E886</f>
        <v>6.0000000000000001E-3</v>
      </c>
      <c r="D3" s="72">
        <f>_InputData!F886</f>
        <v>6.0000000000000001E-3</v>
      </c>
      <c r="E3" s="72">
        <f>B3*(1+_InputData!$E$996)</f>
        <v>7.1999999999999998E-3</v>
      </c>
      <c r="F3" s="72">
        <f>C3*(1+_InputData!$E$996)</f>
        <v>7.1999999999999998E-3</v>
      </c>
      <c r="G3" s="72">
        <f>D3*(1+_InputData!$E$996)</f>
        <v>7.1999999999999998E-3</v>
      </c>
      <c r="H3" s="72">
        <f>B3*(1-_InputData!$E$998)</f>
        <v>4.8000000000000004E-3</v>
      </c>
      <c r="I3" s="72">
        <f>C3*(1-_InputData!$E$998)</f>
        <v>4.8000000000000004E-3</v>
      </c>
      <c r="J3" s="72">
        <f>D3*(1-_InputData!$E$998)</f>
        <v>4.8000000000000004E-3</v>
      </c>
    </row>
    <row r="4" spans="1:10" x14ac:dyDescent="0.25">
      <c r="A4" t="s">
        <v>136</v>
      </c>
      <c r="B4" s="72">
        <f>_InputData!D888</f>
        <v>4.0000000000000001E-3</v>
      </c>
      <c r="C4" s="72">
        <f>_InputData!E888</f>
        <v>4.0000000000000001E-3</v>
      </c>
      <c r="D4" s="72">
        <f>_InputData!F888</f>
        <v>4.0000000000000001E-3</v>
      </c>
      <c r="E4" s="72">
        <f>B4*(1+_InputData!$E$996)</f>
        <v>4.7999999999999996E-3</v>
      </c>
      <c r="F4" s="72">
        <f>C4*(1+_InputData!$E$996)</f>
        <v>4.7999999999999996E-3</v>
      </c>
      <c r="G4" s="72">
        <f>D4*(1+_InputData!$E$996)</f>
        <v>4.7999999999999996E-3</v>
      </c>
      <c r="H4" s="72">
        <f>B4*(1-_InputData!$E$998)</f>
        <v>3.2000000000000002E-3</v>
      </c>
      <c r="I4" s="72">
        <f>C4*(1-_InputData!$E$998)</f>
        <v>3.2000000000000002E-3</v>
      </c>
      <c r="J4" s="72">
        <f>D4*(1-_InputData!$E$998)</f>
        <v>3.2000000000000002E-3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0ECF-45D6-4C03-AD0C-E8F95650F575}">
  <sheetPr>
    <tabColor theme="8"/>
  </sheetPr>
  <dimension ref="A1:J10"/>
  <sheetViews>
    <sheetView workbookViewId="0"/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72">
        <f>_InputData!D885</f>
        <v>0.60725700000000005</v>
      </c>
      <c r="C2" s="72">
        <f>_InputData!E885</f>
        <v>0.60725700000000005</v>
      </c>
      <c r="D2" s="72">
        <f>_InputData!F885</f>
        <v>0.60725700000000005</v>
      </c>
      <c r="E2" s="72">
        <f>B2*(1+_InputData!$E$996)</f>
        <v>0.72870840000000003</v>
      </c>
      <c r="F2" s="72">
        <f>C2*(1+_InputData!$E$996)</f>
        <v>0.72870840000000003</v>
      </c>
      <c r="G2" s="72">
        <f>D2*(1+_InputData!$E$996)</f>
        <v>0.72870840000000003</v>
      </c>
      <c r="H2" s="72">
        <f>B2*(1-_InputData!$E$998)</f>
        <v>0.48580560000000006</v>
      </c>
      <c r="I2" s="72">
        <f>C2*(1-_InputData!$E$998)</f>
        <v>0.48580560000000006</v>
      </c>
      <c r="J2" s="72">
        <f>D2*(1-_InputData!$E$998)</f>
        <v>0.48580560000000006</v>
      </c>
    </row>
    <row r="3" spans="1:10" x14ac:dyDescent="0.25">
      <c r="A3" t="s">
        <v>135</v>
      </c>
      <c r="B3" s="72">
        <f>_InputData!D887</f>
        <v>0.72870840000000003</v>
      </c>
      <c r="C3" s="72">
        <f>_InputData!E887</f>
        <v>0.72870840000000003</v>
      </c>
      <c r="D3" s="72">
        <f>_InputData!F887</f>
        <v>0.72870840000000003</v>
      </c>
      <c r="E3" s="72">
        <f>B3*(1+_InputData!$E$996)</f>
        <v>0.87445008000000002</v>
      </c>
      <c r="F3" s="72">
        <f>C3*(1+_InputData!$E$996)</f>
        <v>0.87445008000000002</v>
      </c>
      <c r="G3" s="72">
        <f>D3*(1+_InputData!$E$996)</f>
        <v>0.87445008000000002</v>
      </c>
      <c r="H3" s="72">
        <f>B3*(1-_InputData!$E$998)</f>
        <v>0.58296672000000005</v>
      </c>
      <c r="I3" s="72">
        <f>C3*(1-_InputData!$E$998)</f>
        <v>0.58296672000000005</v>
      </c>
      <c r="J3" s="72">
        <f>D3*(1-_InputData!$E$998)</f>
        <v>0.58296672000000005</v>
      </c>
    </row>
    <row r="4" spans="1:10" x14ac:dyDescent="0.25">
      <c r="A4" t="s">
        <v>136</v>
      </c>
      <c r="B4" s="72">
        <f>_InputData!D889</f>
        <v>0.48580560000000006</v>
      </c>
      <c r="C4" s="72">
        <f>_InputData!E889</f>
        <v>0.48580560000000006</v>
      </c>
      <c r="D4" s="72">
        <f>_InputData!F889</f>
        <v>0.48580560000000006</v>
      </c>
      <c r="E4" s="72">
        <f>B4*(1+_InputData!$E$996)</f>
        <v>0.58296672000000005</v>
      </c>
      <c r="F4" s="72">
        <f>C4*(1+_InputData!$E$996)</f>
        <v>0.58296672000000005</v>
      </c>
      <c r="G4" s="72">
        <f>D4*(1+_InputData!$E$996)</f>
        <v>0.58296672000000005</v>
      </c>
      <c r="H4" s="72">
        <f>B4*(1-_InputData!$E$998)</f>
        <v>0.38864448000000007</v>
      </c>
      <c r="I4" s="72">
        <f>C4*(1-_InputData!$E$998)</f>
        <v>0.38864448000000007</v>
      </c>
      <c r="J4" s="72">
        <f>D4*(1-_InputData!$E$998)</f>
        <v>0.38864448000000007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7BB3-2200-40CC-8CD6-B4DB14C1316F}">
  <sheetPr>
    <tabColor theme="8"/>
  </sheetPr>
  <dimension ref="A1:J10"/>
  <sheetViews>
    <sheetView workbookViewId="0"/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72">
        <f>_InputData!D896</f>
        <v>30</v>
      </c>
      <c r="C2" s="72">
        <f>_InputData!E896</f>
        <v>30</v>
      </c>
      <c r="D2" s="72">
        <f>_InputData!F896</f>
        <v>35</v>
      </c>
      <c r="E2" s="72">
        <f>B2*(1+_InputData!$E$996)</f>
        <v>36</v>
      </c>
      <c r="F2" s="72">
        <f>C2*(1+_InputData!$E$996)</f>
        <v>36</v>
      </c>
      <c r="G2" s="72">
        <f>D2*(1+_InputData!$E$996)</f>
        <v>42</v>
      </c>
      <c r="H2" s="72">
        <f>B2*(1-_InputData!$E$998)</f>
        <v>24</v>
      </c>
      <c r="I2" s="72">
        <f>C2*(1-_InputData!$E$998)</f>
        <v>24</v>
      </c>
      <c r="J2" s="72">
        <f>D2*(1-_InputData!$E$998)</f>
        <v>28</v>
      </c>
    </row>
    <row r="3" spans="1:10" x14ac:dyDescent="0.25">
      <c r="A3" t="s">
        <v>135</v>
      </c>
      <c r="B3" s="72">
        <f>_InputData!D900</f>
        <v>32</v>
      </c>
      <c r="C3" s="72">
        <f>_InputData!E900</f>
        <v>32</v>
      </c>
      <c r="D3" s="72">
        <f>_InputData!F900</f>
        <v>37</v>
      </c>
      <c r="E3" s="72">
        <f>B3*(1+_InputData!$E$996)</f>
        <v>38.4</v>
      </c>
      <c r="F3" s="72">
        <f>C3*(1+_InputData!$E$996)</f>
        <v>38.4</v>
      </c>
      <c r="G3" s="72">
        <f>D3*(1+_InputData!$E$996)</f>
        <v>44.4</v>
      </c>
      <c r="H3" s="72">
        <f>B3*(1-_InputData!$E$998)</f>
        <v>25.6</v>
      </c>
      <c r="I3" s="72">
        <f>C3*(1-_InputData!$E$998)</f>
        <v>25.6</v>
      </c>
      <c r="J3" s="72">
        <f>D3*(1-_InputData!$E$998)</f>
        <v>29.6</v>
      </c>
    </row>
    <row r="4" spans="1:10" x14ac:dyDescent="0.25">
      <c r="A4" t="s">
        <v>136</v>
      </c>
      <c r="B4" s="72">
        <f>_InputData!D904</f>
        <v>28</v>
      </c>
      <c r="C4" s="72">
        <f>_InputData!E904</f>
        <v>28</v>
      </c>
      <c r="D4" s="72">
        <f>_InputData!F904</f>
        <v>33</v>
      </c>
      <c r="E4" s="72">
        <f>B4*(1+_InputData!$E$996)</f>
        <v>33.6</v>
      </c>
      <c r="F4" s="72">
        <f>C4*(1+_InputData!$E$996)</f>
        <v>33.6</v>
      </c>
      <c r="G4" s="72">
        <f>D4*(1+_InputData!$E$996)</f>
        <v>39.6</v>
      </c>
      <c r="H4" s="72">
        <f>B4*(1-_InputData!$E$998)</f>
        <v>22.400000000000002</v>
      </c>
      <c r="I4" s="72">
        <f>C4*(1-_InputData!$E$998)</f>
        <v>22.400000000000002</v>
      </c>
      <c r="J4" s="72">
        <f>D4*(1-_InputData!$E$998)</f>
        <v>26.400000000000002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E3FC-3357-FF41-AC47-F79AFB136C59}">
  <sheetPr>
    <tabColor theme="5" tint="-0.249977111117893"/>
  </sheetPr>
  <dimension ref="A1:B15"/>
  <sheetViews>
    <sheetView workbookViewId="0">
      <selection activeCell="C23" sqref="C23"/>
    </sheetView>
  </sheetViews>
  <sheetFormatPr defaultColWidth="11.25" defaultRowHeight="15.75" x14ac:dyDescent="0.25"/>
  <cols>
    <col min="2" max="2" width="14.25" bestFit="1" customWidth="1"/>
  </cols>
  <sheetData>
    <row r="1" spans="1:2" x14ac:dyDescent="0.25">
      <c r="A1" s="1" t="s">
        <v>3</v>
      </c>
      <c r="B1" s="1" t="s">
        <v>19</v>
      </c>
    </row>
    <row r="2" spans="1:2" x14ac:dyDescent="0.25">
      <c r="A2" t="s">
        <v>16</v>
      </c>
      <c r="B2" s="29" t="s">
        <v>13</v>
      </c>
    </row>
    <row r="3" spans="1:2" x14ac:dyDescent="0.25">
      <c r="A3" t="s">
        <v>21</v>
      </c>
      <c r="B3" s="30" t="s">
        <v>1</v>
      </c>
    </row>
    <row r="4" spans="1:2" x14ac:dyDescent="0.25">
      <c r="A4" t="s">
        <v>20</v>
      </c>
      <c r="B4" s="30" t="s">
        <v>2</v>
      </c>
    </row>
    <row r="5" spans="1:2" x14ac:dyDescent="0.25">
      <c r="A5" t="s">
        <v>17</v>
      </c>
      <c r="B5" s="30" t="s">
        <v>10</v>
      </c>
    </row>
    <row r="6" spans="1:2" x14ac:dyDescent="0.25">
      <c r="A6" t="s">
        <v>18</v>
      </c>
      <c r="B6" s="30" t="s">
        <v>11</v>
      </c>
    </row>
    <row r="7" spans="1:2" x14ac:dyDescent="0.25">
      <c r="A7" t="s">
        <v>22</v>
      </c>
      <c r="B7" s="30" t="s">
        <v>12</v>
      </c>
    </row>
    <row r="8" spans="1:2" x14ac:dyDescent="0.25">
      <c r="A8" t="s">
        <v>28</v>
      </c>
      <c r="B8" s="30" t="s">
        <v>26</v>
      </c>
    </row>
    <row r="9" spans="1:2" x14ac:dyDescent="0.25">
      <c r="A9" t="s">
        <v>29</v>
      </c>
      <c r="B9" s="30" t="s">
        <v>27</v>
      </c>
    </row>
    <row r="10" spans="1:2" x14ac:dyDescent="0.25">
      <c r="A10" t="s">
        <v>192</v>
      </c>
      <c r="B10" s="62" t="s">
        <v>196</v>
      </c>
    </row>
    <row r="11" spans="1:2" x14ac:dyDescent="0.25">
      <c r="A11" t="s">
        <v>197</v>
      </c>
      <c r="B11" s="62" t="s">
        <v>198</v>
      </c>
    </row>
    <row r="12" spans="1:2" x14ac:dyDescent="0.25">
      <c r="A12" t="s">
        <v>199</v>
      </c>
      <c r="B12" s="62" t="s">
        <v>200</v>
      </c>
    </row>
    <row r="13" spans="1:2" x14ac:dyDescent="0.25">
      <c r="A13" t="s">
        <v>201</v>
      </c>
      <c r="B13" s="62" t="s">
        <v>202</v>
      </c>
    </row>
    <row r="14" spans="1:2" x14ac:dyDescent="0.25">
      <c r="A14" t="s">
        <v>203</v>
      </c>
      <c r="B14" s="62" t="s">
        <v>204</v>
      </c>
    </row>
    <row r="15" spans="1:2" x14ac:dyDescent="0.25">
      <c r="A15" t="s">
        <v>205</v>
      </c>
      <c r="B15" s="62" t="s">
        <v>206</v>
      </c>
    </row>
  </sheetData>
  <phoneticPr fontId="13" type="noConversion"/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3B15-522B-402C-9275-E98E3E097C9D}">
  <sheetPr>
    <tabColor theme="8"/>
  </sheetPr>
  <dimension ref="A1:J10"/>
  <sheetViews>
    <sheetView workbookViewId="0"/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72">
        <f>_InputData!D897</f>
        <v>7</v>
      </c>
      <c r="C2" s="72">
        <f>_InputData!E897</f>
        <v>8</v>
      </c>
      <c r="D2" s="72">
        <f>_InputData!F897</f>
        <v>10</v>
      </c>
      <c r="E2" s="72">
        <f>B2*(1+_InputData!$E$996)</f>
        <v>8.4</v>
      </c>
      <c r="F2" s="72">
        <f>C2*(1+_InputData!$E$996)</f>
        <v>9.6</v>
      </c>
      <c r="G2" s="72">
        <f>D2*(1+_InputData!$E$996)</f>
        <v>12</v>
      </c>
      <c r="H2" s="72">
        <f>B2*(1-_InputData!$E$998)</f>
        <v>5.6000000000000005</v>
      </c>
      <c r="I2" s="72">
        <f>C2*(1-_InputData!$E$998)</f>
        <v>6.4</v>
      </c>
      <c r="J2" s="72">
        <f>D2*(1-_InputData!$E$998)</f>
        <v>8</v>
      </c>
    </row>
    <row r="3" spans="1:10" x14ac:dyDescent="0.25">
      <c r="A3" t="s">
        <v>135</v>
      </c>
      <c r="B3" s="72">
        <f>_InputData!D901</f>
        <v>8</v>
      </c>
      <c r="C3" s="72">
        <f>_InputData!E901</f>
        <v>9</v>
      </c>
      <c r="D3" s="72">
        <f>_InputData!F901</f>
        <v>11</v>
      </c>
      <c r="E3" s="72">
        <f>B3*(1+_InputData!$E$996)</f>
        <v>9.6</v>
      </c>
      <c r="F3" s="72">
        <f>C3*(1+_InputData!$E$996)</f>
        <v>10.799999999999999</v>
      </c>
      <c r="G3" s="72">
        <f>D3*(1+_InputData!$E$996)</f>
        <v>13.2</v>
      </c>
      <c r="H3" s="72">
        <f>B3*(1-_InputData!$E$998)</f>
        <v>6.4</v>
      </c>
      <c r="I3" s="72">
        <f>C3*(1-_InputData!$E$998)</f>
        <v>7.2</v>
      </c>
      <c r="J3" s="72">
        <f>D3*(1-_InputData!$E$998)</f>
        <v>8.8000000000000007</v>
      </c>
    </row>
    <row r="4" spans="1:10" x14ac:dyDescent="0.25">
      <c r="A4" t="s">
        <v>136</v>
      </c>
      <c r="B4" s="72">
        <f>_InputData!D905</f>
        <v>6</v>
      </c>
      <c r="C4" s="72">
        <f>_InputData!E905</f>
        <v>7</v>
      </c>
      <c r="D4" s="72">
        <f>_InputData!F905</f>
        <v>9</v>
      </c>
      <c r="E4" s="72">
        <f>B4*(1+_InputData!$E$996)</f>
        <v>7.1999999999999993</v>
      </c>
      <c r="F4" s="72">
        <f>C4*(1+_InputData!$E$996)</f>
        <v>8.4</v>
      </c>
      <c r="G4" s="72">
        <f>D4*(1+_InputData!$E$996)</f>
        <v>10.799999999999999</v>
      </c>
      <c r="H4" s="72">
        <f>B4*(1-_InputData!$E$998)</f>
        <v>4.8000000000000007</v>
      </c>
      <c r="I4" s="72">
        <f>C4*(1-_InputData!$E$998)</f>
        <v>5.6000000000000005</v>
      </c>
      <c r="J4" s="72">
        <f>D4*(1-_InputData!$E$998)</f>
        <v>7.2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4B42-5570-4272-B080-0BEA79852CEF}">
  <sheetPr>
    <tabColor theme="8"/>
  </sheetPr>
  <dimension ref="A1:J10"/>
  <sheetViews>
    <sheetView workbookViewId="0"/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72">
        <f>_InputData!D898</f>
        <v>23</v>
      </c>
      <c r="C2" s="72">
        <f>_InputData!E898</f>
        <v>25</v>
      </c>
      <c r="D2" s="72">
        <f>_InputData!F898</f>
        <v>30</v>
      </c>
      <c r="E2" s="72">
        <f>B2*(1+_InputData!$E$996)</f>
        <v>27.599999999999998</v>
      </c>
      <c r="F2" s="72">
        <f>C2*(1+_InputData!$E$996)</f>
        <v>30</v>
      </c>
      <c r="G2" s="72">
        <f>D2*(1+_InputData!$E$996)</f>
        <v>36</v>
      </c>
      <c r="H2" s="72">
        <f>B2*(1-_InputData!$E$998)</f>
        <v>18.400000000000002</v>
      </c>
      <c r="I2" s="72">
        <f>C2*(1-_InputData!$E$998)</f>
        <v>20</v>
      </c>
      <c r="J2" s="72">
        <f>D2*(1-_InputData!$E$998)</f>
        <v>24</v>
      </c>
    </row>
    <row r="3" spans="1:10" x14ac:dyDescent="0.25">
      <c r="A3" t="s">
        <v>135</v>
      </c>
      <c r="B3" s="72">
        <f>_InputData!D902</f>
        <v>25</v>
      </c>
      <c r="C3" s="72">
        <f>_InputData!E902</f>
        <v>27</v>
      </c>
      <c r="D3" s="72">
        <f>_InputData!F902</f>
        <v>32</v>
      </c>
      <c r="E3" s="72">
        <f>B3*(1+_InputData!$E$996)</f>
        <v>30</v>
      </c>
      <c r="F3" s="72">
        <f>C3*(1+_InputData!$E$996)</f>
        <v>32.4</v>
      </c>
      <c r="G3" s="72">
        <f>D3*(1+_InputData!$E$996)</f>
        <v>38.4</v>
      </c>
      <c r="H3" s="72">
        <f>B3*(1-_InputData!$E$998)</f>
        <v>20</v>
      </c>
      <c r="I3" s="72">
        <f>C3*(1-_InputData!$E$998)</f>
        <v>21.6</v>
      </c>
      <c r="J3" s="72">
        <f>D3*(1-_InputData!$E$998)</f>
        <v>25.6</v>
      </c>
    </row>
    <row r="4" spans="1:10" x14ac:dyDescent="0.25">
      <c r="A4" t="s">
        <v>136</v>
      </c>
      <c r="B4" s="72">
        <f>_InputData!D906</f>
        <v>21</v>
      </c>
      <c r="C4" s="72">
        <f>_InputData!E906</f>
        <v>23</v>
      </c>
      <c r="D4" s="72">
        <f>_InputData!F906</f>
        <v>28</v>
      </c>
      <c r="E4" s="72">
        <f>B4*(1+_InputData!$E$996)</f>
        <v>25.2</v>
      </c>
      <c r="F4" s="72">
        <f>C4*(1+_InputData!$E$996)</f>
        <v>27.599999999999998</v>
      </c>
      <c r="G4" s="72">
        <f>D4*(1+_InputData!$E$996)</f>
        <v>33.6</v>
      </c>
      <c r="H4" s="72">
        <f>B4*(1-_InputData!$E$998)</f>
        <v>16.8</v>
      </c>
      <c r="I4" s="72">
        <f>C4*(1-_InputData!$E$998)</f>
        <v>18.400000000000002</v>
      </c>
      <c r="J4" s="72">
        <f>D4*(1-_InputData!$E$998)</f>
        <v>22.400000000000002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DA65-68B2-4166-A666-704F0A20C526}">
  <sheetPr>
    <tabColor theme="8"/>
  </sheetPr>
  <dimension ref="A1:J10"/>
  <sheetViews>
    <sheetView workbookViewId="0"/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72">
        <f>_InputData!D899</f>
        <v>30</v>
      </c>
      <c r="C2" s="72">
        <f>_InputData!E899</f>
        <v>30</v>
      </c>
      <c r="D2" s="72">
        <f>_InputData!F899</f>
        <v>35</v>
      </c>
      <c r="E2" s="72">
        <f>B2*(1+_InputData!$E$996)</f>
        <v>36</v>
      </c>
      <c r="F2" s="72">
        <f>C2*(1+_InputData!$E$996)</f>
        <v>36</v>
      </c>
      <c r="G2" s="72">
        <f>D2*(1+_InputData!$E$996)</f>
        <v>42</v>
      </c>
      <c r="H2" s="72">
        <f>B2*(1-_InputData!$E$998)</f>
        <v>24</v>
      </c>
      <c r="I2" s="72">
        <f>C2*(1-_InputData!$E$998)</f>
        <v>24</v>
      </c>
      <c r="J2" s="72">
        <f>D2*(1-_InputData!$E$998)</f>
        <v>28</v>
      </c>
    </row>
    <row r="3" spans="1:10" x14ac:dyDescent="0.25">
      <c r="A3" t="s">
        <v>135</v>
      </c>
      <c r="B3" s="72">
        <f>_InputData!D903</f>
        <v>32</v>
      </c>
      <c r="C3" s="72">
        <f>_InputData!E903</f>
        <v>32</v>
      </c>
      <c r="D3" s="72">
        <f>_InputData!F903</f>
        <v>37</v>
      </c>
      <c r="E3" s="72">
        <f>B3*(1+_InputData!$E$996)</f>
        <v>38.4</v>
      </c>
      <c r="F3" s="72">
        <f>C3*(1+_InputData!$E$996)</f>
        <v>38.4</v>
      </c>
      <c r="G3" s="72">
        <f>D3*(1+_InputData!$E$996)</f>
        <v>44.4</v>
      </c>
      <c r="H3" s="72">
        <f>B3*(1-_InputData!$E$998)</f>
        <v>25.6</v>
      </c>
      <c r="I3" s="72">
        <f>C3*(1-_InputData!$E$998)</f>
        <v>25.6</v>
      </c>
      <c r="J3" s="72">
        <f>D3*(1-_InputData!$E$998)</f>
        <v>29.6</v>
      </c>
    </row>
    <row r="4" spans="1:10" x14ac:dyDescent="0.25">
      <c r="A4" t="s">
        <v>136</v>
      </c>
      <c r="B4" s="72">
        <f>_InputData!D907</f>
        <v>28</v>
      </c>
      <c r="C4" s="72">
        <f>_InputData!E907</f>
        <v>28</v>
      </c>
      <c r="D4" s="72">
        <f>_InputData!F907</f>
        <v>33</v>
      </c>
      <c r="E4" s="72">
        <f>B4*(1+_InputData!$E$996)</f>
        <v>33.6</v>
      </c>
      <c r="F4" s="72">
        <f>C4*(1+_InputData!$E$996)</f>
        <v>33.6</v>
      </c>
      <c r="G4" s="72">
        <f>D4*(1+_InputData!$E$996)</f>
        <v>39.6</v>
      </c>
      <c r="H4" s="72">
        <f>B4*(1-_InputData!$E$998)</f>
        <v>22.400000000000002</v>
      </c>
      <c r="I4" s="72">
        <f>C4*(1-_InputData!$E$998)</f>
        <v>22.400000000000002</v>
      </c>
      <c r="J4" s="72">
        <f>D4*(1-_InputData!$E$998)</f>
        <v>26.400000000000002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11D9-488B-43B9-A902-64F4BB435D88}">
  <sheetPr>
    <tabColor theme="8"/>
  </sheetPr>
  <dimension ref="A1:J9"/>
  <sheetViews>
    <sheetView workbookViewId="0">
      <selection activeCell="C31" sqref="C31"/>
    </sheetView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46</v>
      </c>
      <c r="B2" s="72">
        <f>_InputData!D929</f>
        <v>0.9</v>
      </c>
      <c r="C2" s="72">
        <f>_InputData!E929</f>
        <v>0.9</v>
      </c>
      <c r="D2" s="72">
        <f>_InputData!F929</f>
        <v>0.9</v>
      </c>
      <c r="E2" s="72">
        <f>B2*(1+_InputData!$E$996)</f>
        <v>1.08</v>
      </c>
      <c r="F2" s="72">
        <f>C2*(1+_InputData!$E$996)</f>
        <v>1.08</v>
      </c>
      <c r="G2" s="72">
        <f>D2*(1+_InputData!$E$996)</f>
        <v>1.08</v>
      </c>
      <c r="H2" s="72">
        <f>B2*(1-_InputData!$E$998)</f>
        <v>0.72000000000000008</v>
      </c>
      <c r="I2" s="72">
        <f>C2*(1-_InputData!$E$998)</f>
        <v>0.72000000000000008</v>
      </c>
      <c r="J2" s="72">
        <f>D2*(1-_InputData!$E$998)</f>
        <v>0.72000000000000008</v>
      </c>
    </row>
    <row r="3" spans="1:10" x14ac:dyDescent="0.25">
      <c r="B3" s="72"/>
      <c r="C3" s="72"/>
      <c r="D3" s="72"/>
      <c r="E3" s="72"/>
      <c r="F3" s="72"/>
      <c r="G3" s="72"/>
      <c r="H3" s="72"/>
      <c r="I3" s="72"/>
      <c r="J3" s="72"/>
    </row>
    <row r="4" spans="1:10" x14ac:dyDescent="0.25">
      <c r="B4" s="57"/>
      <c r="C4" s="57"/>
      <c r="D4" s="57"/>
      <c r="E4" s="57"/>
      <c r="F4" s="57"/>
      <c r="G4" s="57"/>
      <c r="H4" s="57"/>
      <c r="I4" s="57"/>
      <c r="J4" s="57"/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942B-5873-4FDC-82F2-A7CD6E8410BC}">
  <sheetPr>
    <tabColor theme="8"/>
  </sheetPr>
  <dimension ref="A1:J10"/>
  <sheetViews>
    <sheetView workbookViewId="0">
      <selection activeCell="G36" sqref="G36"/>
    </sheetView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72">
        <f>_InputData!D936</f>
        <v>0.1</v>
      </c>
      <c r="C2" s="72">
        <f>_InputData!E936</f>
        <v>0.1</v>
      </c>
      <c r="D2" s="72">
        <f>_InputData!F936</f>
        <v>0.1</v>
      </c>
      <c r="E2" s="72">
        <f>B2*(1+_InputData!$E$996)</f>
        <v>0.12</v>
      </c>
      <c r="F2" s="72">
        <f>C2*(1+_InputData!$E$996)</f>
        <v>0.12</v>
      </c>
      <c r="G2" s="72">
        <f>D2*(1+_InputData!$E$996)</f>
        <v>0.12</v>
      </c>
      <c r="H2" s="72">
        <f>B2*(1-_InputData!$E$998)</f>
        <v>8.0000000000000016E-2</v>
      </c>
      <c r="I2" s="72">
        <f>C2*(1-_InputData!$E$998)</f>
        <v>8.0000000000000016E-2</v>
      </c>
      <c r="J2" s="72">
        <f>D2*(1-_InputData!$E$998)</f>
        <v>8.0000000000000016E-2</v>
      </c>
    </row>
    <row r="3" spans="1:10" x14ac:dyDescent="0.25">
      <c r="B3" s="72"/>
      <c r="C3" s="72"/>
      <c r="D3" s="72"/>
      <c r="E3" s="72"/>
      <c r="F3" s="72"/>
      <c r="G3" s="72"/>
      <c r="H3" s="72"/>
      <c r="I3" s="72"/>
      <c r="J3" s="72"/>
    </row>
    <row r="4" spans="1:10" x14ac:dyDescent="0.25">
      <c r="B4" s="72"/>
      <c r="C4" s="72"/>
      <c r="D4" s="72"/>
      <c r="E4" s="72"/>
      <c r="F4" s="72"/>
      <c r="G4" s="72"/>
      <c r="H4" s="72"/>
      <c r="I4" s="72"/>
      <c r="J4" s="72"/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  <row r="8" spans="1:10" x14ac:dyDescent="0.25">
      <c r="B8" s="57"/>
      <c r="C8" s="57"/>
      <c r="D8" s="57"/>
      <c r="E8" s="57"/>
      <c r="F8" s="57"/>
      <c r="G8" s="57"/>
      <c r="H8" s="57"/>
      <c r="I8" s="57"/>
      <c r="J8" s="57"/>
    </row>
    <row r="9" spans="1:10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B10" s="57"/>
      <c r="C10" s="57"/>
      <c r="D10" s="57"/>
      <c r="E10" s="57"/>
      <c r="F10" s="57"/>
      <c r="G10" s="57"/>
      <c r="H10" s="57"/>
      <c r="I10" s="57"/>
      <c r="J10" s="5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FD9E-F585-4F72-B4A2-0916E6ECA42A}">
  <sheetPr>
    <tabColor theme="8"/>
  </sheetPr>
  <dimension ref="A1:J51"/>
  <sheetViews>
    <sheetView workbookViewId="0">
      <selection activeCell="F31" sqref="F31"/>
    </sheetView>
  </sheetViews>
  <sheetFormatPr defaultColWidth="9" defaultRowHeight="15.75" x14ac:dyDescent="0.25"/>
  <cols>
    <col min="1" max="1" width="19" style="21" bestFit="1" customWidth="1"/>
    <col min="2" max="2" width="14.25" style="21" bestFit="1" customWidth="1"/>
    <col min="3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82" t="s">
        <v>339</v>
      </c>
      <c r="B1" s="82" t="s">
        <v>340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83">
        <f>_InputData!D942</f>
        <v>0</v>
      </c>
      <c r="B2" s="86">
        <f>_InputData!E942</f>
        <v>0.03</v>
      </c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83">
        <f>'[1]V1.3'!A5</f>
        <v>1</v>
      </c>
      <c r="B3" s="86">
        <f>_InputData!E943</f>
        <v>0.02</v>
      </c>
      <c r="C3" s="76"/>
      <c r="D3" s="76"/>
      <c r="E3" s="76"/>
      <c r="F3" s="76"/>
      <c r="G3" s="76"/>
      <c r="H3" s="76"/>
      <c r="I3" s="76"/>
      <c r="J3" s="76"/>
    </row>
    <row r="4" spans="1:10" x14ac:dyDescent="0.25">
      <c r="A4" s="83">
        <f>'[1]V1.3'!A6</f>
        <v>2</v>
      </c>
      <c r="B4" s="86">
        <f>_InputData!E944</f>
        <v>0.02</v>
      </c>
      <c r="C4" s="76"/>
      <c r="D4" s="76"/>
      <c r="E4" s="76"/>
      <c r="F4" s="76"/>
      <c r="G4" s="76"/>
      <c r="H4" s="76"/>
      <c r="I4" s="76"/>
      <c r="J4" s="76"/>
    </row>
    <row r="5" spans="1:10" x14ac:dyDescent="0.25">
      <c r="A5" s="83">
        <f>'[1]V1.3'!A7</f>
        <v>3</v>
      </c>
      <c r="B5" s="86">
        <f>_InputData!E945</f>
        <v>0.02</v>
      </c>
      <c r="C5" s="57"/>
      <c r="D5" s="57"/>
      <c r="E5" s="57"/>
      <c r="F5" s="57"/>
      <c r="G5" s="57"/>
      <c r="H5" s="57"/>
      <c r="I5" s="57"/>
      <c r="J5" s="57"/>
    </row>
    <row r="6" spans="1:10" x14ac:dyDescent="0.25">
      <c r="A6" s="83">
        <f>'[1]V1.3'!A8</f>
        <v>4</v>
      </c>
      <c r="B6" s="86">
        <f>_InputData!E946</f>
        <v>0.02</v>
      </c>
      <c r="C6" s="57"/>
      <c r="D6" s="57"/>
      <c r="E6" s="57"/>
      <c r="F6" s="57"/>
      <c r="G6" s="57"/>
      <c r="H6" s="57"/>
      <c r="I6" s="57"/>
      <c r="J6" s="57"/>
    </row>
    <row r="7" spans="1:10" x14ac:dyDescent="0.25">
      <c r="A7" s="83">
        <f>'[1]V1.3'!A9</f>
        <v>5</v>
      </c>
      <c r="B7" s="86">
        <f>_InputData!E947</f>
        <v>0.02</v>
      </c>
      <c r="C7" s="57"/>
      <c r="D7" s="57"/>
      <c r="E7" s="57"/>
      <c r="F7" s="57"/>
      <c r="G7" s="57"/>
      <c r="H7" s="57"/>
      <c r="I7" s="57"/>
      <c r="J7" s="57"/>
    </row>
    <row r="8" spans="1:10" x14ac:dyDescent="0.25">
      <c r="A8" s="83">
        <f>'[1]V1.3'!A10</f>
        <v>6</v>
      </c>
      <c r="B8" s="86">
        <f>_InputData!E948</f>
        <v>0.03</v>
      </c>
    </row>
    <row r="9" spans="1:10" x14ac:dyDescent="0.25">
      <c r="A9" s="83">
        <f>'[1]V1.3'!A11</f>
        <v>7</v>
      </c>
      <c r="B9" s="86">
        <f>_InputData!E949</f>
        <v>0.03</v>
      </c>
    </row>
    <row r="10" spans="1:10" x14ac:dyDescent="0.25">
      <c r="A10" s="83">
        <f>'[1]V1.3'!A12</f>
        <v>8</v>
      </c>
      <c r="B10" s="86">
        <f>_InputData!E950</f>
        <v>0.04</v>
      </c>
    </row>
    <row r="11" spans="1:10" x14ac:dyDescent="0.25">
      <c r="A11" s="83">
        <f>'[1]V1.3'!A13</f>
        <v>9</v>
      </c>
      <c r="B11" s="86">
        <f>_InputData!E951</f>
        <v>0.03</v>
      </c>
    </row>
    <row r="12" spans="1:10" x14ac:dyDescent="0.25">
      <c r="A12" s="83">
        <f>'[1]V1.3'!A14</f>
        <v>10</v>
      </c>
      <c r="B12" s="86">
        <f>_InputData!E952</f>
        <v>0.03</v>
      </c>
    </row>
    <row r="13" spans="1:10" x14ac:dyDescent="0.25">
      <c r="A13" s="83">
        <f>'[1]V1.3'!A15</f>
        <v>11</v>
      </c>
      <c r="B13" s="86">
        <f>_InputData!E953</f>
        <v>0.03</v>
      </c>
    </row>
    <row r="14" spans="1:10" x14ac:dyDescent="0.25">
      <c r="A14" s="83">
        <f>'[1]V1.3'!A16</f>
        <v>12</v>
      </c>
      <c r="B14" s="86">
        <f>_InputData!E954</f>
        <v>0.04</v>
      </c>
    </row>
    <row r="15" spans="1:10" x14ac:dyDescent="0.25">
      <c r="A15" s="83">
        <f>'[1]V1.3'!A17</f>
        <v>13</v>
      </c>
      <c r="B15" s="86">
        <f>_InputData!E955</f>
        <v>0.04</v>
      </c>
    </row>
    <row r="16" spans="1:10" x14ac:dyDescent="0.25">
      <c r="A16" s="83">
        <f>'[1]V1.3'!A18</f>
        <v>14</v>
      </c>
      <c r="B16" s="86">
        <f>_InputData!E956</f>
        <v>0.04</v>
      </c>
    </row>
    <row r="17" spans="1:2" x14ac:dyDescent="0.25">
      <c r="A17" s="83">
        <f>'[1]V1.3'!A19</f>
        <v>15</v>
      </c>
      <c r="B17" s="86">
        <f>_InputData!E957</f>
        <v>0.05</v>
      </c>
    </row>
    <row r="18" spans="1:2" x14ac:dyDescent="0.25">
      <c r="A18" s="83">
        <f>'[1]V1.3'!A20</f>
        <v>16</v>
      </c>
      <c r="B18" s="86">
        <f>_InputData!E958</f>
        <v>0.06</v>
      </c>
    </row>
    <row r="19" spans="1:2" x14ac:dyDescent="0.25">
      <c r="A19" s="83">
        <f>'[1]V1.3'!A21</f>
        <v>17</v>
      </c>
      <c r="B19" s="86">
        <f>_InputData!E959</f>
        <v>0.08</v>
      </c>
    </row>
    <row r="20" spans="1:2" x14ac:dyDescent="0.25">
      <c r="A20" s="83">
        <f>'[1]V1.3'!A22</f>
        <v>18</v>
      </c>
      <c r="B20" s="86">
        <f>_InputData!E960</f>
        <v>0.08</v>
      </c>
    </row>
    <row r="21" spans="1:2" x14ac:dyDescent="0.25">
      <c r="A21" s="83">
        <f>'[1]V1.3'!A23</f>
        <v>19</v>
      </c>
      <c r="B21" s="86">
        <f>_InputData!E961</f>
        <v>0.08</v>
      </c>
    </row>
    <row r="22" spans="1:2" x14ac:dyDescent="0.25">
      <c r="A22" s="83">
        <f>'[1]V1.3'!A24</f>
        <v>20</v>
      </c>
      <c r="B22" s="86">
        <f>_InputData!E962</f>
        <v>7.0000000000000007E-2</v>
      </c>
    </row>
    <row r="23" spans="1:2" x14ac:dyDescent="0.25">
      <c r="A23" s="83">
        <f>'[1]V1.3'!A25</f>
        <v>21</v>
      </c>
      <c r="B23" s="86">
        <f>_InputData!E963</f>
        <v>0.06</v>
      </c>
    </row>
    <row r="24" spans="1:2" x14ac:dyDescent="0.25">
      <c r="A24" s="83">
        <f>'[1]V1.3'!A26</f>
        <v>22</v>
      </c>
      <c r="B24" s="86">
        <f>_InputData!E964</f>
        <v>0.05</v>
      </c>
    </row>
    <row r="25" spans="1:2" x14ac:dyDescent="0.25">
      <c r="A25" s="83">
        <f>'[1]V1.3'!A27</f>
        <v>23</v>
      </c>
      <c r="B25" s="86">
        <f>_InputData!E965</f>
        <v>0.03</v>
      </c>
    </row>
    <row r="26" spans="1:2" x14ac:dyDescent="0.25">
      <c r="A26" s="83">
        <f>'[1]V1.3'!A28</f>
        <v>24</v>
      </c>
      <c r="B26" s="86">
        <f>_InputData!E966</f>
        <v>0.03</v>
      </c>
    </row>
    <row r="27" spans="1:2" x14ac:dyDescent="0.25">
      <c r="A27" s="83">
        <f>'[1]V1.3'!A29</f>
        <v>25</v>
      </c>
      <c r="B27" s="86">
        <f>_InputData!E967</f>
        <v>0.02</v>
      </c>
    </row>
    <row r="28" spans="1:2" x14ac:dyDescent="0.25">
      <c r="A28" s="83">
        <f>'[1]V1.3'!A30</f>
        <v>26</v>
      </c>
      <c r="B28" s="86">
        <f>_InputData!E968</f>
        <v>0.02</v>
      </c>
    </row>
    <row r="29" spans="1:2" x14ac:dyDescent="0.25">
      <c r="A29" s="83">
        <f>'[1]V1.3'!A31</f>
        <v>27</v>
      </c>
      <c r="B29" s="86">
        <f>_InputData!E969</f>
        <v>0.02</v>
      </c>
    </row>
    <row r="30" spans="1:2" x14ac:dyDescent="0.25">
      <c r="A30" s="83">
        <f>'[1]V1.3'!A32</f>
        <v>28</v>
      </c>
      <c r="B30" s="86">
        <f>_InputData!E970</f>
        <v>0.02</v>
      </c>
    </row>
    <row r="31" spans="1:2" x14ac:dyDescent="0.25">
      <c r="A31" s="83">
        <f>'[1]V1.3'!A33</f>
        <v>29</v>
      </c>
      <c r="B31" s="86">
        <f>_InputData!E971</f>
        <v>0.02</v>
      </c>
    </row>
    <row r="32" spans="1:2" x14ac:dyDescent="0.25">
      <c r="A32" s="83">
        <f>'[1]V1.3'!A34</f>
        <v>30</v>
      </c>
      <c r="B32" s="86">
        <f>_InputData!E972</f>
        <v>0.03</v>
      </c>
    </row>
    <row r="33" spans="1:2" x14ac:dyDescent="0.25">
      <c r="A33" s="83">
        <f>'[1]V1.3'!A35</f>
        <v>31</v>
      </c>
      <c r="B33" s="86">
        <f>_InputData!E973</f>
        <v>0.03</v>
      </c>
    </row>
    <row r="34" spans="1:2" x14ac:dyDescent="0.25">
      <c r="A34" s="83">
        <f>'[1]V1.3'!A36</f>
        <v>32</v>
      </c>
      <c r="B34" s="86">
        <f>_InputData!E974</f>
        <v>0.04</v>
      </c>
    </row>
    <row r="35" spans="1:2" x14ac:dyDescent="0.25">
      <c r="A35" s="83">
        <f>'[1]V1.3'!A37</f>
        <v>33</v>
      </c>
      <c r="B35" s="86">
        <f>_InputData!E975</f>
        <v>0.03</v>
      </c>
    </row>
    <row r="36" spans="1:2" x14ac:dyDescent="0.25">
      <c r="A36" s="83">
        <f>'[1]V1.3'!A38</f>
        <v>34</v>
      </c>
      <c r="B36" s="86">
        <f>_InputData!E976</f>
        <v>0.03</v>
      </c>
    </row>
    <row r="37" spans="1:2" x14ac:dyDescent="0.25">
      <c r="A37" s="83">
        <f>'[1]V1.3'!A39</f>
        <v>35</v>
      </c>
      <c r="B37" s="86">
        <f>_InputData!E977</f>
        <v>0.03</v>
      </c>
    </row>
    <row r="38" spans="1:2" x14ac:dyDescent="0.25">
      <c r="A38" s="83">
        <f>'[1]V1.3'!A40</f>
        <v>36</v>
      </c>
      <c r="B38" s="86">
        <f>_InputData!E978</f>
        <v>0.04</v>
      </c>
    </row>
    <row r="39" spans="1:2" x14ac:dyDescent="0.25">
      <c r="A39" s="83">
        <f>'[1]V1.3'!A41</f>
        <v>37</v>
      </c>
      <c r="B39" s="86">
        <f>_InputData!E979</f>
        <v>0.04</v>
      </c>
    </row>
    <row r="40" spans="1:2" x14ac:dyDescent="0.25">
      <c r="A40" s="83">
        <f>'[1]V1.3'!A42</f>
        <v>38</v>
      </c>
      <c r="B40" s="86">
        <f>_InputData!E980</f>
        <v>0.04</v>
      </c>
    </row>
    <row r="41" spans="1:2" x14ac:dyDescent="0.25">
      <c r="A41" s="83">
        <f>'[1]V1.3'!A43</f>
        <v>39</v>
      </c>
      <c r="B41" s="86">
        <f>_InputData!E981</f>
        <v>0.05</v>
      </c>
    </row>
    <row r="42" spans="1:2" x14ac:dyDescent="0.25">
      <c r="A42" s="83">
        <f>'[1]V1.3'!A44</f>
        <v>40</v>
      </c>
      <c r="B42" s="86">
        <f>_InputData!E982</f>
        <v>0.06</v>
      </c>
    </row>
    <row r="43" spans="1:2" x14ac:dyDescent="0.25">
      <c r="A43" s="83">
        <f>'[1]V1.3'!A45</f>
        <v>41</v>
      </c>
      <c r="B43" s="86">
        <f>_InputData!E983</f>
        <v>0.08</v>
      </c>
    </row>
    <row r="44" spans="1:2" x14ac:dyDescent="0.25">
      <c r="A44" s="83">
        <f>'[1]V1.3'!A46</f>
        <v>42</v>
      </c>
      <c r="B44" s="86">
        <f>_InputData!E984</f>
        <v>0.08</v>
      </c>
    </row>
    <row r="45" spans="1:2" x14ac:dyDescent="0.25">
      <c r="A45" s="83">
        <f>'[1]V1.3'!A47</f>
        <v>43</v>
      </c>
      <c r="B45" s="86">
        <f>_InputData!E985</f>
        <v>0.08</v>
      </c>
    </row>
    <row r="46" spans="1:2" x14ac:dyDescent="0.25">
      <c r="A46" s="83">
        <f>'[1]V1.3'!A48</f>
        <v>44</v>
      </c>
      <c r="B46" s="86">
        <f>_InputData!E986</f>
        <v>7.0000000000000007E-2</v>
      </c>
    </row>
    <row r="47" spans="1:2" x14ac:dyDescent="0.25">
      <c r="A47" s="83">
        <f>'[1]V1.3'!A49</f>
        <v>45</v>
      </c>
      <c r="B47" s="86">
        <f>_InputData!E987</f>
        <v>0.06</v>
      </c>
    </row>
    <row r="48" spans="1:2" x14ac:dyDescent="0.25">
      <c r="A48" s="83">
        <f>'[1]V1.3'!A50</f>
        <v>46</v>
      </c>
      <c r="B48" s="86">
        <f>_InputData!E988</f>
        <v>0.05</v>
      </c>
    </row>
    <row r="49" spans="1:2" x14ac:dyDescent="0.25">
      <c r="A49" s="83">
        <f>'[1]V1.3'!A51</f>
        <v>47</v>
      </c>
      <c r="B49" s="86">
        <f>_InputData!E989</f>
        <v>0.03</v>
      </c>
    </row>
    <row r="50" spans="1:2" x14ac:dyDescent="0.25">
      <c r="A50" s="44"/>
      <c r="B50" s="44"/>
    </row>
    <row r="51" spans="1:2" x14ac:dyDescent="0.25">
      <c r="A51" s="44"/>
      <c r="B51" s="4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38B7-E2B2-4667-8A5C-CB2B15628ED2}">
  <sheetPr>
    <tabColor theme="8"/>
  </sheetPr>
  <dimension ref="A1:J7"/>
  <sheetViews>
    <sheetView workbookViewId="0">
      <selection activeCell="C39" sqref="C39"/>
    </sheetView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77">
        <f>_InputData!D914</f>
        <v>0.4</v>
      </c>
      <c r="C2" s="76">
        <f>_InputData!E914</f>
        <v>0.4</v>
      </c>
      <c r="D2" s="76">
        <f>_InputData!F914</f>
        <v>0.4</v>
      </c>
      <c r="E2" s="76">
        <f>B2*(1+_InputData!$E$996)</f>
        <v>0.48</v>
      </c>
      <c r="F2" s="76">
        <f>C2*(1+_InputData!$E$996)</f>
        <v>0.48</v>
      </c>
      <c r="G2" s="76">
        <f>D2*(1+_InputData!$E$996)</f>
        <v>0.48</v>
      </c>
      <c r="H2" s="76">
        <f>B2*(1-_InputData!$E$998)</f>
        <v>0.32000000000000006</v>
      </c>
      <c r="I2" s="76">
        <f>C2*(1-_InputData!$E$998)</f>
        <v>0.32000000000000006</v>
      </c>
      <c r="J2" s="76">
        <f>D2*(1-_InputData!$E$998)</f>
        <v>0.32000000000000006</v>
      </c>
    </row>
    <row r="3" spans="1:10" x14ac:dyDescent="0.25">
      <c r="A3" t="s">
        <v>135</v>
      </c>
      <c r="B3" s="75">
        <f>_InputData!D917</f>
        <v>0.4</v>
      </c>
      <c r="C3" s="75">
        <f>_InputData!E917</f>
        <v>0.4</v>
      </c>
      <c r="D3" s="75">
        <f>_InputData!F917</f>
        <v>0.4</v>
      </c>
      <c r="E3" s="76">
        <f>B3*(1+_InputData!$E$996)</f>
        <v>0.48</v>
      </c>
      <c r="F3" s="76">
        <f>C3*(1+_InputData!$E$996)</f>
        <v>0.48</v>
      </c>
      <c r="G3" s="76">
        <f>D3*(1+_InputData!$E$996)</f>
        <v>0.48</v>
      </c>
      <c r="H3" s="76">
        <f>B3*(1-_InputData!$E$998)</f>
        <v>0.32000000000000006</v>
      </c>
      <c r="I3" s="76">
        <f>C3*(1-_InputData!$E$998)</f>
        <v>0.32000000000000006</v>
      </c>
      <c r="J3" s="76">
        <f>D3*(1-_InputData!$E$998)</f>
        <v>0.32000000000000006</v>
      </c>
    </row>
    <row r="4" spans="1:10" x14ac:dyDescent="0.25">
      <c r="A4" t="s">
        <v>136</v>
      </c>
      <c r="B4" s="76">
        <f>_InputData!D920</f>
        <v>0.4</v>
      </c>
      <c r="C4" s="76">
        <f>_InputData!E920</f>
        <v>0.4</v>
      </c>
      <c r="D4" s="76">
        <f>_InputData!F920</f>
        <v>0.4</v>
      </c>
      <c r="E4" s="76">
        <f>B4*(1+_InputData!$E$996)</f>
        <v>0.48</v>
      </c>
      <c r="F4" s="76">
        <f>C4*(1+_InputData!$E$996)</f>
        <v>0.48</v>
      </c>
      <c r="G4" s="76">
        <f>D4*(1+_InputData!$E$996)</f>
        <v>0.48</v>
      </c>
      <c r="H4" s="76">
        <f>B4*(1-_InputData!$E$998)</f>
        <v>0.32000000000000006</v>
      </c>
      <c r="I4" s="76">
        <f>C4*(1-_InputData!$E$998)</f>
        <v>0.32000000000000006</v>
      </c>
      <c r="J4" s="76">
        <f>D4*(1-_InputData!$E$998)</f>
        <v>0.32000000000000006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63D-AA7D-4BDB-A285-106D023894F1}">
  <sheetPr>
    <tabColor theme="8"/>
  </sheetPr>
  <dimension ref="A1:J7"/>
  <sheetViews>
    <sheetView workbookViewId="0"/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76">
        <f>_InputData!D914</f>
        <v>0.4</v>
      </c>
      <c r="C2" s="76">
        <f>_InputData!E914</f>
        <v>0.4</v>
      </c>
      <c r="D2" s="76">
        <f>_InputData!F914</f>
        <v>0.4</v>
      </c>
      <c r="E2" s="76">
        <f>B2*(1+_InputData!$E$996)</f>
        <v>0.48</v>
      </c>
      <c r="F2" s="76">
        <f>C2*(1+_InputData!$E$996)</f>
        <v>0.48</v>
      </c>
      <c r="G2" s="76">
        <f>D2*(1+_InputData!$E$996)</f>
        <v>0.48</v>
      </c>
      <c r="H2" s="76">
        <f>B2*(1-_InputData!$E$998)</f>
        <v>0.32000000000000006</v>
      </c>
      <c r="I2" s="76">
        <f>C2*(1-_InputData!$E$998)</f>
        <v>0.32000000000000006</v>
      </c>
      <c r="J2" s="76">
        <f>D2*(1-_InputData!$E$998)</f>
        <v>0.32000000000000006</v>
      </c>
    </row>
    <row r="3" spans="1:10" x14ac:dyDescent="0.25">
      <c r="A3" t="s">
        <v>135</v>
      </c>
      <c r="B3" s="76">
        <f>_InputData!D918</f>
        <v>0.4</v>
      </c>
      <c r="C3" s="76">
        <f>_InputData!E918</f>
        <v>0.4</v>
      </c>
      <c r="D3" s="76">
        <f>_InputData!F918</f>
        <v>0.4</v>
      </c>
      <c r="E3" s="76">
        <f>B3*(1+_InputData!$E$996)</f>
        <v>0.48</v>
      </c>
      <c r="F3" s="76">
        <f>C3*(1+_InputData!$E$996)</f>
        <v>0.48</v>
      </c>
      <c r="G3" s="76">
        <f>D3*(1+_InputData!$E$996)</f>
        <v>0.48</v>
      </c>
      <c r="H3" s="76">
        <f>B3*(1-_InputData!$E$998)</f>
        <v>0.32000000000000006</v>
      </c>
      <c r="I3" s="76">
        <f>C3*(1-_InputData!$E$998)</f>
        <v>0.32000000000000006</v>
      </c>
      <c r="J3" s="76">
        <f>D3*(1-_InputData!$E$998)</f>
        <v>0.32000000000000006</v>
      </c>
    </row>
    <row r="4" spans="1:10" x14ac:dyDescent="0.25">
      <c r="A4" t="s">
        <v>136</v>
      </c>
      <c r="B4" s="76">
        <f>_InputData!D921</f>
        <v>0.4</v>
      </c>
      <c r="C4" s="76">
        <f>_InputData!E921</f>
        <v>0.4</v>
      </c>
      <c r="D4" s="76">
        <f>_InputData!F921</f>
        <v>0.4</v>
      </c>
      <c r="E4" s="76">
        <f>B4*(1+_InputData!$E$996)</f>
        <v>0.48</v>
      </c>
      <c r="F4" s="76">
        <f>C4*(1+_InputData!$E$996)</f>
        <v>0.48</v>
      </c>
      <c r="G4" s="76">
        <f>D4*(1+_InputData!$E$996)</f>
        <v>0.48</v>
      </c>
      <c r="H4" s="76">
        <f>B4*(1-_InputData!$E$998)</f>
        <v>0.32000000000000006</v>
      </c>
      <c r="I4" s="76">
        <f>C4*(1-_InputData!$E$998)</f>
        <v>0.32000000000000006</v>
      </c>
      <c r="J4" s="76">
        <f>D4*(1-_InputData!$E$998)</f>
        <v>0.32000000000000006</v>
      </c>
    </row>
    <row r="5" spans="1:10" x14ac:dyDescent="0.25">
      <c r="B5" s="76"/>
      <c r="C5" s="76"/>
      <c r="D5" s="76"/>
      <c r="E5" s="76"/>
      <c r="F5" s="76"/>
      <c r="G5" s="76"/>
      <c r="H5" s="76"/>
      <c r="I5" s="76"/>
      <c r="J5" s="76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CC45-1DE5-43B3-A233-6206266AE66F}">
  <sheetPr>
    <tabColor theme="8"/>
  </sheetPr>
  <dimension ref="A1:J7"/>
  <sheetViews>
    <sheetView workbookViewId="0"/>
  </sheetViews>
  <sheetFormatPr defaultRowHeight="15.75" x14ac:dyDescent="0.25"/>
  <cols>
    <col min="1" max="1" width="19" bestFit="1" customWidth="1"/>
    <col min="2" max="4" width="14.25" bestFit="1" customWidth="1"/>
    <col min="5" max="7" width="16.875" bestFit="1" customWidth="1"/>
    <col min="8" max="10" width="19.625" bestFit="1" customWidth="1"/>
  </cols>
  <sheetData>
    <row r="1" spans="1:10" x14ac:dyDescent="0.25">
      <c r="A1" s="1" t="str">
        <f>_InputData!C862</f>
        <v>Statistical Parameter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</row>
    <row r="2" spans="1:10" x14ac:dyDescent="0.25">
      <c r="A2" t="s">
        <v>134</v>
      </c>
      <c r="B2" s="76">
        <f>_InputData!D914</f>
        <v>0.4</v>
      </c>
      <c r="C2" s="76">
        <f>_InputData!E914</f>
        <v>0.4</v>
      </c>
      <c r="D2" s="76">
        <f>_InputData!F914</f>
        <v>0.4</v>
      </c>
      <c r="E2" s="76">
        <f>B2*(1+_InputData!$E$996)</f>
        <v>0.48</v>
      </c>
      <c r="F2" s="76">
        <f>C2*(1+_InputData!$E$996)</f>
        <v>0.48</v>
      </c>
      <c r="G2" s="76">
        <f>D2*(1+_InputData!$E$996)</f>
        <v>0.48</v>
      </c>
      <c r="H2" s="76">
        <f>B2*(1-_InputData!$E$998)</f>
        <v>0.32000000000000006</v>
      </c>
      <c r="I2" s="76">
        <f>C2*(1-_InputData!$E$998)</f>
        <v>0.32000000000000006</v>
      </c>
      <c r="J2" s="76">
        <f>D2*(1-_InputData!$E$998)</f>
        <v>0.32000000000000006</v>
      </c>
    </row>
    <row r="3" spans="1:10" x14ac:dyDescent="0.25">
      <c r="A3" t="s">
        <v>135</v>
      </c>
      <c r="B3" s="76">
        <f>_InputData!D919</f>
        <v>0.4</v>
      </c>
      <c r="C3" s="76">
        <f>_InputData!E919</f>
        <v>0.4</v>
      </c>
      <c r="D3" s="76">
        <f>_InputData!F919</f>
        <v>0.4</v>
      </c>
      <c r="E3" s="76">
        <f>B3*(1+_InputData!$E$996)</f>
        <v>0.48</v>
      </c>
      <c r="F3" s="76">
        <f>C3*(1+_InputData!$E$996)</f>
        <v>0.48</v>
      </c>
      <c r="G3" s="76">
        <f>D3*(1+_InputData!$E$996)</f>
        <v>0.48</v>
      </c>
      <c r="H3" s="76">
        <f>B3*(1-_InputData!$E$998)</f>
        <v>0.32000000000000006</v>
      </c>
      <c r="I3" s="76">
        <f>C3*(1-_InputData!$E$998)</f>
        <v>0.32000000000000006</v>
      </c>
      <c r="J3" s="76">
        <f>D3*(1-_InputData!$E$998)</f>
        <v>0.32000000000000006</v>
      </c>
    </row>
    <row r="4" spans="1:10" x14ac:dyDescent="0.25">
      <c r="A4" t="s">
        <v>136</v>
      </c>
      <c r="B4" s="76">
        <f>_InputData!D922</f>
        <v>0.4</v>
      </c>
      <c r="C4" s="76">
        <f>_InputData!E922</f>
        <v>0.4</v>
      </c>
      <c r="D4" s="76">
        <f>_InputData!F922</f>
        <v>0.4</v>
      </c>
      <c r="E4" s="76">
        <f>B4*(1+_InputData!$E$996)</f>
        <v>0.48</v>
      </c>
      <c r="F4" s="76">
        <f>C4*(1+_InputData!$E$996)</f>
        <v>0.48</v>
      </c>
      <c r="G4" s="76">
        <f>D4*(1+_InputData!$E$996)</f>
        <v>0.48</v>
      </c>
      <c r="H4" s="76">
        <f>B4*(1-_InputData!$E$998)</f>
        <v>0.32000000000000006</v>
      </c>
      <c r="I4" s="76">
        <f>C4*(1-_InputData!$E$998)</f>
        <v>0.32000000000000006</v>
      </c>
      <c r="J4" s="76">
        <f>D4*(1-_InputData!$E$998)</f>
        <v>0.32000000000000006</v>
      </c>
    </row>
    <row r="5" spans="1:10" x14ac:dyDescent="0.25"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B7" s="57"/>
      <c r="C7" s="57"/>
      <c r="D7" s="57"/>
      <c r="E7" s="57"/>
      <c r="F7" s="57"/>
      <c r="G7" s="57"/>
      <c r="H7" s="57"/>
      <c r="I7" s="57"/>
      <c r="J7" s="5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A5F6-886C-4B69-8F82-8A38788E9457}">
  <sheetPr>
    <tabColor theme="7" tint="0.39997558519241921"/>
  </sheetPr>
  <dimension ref="A1:E13"/>
  <sheetViews>
    <sheetView workbookViewId="0">
      <selection activeCell="S45" sqref="S45"/>
    </sheetView>
  </sheetViews>
  <sheetFormatPr defaultRowHeight="15.75" x14ac:dyDescent="0.25"/>
  <cols>
    <col min="1" max="1" width="15.625" bestFit="1" customWidth="1"/>
    <col min="2" max="2" width="11" bestFit="1" customWidth="1"/>
    <col min="3" max="5" width="13.875" customWidth="1"/>
  </cols>
  <sheetData>
    <row r="1" spans="1:5" s="39" customFormat="1" x14ac:dyDescent="0.25">
      <c r="A1" s="39" t="s">
        <v>31</v>
      </c>
      <c r="B1" s="39" t="s">
        <v>209</v>
      </c>
      <c r="C1" s="39">
        <v>2025</v>
      </c>
      <c r="D1" s="39">
        <v>2030</v>
      </c>
      <c r="E1" s="39">
        <v>2040</v>
      </c>
    </row>
    <row r="2" spans="1:5" x14ac:dyDescent="0.25">
      <c r="A2" t="s">
        <v>33</v>
      </c>
      <c r="B2" t="s">
        <v>211</v>
      </c>
      <c r="C2" s="14">
        <f>_InputData!D1009</f>
        <v>592.78261169939401</v>
      </c>
      <c r="D2" s="14">
        <f>_InputData!E1009</f>
        <v>482.65752251490102</v>
      </c>
      <c r="E2" s="14">
        <f>_InputData!F1009</f>
        <v>337.93459660219412</v>
      </c>
    </row>
    <row r="3" spans="1:5" x14ac:dyDescent="0.25">
      <c r="A3" t="s">
        <v>34</v>
      </c>
      <c r="B3" t="s">
        <v>211</v>
      </c>
      <c r="C3" s="14">
        <f>_InputData!D1010</f>
        <v>793.96987844398291</v>
      </c>
      <c r="D3" s="14">
        <f>_InputData!E1010</f>
        <v>640.14357248677902</v>
      </c>
      <c r="E3" s="14">
        <f>_InputData!F1010</f>
        <v>439.68935189727205</v>
      </c>
    </row>
    <row r="4" spans="1:5" x14ac:dyDescent="0.25">
      <c r="A4" t="s">
        <v>35</v>
      </c>
      <c r="B4" t="s">
        <v>211</v>
      </c>
      <c r="C4" s="14">
        <f>_InputData!D1011</f>
        <v>11420.817510818601</v>
      </c>
      <c r="D4" s="14">
        <f>_InputData!E1011</f>
        <v>9070.8584057025</v>
      </c>
      <c r="E4" s="14">
        <f>_InputData!F1011</f>
        <v>6169.4056857707201</v>
      </c>
    </row>
    <row r="5" spans="1:5" x14ac:dyDescent="0.25">
      <c r="A5" t="s">
        <v>36</v>
      </c>
      <c r="B5" t="s">
        <v>211</v>
      </c>
      <c r="C5" s="14">
        <f>_InputData!D1012</f>
        <v>15397.2855346127</v>
      </c>
      <c r="D5" s="14">
        <f>_InputData!E1012</f>
        <v>12233.008753210899</v>
      </c>
      <c r="E5" s="14">
        <f>_InputData!F1012</f>
        <v>8328.6073556010306</v>
      </c>
    </row>
    <row r="6" spans="1:5" x14ac:dyDescent="0.25">
      <c r="A6" t="s">
        <v>37</v>
      </c>
      <c r="B6" t="s">
        <v>211</v>
      </c>
      <c r="C6" s="14">
        <f>_InputData!D1013</f>
        <v>19907.499087431399</v>
      </c>
      <c r="D6" s="14">
        <f>_InputData!E1013</f>
        <v>15648.6208608327</v>
      </c>
      <c r="E6" s="14">
        <f>_InputData!F1013</f>
        <v>10525.8712516218</v>
      </c>
    </row>
    <row r="7" spans="1:5" x14ac:dyDescent="0.25">
      <c r="A7" t="s">
        <v>38</v>
      </c>
      <c r="B7" t="s">
        <v>211</v>
      </c>
      <c r="C7" s="14">
        <f>_InputData!D1014</f>
        <v>17368.441239538701</v>
      </c>
      <c r="D7" s="14">
        <f>_InputData!E1014</f>
        <v>13705.576085718199</v>
      </c>
      <c r="E7" s="14">
        <f>_InputData!F1014</f>
        <v>9248.8870949355696</v>
      </c>
    </row>
    <row r="8" spans="1:5" x14ac:dyDescent="0.25">
      <c r="A8" t="s">
        <v>33</v>
      </c>
      <c r="B8" t="s">
        <v>212</v>
      </c>
      <c r="C8" s="14">
        <f>_InputData!D1015</f>
        <v>624.29976540612199</v>
      </c>
      <c r="D8" s="14">
        <f>_InputData!E1015</f>
        <v>578.76954826157794</v>
      </c>
      <c r="E8" s="14">
        <f>_InputData!F1015</f>
        <v>504.04902789089806</v>
      </c>
    </row>
    <row r="9" spans="1:5" x14ac:dyDescent="0.25">
      <c r="A9" t="s">
        <v>34</v>
      </c>
      <c r="B9" t="s">
        <v>212</v>
      </c>
      <c r="C9" s="14">
        <f>_InputData!D1016</f>
        <v>837.217804760435</v>
      </c>
      <c r="D9" s="14">
        <f>_InputData!E1016</f>
        <v>772.98587646502597</v>
      </c>
      <c r="E9" s="14">
        <f>_InputData!F1016</f>
        <v>668.04803041521495</v>
      </c>
    </row>
    <row r="10" spans="1:5" x14ac:dyDescent="0.25">
      <c r="A10" t="s">
        <v>35</v>
      </c>
      <c r="B10" t="s">
        <v>212</v>
      </c>
      <c r="C10" s="14">
        <f>_InputData!D1017</f>
        <v>12055.3961121463</v>
      </c>
      <c r="D10" s="14">
        <f>_InputData!E1017</f>
        <v>10956.7408315063</v>
      </c>
      <c r="E10" s="14">
        <f>_InputData!F1017</f>
        <v>9251.9380253351501</v>
      </c>
    </row>
    <row r="11" spans="1:5" x14ac:dyDescent="0.25">
      <c r="A11" t="s">
        <v>36</v>
      </c>
      <c r="B11" t="s">
        <v>212</v>
      </c>
      <c r="C11" s="14">
        <f>_InputData!D1018</f>
        <v>16253.3852511</v>
      </c>
      <c r="D11" s="14">
        <f>_InputData!E1018</f>
        <v>14768.0318236726</v>
      </c>
      <c r="E11" s="14">
        <f>_InputData!F1018</f>
        <v>12465.1771305972</v>
      </c>
    </row>
    <row r="12" spans="1:5" x14ac:dyDescent="0.25">
      <c r="A12" t="s">
        <v>37</v>
      </c>
      <c r="B12" t="s">
        <v>212</v>
      </c>
      <c r="C12" s="14">
        <f>_InputData!D1019</f>
        <v>20974.0849088092</v>
      </c>
      <c r="D12" s="14">
        <f>_InputData!E1019</f>
        <v>18923.6977901752</v>
      </c>
      <c r="E12" s="14">
        <f>_InputData!F1019</f>
        <v>15828.9638562574</v>
      </c>
    </row>
    <row r="13" spans="1:5" x14ac:dyDescent="0.25">
      <c r="A13" t="s">
        <v>38</v>
      </c>
      <c r="B13" t="s">
        <v>212</v>
      </c>
      <c r="C13" s="14">
        <f>_InputData!D1020</f>
        <v>18355.204808983199</v>
      </c>
      <c r="D13" s="14">
        <f>_InputData!E1020</f>
        <v>16587.436210310902</v>
      </c>
      <c r="E13" s="14">
        <f>_InputData!F1020</f>
        <v>13869.792738407001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E933-8E1C-2847-B764-DFCEEDAA99ED}">
  <sheetPr>
    <tabColor theme="5" tint="-0.249977111117893"/>
  </sheetPr>
  <dimension ref="A1:C26"/>
  <sheetViews>
    <sheetView tabSelected="1" workbookViewId="0">
      <selection activeCell="C41" sqref="C41"/>
    </sheetView>
  </sheetViews>
  <sheetFormatPr defaultColWidth="11.25" defaultRowHeight="15.75" x14ac:dyDescent="0.25"/>
  <cols>
    <col min="1" max="1" width="27.125" customWidth="1"/>
    <col min="2" max="2" width="20.5" bestFit="1" customWidth="1"/>
    <col min="3" max="3" width="15.875" bestFit="1" customWidth="1"/>
  </cols>
  <sheetData>
    <row r="1" spans="1:3" x14ac:dyDescent="0.25">
      <c r="A1" s="1" t="s">
        <v>0</v>
      </c>
      <c r="B1" s="39" t="s">
        <v>154</v>
      </c>
      <c r="C1" s="39" t="s">
        <v>158</v>
      </c>
    </row>
    <row r="2" spans="1:3" x14ac:dyDescent="0.25">
      <c r="A2" t="s">
        <v>50</v>
      </c>
      <c r="B2" s="38">
        <v>7</v>
      </c>
      <c r="C2" s="38" t="s">
        <v>159</v>
      </c>
    </row>
    <row r="3" spans="1:3" x14ac:dyDescent="0.25">
      <c r="A3" t="s">
        <v>51</v>
      </c>
      <c r="B3" s="38">
        <v>4</v>
      </c>
      <c r="C3" s="38" t="s">
        <v>182</v>
      </c>
    </row>
    <row r="4" spans="1:3" x14ac:dyDescent="0.25">
      <c r="A4" t="s">
        <v>111</v>
      </c>
      <c r="B4" s="38">
        <v>4</v>
      </c>
      <c r="C4" s="38" t="s">
        <v>160</v>
      </c>
    </row>
    <row r="5" spans="1:3" x14ac:dyDescent="0.25">
      <c r="A5" t="s">
        <v>155</v>
      </c>
      <c r="B5" s="38">
        <v>9</v>
      </c>
      <c r="C5" s="38" t="s">
        <v>159</v>
      </c>
    </row>
    <row r="6" spans="1:3" x14ac:dyDescent="0.25">
      <c r="A6" t="s">
        <v>144</v>
      </c>
      <c r="B6" s="38">
        <v>5</v>
      </c>
      <c r="C6" s="38" t="s">
        <v>160</v>
      </c>
    </row>
    <row r="7" spans="1:3" x14ac:dyDescent="0.25">
      <c r="A7" t="s">
        <v>44</v>
      </c>
      <c r="B7" s="38">
        <v>6</v>
      </c>
      <c r="C7" s="38" t="s">
        <v>160</v>
      </c>
    </row>
    <row r="8" spans="1:3" x14ac:dyDescent="0.25">
      <c r="A8" t="s">
        <v>54</v>
      </c>
      <c r="B8" s="38">
        <v>6</v>
      </c>
      <c r="C8" s="38" t="s">
        <v>160</v>
      </c>
    </row>
    <row r="9" spans="1:3" x14ac:dyDescent="0.25">
      <c r="A9" t="s">
        <v>45</v>
      </c>
      <c r="B9" s="38">
        <v>10</v>
      </c>
      <c r="C9" s="38" t="s">
        <v>159</v>
      </c>
    </row>
    <row r="10" spans="1:3" x14ac:dyDescent="0.25">
      <c r="A10" s="38" t="s">
        <v>247</v>
      </c>
      <c r="B10" s="38">
        <v>3</v>
      </c>
      <c r="C10" s="38" t="s">
        <v>160</v>
      </c>
    </row>
    <row r="11" spans="1:3" x14ac:dyDescent="0.25">
      <c r="A11" s="38" t="s">
        <v>248</v>
      </c>
      <c r="B11" s="38">
        <v>3</v>
      </c>
      <c r="C11" s="38" t="s">
        <v>160</v>
      </c>
    </row>
    <row r="12" spans="1:3" x14ac:dyDescent="0.25">
      <c r="A12" s="38" t="s">
        <v>254</v>
      </c>
      <c r="B12" s="38">
        <v>3</v>
      </c>
      <c r="C12" s="38" t="s">
        <v>160</v>
      </c>
    </row>
    <row r="13" spans="1:3" x14ac:dyDescent="0.25">
      <c r="A13" s="38" t="s">
        <v>359</v>
      </c>
      <c r="B13" s="38">
        <v>3</v>
      </c>
      <c r="C13" s="38" t="s">
        <v>160</v>
      </c>
    </row>
    <row r="14" spans="1:3" x14ac:dyDescent="0.25">
      <c r="A14" s="38" t="s">
        <v>363</v>
      </c>
      <c r="B14" s="38">
        <v>3</v>
      </c>
      <c r="C14" s="38" t="s">
        <v>160</v>
      </c>
    </row>
    <row r="15" spans="1:3" x14ac:dyDescent="0.25">
      <c r="A15" s="38" t="s">
        <v>249</v>
      </c>
      <c r="B15" s="38">
        <v>3</v>
      </c>
      <c r="C15" s="38" t="s">
        <v>160</v>
      </c>
    </row>
    <row r="16" spans="1:3" x14ac:dyDescent="0.25">
      <c r="A16" s="38" t="s">
        <v>255</v>
      </c>
      <c r="B16" s="38">
        <v>3</v>
      </c>
      <c r="C16" s="38" t="s">
        <v>160</v>
      </c>
    </row>
    <row r="17" spans="1:3" x14ac:dyDescent="0.25">
      <c r="A17" s="38" t="s">
        <v>250</v>
      </c>
      <c r="B17" s="38">
        <v>3</v>
      </c>
      <c r="C17" s="38" t="s">
        <v>160</v>
      </c>
    </row>
    <row r="18" spans="1:3" x14ac:dyDescent="0.25">
      <c r="A18" s="38" t="s">
        <v>251</v>
      </c>
      <c r="B18" s="38">
        <v>3</v>
      </c>
      <c r="C18" s="38" t="s">
        <v>160</v>
      </c>
    </row>
    <row r="19" spans="1:3" x14ac:dyDescent="0.25">
      <c r="A19" s="38" t="s">
        <v>256</v>
      </c>
      <c r="B19" s="38">
        <v>3</v>
      </c>
      <c r="C19" s="38" t="s">
        <v>160</v>
      </c>
    </row>
    <row r="20" spans="1:3" x14ac:dyDescent="0.25">
      <c r="A20" s="38" t="s">
        <v>252</v>
      </c>
      <c r="B20" s="38">
        <v>3</v>
      </c>
      <c r="C20" s="38" t="s">
        <v>160</v>
      </c>
    </row>
    <row r="21" spans="1:3" x14ac:dyDescent="0.25">
      <c r="A21" s="38" t="s">
        <v>310</v>
      </c>
      <c r="B21" s="38">
        <v>3</v>
      </c>
      <c r="C21" s="38" t="s">
        <v>160</v>
      </c>
    </row>
    <row r="22" spans="1:3" x14ac:dyDescent="0.25">
      <c r="A22" s="38" t="s">
        <v>311</v>
      </c>
      <c r="B22" s="38">
        <v>3</v>
      </c>
      <c r="C22" s="38" t="s">
        <v>160</v>
      </c>
    </row>
    <row r="23" spans="1:3" x14ac:dyDescent="0.25">
      <c r="A23" s="38" t="s">
        <v>312</v>
      </c>
      <c r="B23" s="38">
        <v>3</v>
      </c>
      <c r="C23" s="38" t="s">
        <v>160</v>
      </c>
    </row>
    <row r="24" spans="1:3" x14ac:dyDescent="0.25">
      <c r="A24" s="38" t="s">
        <v>322</v>
      </c>
      <c r="B24" s="38">
        <v>3</v>
      </c>
      <c r="C24" s="38" t="s">
        <v>160</v>
      </c>
    </row>
    <row r="25" spans="1:3" x14ac:dyDescent="0.25">
      <c r="A25" s="38" t="s">
        <v>323</v>
      </c>
      <c r="B25" s="38">
        <v>3</v>
      </c>
      <c r="C25" s="38" t="s">
        <v>160</v>
      </c>
    </row>
    <row r="26" spans="1:3" x14ac:dyDescent="0.25">
      <c r="A26" s="38" t="s">
        <v>324</v>
      </c>
      <c r="B26" s="38">
        <v>3</v>
      </c>
      <c r="C26" s="38" t="s">
        <v>160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C3C8-67B8-4F45-BC04-60855A9ADF53}">
  <sheetPr>
    <tabColor theme="7" tint="0.39997558519241921"/>
  </sheetPr>
  <dimension ref="A1:E13"/>
  <sheetViews>
    <sheetView workbookViewId="0">
      <selection activeCell="E18" sqref="E18"/>
    </sheetView>
  </sheetViews>
  <sheetFormatPr defaultRowHeight="15.75" x14ac:dyDescent="0.25"/>
  <cols>
    <col min="1" max="1" width="15.625" bestFit="1" customWidth="1"/>
    <col min="2" max="2" width="11" bestFit="1" customWidth="1"/>
    <col min="3" max="5" width="13.875" customWidth="1"/>
  </cols>
  <sheetData>
    <row r="1" spans="1:5" s="39" customFormat="1" x14ac:dyDescent="0.25">
      <c r="A1" s="39" t="s">
        <v>31</v>
      </c>
      <c r="B1" s="39" t="s">
        <v>209</v>
      </c>
      <c r="C1" s="39">
        <v>2025</v>
      </c>
      <c r="D1" s="39">
        <v>2030</v>
      </c>
      <c r="E1" s="39">
        <v>2040</v>
      </c>
    </row>
    <row r="2" spans="1:5" x14ac:dyDescent="0.25">
      <c r="A2" t="s">
        <v>33</v>
      </c>
      <c r="B2" t="s">
        <v>211</v>
      </c>
      <c r="C2" s="14">
        <f>_InputData!D1026</f>
        <v>385.70357331867399</v>
      </c>
      <c r="D2" s="14">
        <f>_InputData!E1026</f>
        <v>329.32873497736</v>
      </c>
      <c r="E2" s="14">
        <f>_InputData!F1026</f>
        <v>252.32951902206099</v>
      </c>
    </row>
    <row r="3" spans="1:5" x14ac:dyDescent="0.25">
      <c r="A3" t="s">
        <v>34</v>
      </c>
      <c r="B3" t="s">
        <v>211</v>
      </c>
      <c r="C3" s="14">
        <f>_InputData!D1027</f>
        <v>553.024657233212</v>
      </c>
      <c r="D3" s="14">
        <f>_InputData!E1027</f>
        <v>472.15816718569198</v>
      </c>
      <c r="E3" s="14">
        <f>_InputData!F1027</f>
        <v>361.707077905517</v>
      </c>
    </row>
    <row r="4" spans="1:5" x14ac:dyDescent="0.25">
      <c r="A4" t="s">
        <v>35</v>
      </c>
      <c r="B4" t="s">
        <v>211</v>
      </c>
      <c r="C4" s="14">
        <f>_InputData!D1028</f>
        <v>8650.9616139533791</v>
      </c>
      <c r="D4" s="14">
        <f>_InputData!E1028</f>
        <v>7121.3025928348998</v>
      </c>
      <c r="E4" s="14">
        <f>_InputData!F1028</f>
        <v>5093.6475756490499</v>
      </c>
    </row>
    <row r="5" spans="1:5" x14ac:dyDescent="0.25">
      <c r="A5" t="s">
        <v>36</v>
      </c>
      <c r="B5" t="s">
        <v>211</v>
      </c>
      <c r="C5" s="14">
        <f>_InputData!D1029</f>
        <v>12018.6531097441</v>
      </c>
      <c r="D5" s="14">
        <f>_InputData!E1029</f>
        <v>9895.8390268012408</v>
      </c>
      <c r="E5" s="14">
        <f>_InputData!F1029</f>
        <v>7080.9784192242396</v>
      </c>
    </row>
    <row r="6" spans="1:5" x14ac:dyDescent="0.25">
      <c r="A6" t="s">
        <v>37</v>
      </c>
      <c r="B6" t="s">
        <v>211</v>
      </c>
      <c r="C6" s="14">
        <f>_InputData!D1030</f>
        <v>12967.4424624236</v>
      </c>
      <c r="D6" s="14">
        <f>_InputData!E1030</f>
        <v>10676.808540464001</v>
      </c>
      <c r="E6" s="14">
        <f>_InputData!F1030</f>
        <v>7638.3899337994999</v>
      </c>
    </row>
    <row r="7" spans="1:5" x14ac:dyDescent="0.25">
      <c r="A7" t="s">
        <v>38</v>
      </c>
      <c r="B7" t="s">
        <v>211</v>
      </c>
      <c r="C7" s="14">
        <f>_InputData!D1031</f>
        <v>11187.209026468399</v>
      </c>
      <c r="D7" s="14">
        <f>_InputData!E1031</f>
        <v>9213.8266470239596</v>
      </c>
      <c r="E7" s="14">
        <f>_InputData!F1031</f>
        <v>6595.3016781841998</v>
      </c>
    </row>
    <row r="8" spans="1:5" x14ac:dyDescent="0.25">
      <c r="A8" t="s">
        <v>33</v>
      </c>
      <c r="B8" t="s">
        <v>212</v>
      </c>
      <c r="C8" s="14">
        <f>_InputData!D1032</f>
        <v>407.65754835513098</v>
      </c>
      <c r="D8" s="14">
        <f>_InputData!E1032</f>
        <v>386.11496070172899</v>
      </c>
      <c r="E8" s="14">
        <f>_InputData!F1032</f>
        <v>348.234282376279</v>
      </c>
    </row>
    <row r="9" spans="1:5" x14ac:dyDescent="0.25">
      <c r="A9" t="s">
        <v>34</v>
      </c>
      <c r="B9" t="s">
        <v>212</v>
      </c>
      <c r="C9" s="14">
        <f>_InputData!D1033</f>
        <v>584.49167212706004</v>
      </c>
      <c r="D9" s="14">
        <f>_InputData!E1033</f>
        <v>553.59141915656699</v>
      </c>
      <c r="E9" s="14">
        <f>_InputData!F1033</f>
        <v>499.274639685056</v>
      </c>
    </row>
    <row r="10" spans="1:5" x14ac:dyDescent="0.25">
      <c r="A10" t="s">
        <v>35</v>
      </c>
      <c r="B10" t="s">
        <v>212</v>
      </c>
      <c r="C10" s="14">
        <f>_InputData!D1034</f>
        <v>9098.5499727937095</v>
      </c>
      <c r="D10" s="14">
        <f>_InputData!E1034</f>
        <v>8472.9612186289396</v>
      </c>
      <c r="E10" s="14">
        <f>_InputData!F1034</f>
        <v>7446.0777440461397</v>
      </c>
    </row>
    <row r="11" spans="1:5" x14ac:dyDescent="0.25">
      <c r="A11" t="s">
        <v>36</v>
      </c>
      <c r="B11" t="s">
        <v>212</v>
      </c>
      <c r="C11" s="14">
        <f>_InputData!D1035</f>
        <v>12640.291021131001</v>
      </c>
      <c r="D11" s="14">
        <f>_InputData!E1035</f>
        <v>11772.3480602814</v>
      </c>
      <c r="E11" s="14">
        <f>_InputData!F1035</f>
        <v>10346.979578291001</v>
      </c>
    </row>
    <row r="12" spans="1:5" x14ac:dyDescent="0.25">
      <c r="A12" t="s">
        <v>37</v>
      </c>
      <c r="B12" t="s">
        <v>212</v>
      </c>
      <c r="C12" s="14">
        <f>_InputData!D1036</f>
        <v>13638.1337954841</v>
      </c>
      <c r="D12" s="14">
        <f>_InputData!E1036</f>
        <v>12701.767672816501</v>
      </c>
      <c r="E12" s="14">
        <f>_InputData!F1036</f>
        <v>11163.722506686299</v>
      </c>
    </row>
    <row r="13" spans="1:5" x14ac:dyDescent="0.25">
      <c r="A13" t="s">
        <v>38</v>
      </c>
      <c r="B13" t="s">
        <v>212</v>
      </c>
      <c r="C13" s="14">
        <f>_InputData!D1037</f>
        <v>11765.6040557263</v>
      </c>
      <c r="D13" s="14">
        <f>_InputData!E1037</f>
        <v>10959.1606815412</v>
      </c>
      <c r="E13" s="14">
        <f>_InputData!F1037</f>
        <v>9633.7887946874707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37C3-F23C-4E2A-9FFA-C6BF5E1ED3A1}">
  <sheetPr>
    <tabColor theme="7" tint="0.39997558519241921"/>
  </sheetPr>
  <dimension ref="A1:E13"/>
  <sheetViews>
    <sheetView workbookViewId="0">
      <selection activeCell="K37" sqref="K37"/>
    </sheetView>
  </sheetViews>
  <sheetFormatPr defaultRowHeight="15.75" x14ac:dyDescent="0.25"/>
  <cols>
    <col min="1" max="1" width="15.625" bestFit="1" customWidth="1"/>
    <col min="2" max="2" width="19" bestFit="1" customWidth="1"/>
    <col min="3" max="5" width="13.875" customWidth="1"/>
  </cols>
  <sheetData>
    <row r="1" spans="1:5" s="39" customFormat="1" x14ac:dyDescent="0.25">
      <c r="A1" s="39" t="s">
        <v>31</v>
      </c>
      <c r="B1" s="39" t="s">
        <v>49</v>
      </c>
      <c r="C1" s="39">
        <v>2025</v>
      </c>
      <c r="D1" s="39">
        <v>2030</v>
      </c>
      <c r="E1" s="39">
        <v>2040</v>
      </c>
    </row>
    <row r="2" spans="1:5" x14ac:dyDescent="0.25">
      <c r="A2" t="s">
        <v>33</v>
      </c>
      <c r="B2" t="s">
        <v>218</v>
      </c>
      <c r="C2" s="16">
        <f>_InputData!D1043</f>
        <v>1114.7292557241399</v>
      </c>
      <c r="D2" s="16">
        <f>_InputData!E1043</f>
        <v>1102.39216594551</v>
      </c>
      <c r="E2" s="16">
        <f>_InputData!F1043</f>
        <v>1077.5846394350801</v>
      </c>
    </row>
    <row r="3" spans="1:5" x14ac:dyDescent="0.25">
      <c r="A3" t="s">
        <v>34</v>
      </c>
      <c r="B3" t="s">
        <v>218</v>
      </c>
      <c r="C3" s="16">
        <f>_InputData!D1044</f>
        <v>1114.7292557241399</v>
      </c>
      <c r="D3" s="16">
        <f>_InputData!E1044</f>
        <v>1102.39216594551</v>
      </c>
      <c r="E3" s="16">
        <f>_InputData!F1044</f>
        <v>1077.5846394350801</v>
      </c>
    </row>
    <row r="4" spans="1:5" x14ac:dyDescent="0.25">
      <c r="A4" t="s">
        <v>35</v>
      </c>
      <c r="B4" t="s">
        <v>218</v>
      </c>
      <c r="C4" s="16">
        <f>_InputData!D1045</f>
        <v>1114.7292557241399</v>
      </c>
      <c r="D4" s="16">
        <f>_InputData!E1045</f>
        <v>1102.39216594551</v>
      </c>
      <c r="E4" s="16">
        <f>_InputData!F1045</f>
        <v>1077.5846394350801</v>
      </c>
    </row>
    <row r="5" spans="1:5" x14ac:dyDescent="0.25">
      <c r="A5" t="s">
        <v>36</v>
      </c>
      <c r="B5" t="s">
        <v>218</v>
      </c>
      <c r="C5" s="16">
        <f>_InputData!D1046</f>
        <v>1114.7292557241399</v>
      </c>
      <c r="D5" s="16">
        <f>_InputData!E1046</f>
        <v>1102.39216594551</v>
      </c>
      <c r="E5" s="16">
        <f>_InputData!F1046</f>
        <v>1077.5846394350801</v>
      </c>
    </row>
    <row r="6" spans="1:5" x14ac:dyDescent="0.25">
      <c r="A6" t="s">
        <v>37</v>
      </c>
      <c r="B6" t="s">
        <v>218</v>
      </c>
      <c r="C6" s="16">
        <f>_InputData!D1047</f>
        <v>1114.7292557241399</v>
      </c>
      <c r="D6" s="16">
        <f>_InputData!E1047</f>
        <v>1102.39216594551</v>
      </c>
      <c r="E6" s="16">
        <f>_InputData!F1047</f>
        <v>1077.5846394350801</v>
      </c>
    </row>
    <row r="7" spans="1:5" x14ac:dyDescent="0.25">
      <c r="A7" t="s">
        <v>38</v>
      </c>
      <c r="B7" t="s">
        <v>218</v>
      </c>
      <c r="C7" s="16">
        <f>_InputData!D1048</f>
        <v>1114.7292557241399</v>
      </c>
      <c r="D7" s="16">
        <f>_InputData!E1048</f>
        <v>1102.39216594551</v>
      </c>
      <c r="E7" s="16">
        <f>_InputData!F1048</f>
        <v>1077.5846394350801</v>
      </c>
    </row>
    <row r="8" spans="1:5" x14ac:dyDescent="0.25">
      <c r="A8" t="s">
        <v>33</v>
      </c>
      <c r="B8" t="s">
        <v>219</v>
      </c>
      <c r="C8" s="16">
        <f>_InputData!D1049</f>
        <v>1109.79070109029</v>
      </c>
      <c r="D8" s="16">
        <f>_InputData!E1049</f>
        <v>1075.35515630956</v>
      </c>
      <c r="E8" s="16">
        <f>_InputData!F1049</f>
        <v>1015.5919052261199</v>
      </c>
    </row>
    <row r="9" spans="1:5" x14ac:dyDescent="0.25">
      <c r="A9" t="s">
        <v>34</v>
      </c>
      <c r="B9" t="s">
        <v>219</v>
      </c>
      <c r="C9" s="16">
        <f>_InputData!D1050</f>
        <v>1109.79070109029</v>
      </c>
      <c r="D9" s="16">
        <f>_InputData!E1050</f>
        <v>1075.35515630956</v>
      </c>
      <c r="E9" s="16">
        <f>_InputData!F1050</f>
        <v>1015.5919052261199</v>
      </c>
    </row>
    <row r="10" spans="1:5" x14ac:dyDescent="0.25">
      <c r="A10" t="s">
        <v>35</v>
      </c>
      <c r="B10" t="s">
        <v>219</v>
      </c>
      <c r="C10" s="16">
        <f>_InputData!D1051</f>
        <v>1109.79070109029</v>
      </c>
      <c r="D10" s="16">
        <f>_InputData!E1051</f>
        <v>1075.35515630956</v>
      </c>
      <c r="E10" s="16">
        <f>_InputData!F1051</f>
        <v>1015.5919052261199</v>
      </c>
    </row>
    <row r="11" spans="1:5" x14ac:dyDescent="0.25">
      <c r="A11" t="s">
        <v>36</v>
      </c>
      <c r="B11" t="s">
        <v>219</v>
      </c>
      <c r="C11" s="16">
        <f>_InputData!D1052</f>
        <v>1109.79070109029</v>
      </c>
      <c r="D11" s="16">
        <f>_InputData!E1052</f>
        <v>1075.35515630956</v>
      </c>
      <c r="E11" s="16">
        <f>_InputData!F1052</f>
        <v>1015.5919052261199</v>
      </c>
    </row>
    <row r="12" spans="1:5" x14ac:dyDescent="0.25">
      <c r="A12" t="s">
        <v>37</v>
      </c>
      <c r="B12" t="s">
        <v>219</v>
      </c>
      <c r="C12" s="16">
        <f>_InputData!D1053</f>
        <v>1109.79070109029</v>
      </c>
      <c r="D12" s="16">
        <f>_InputData!E1053</f>
        <v>1075.35515630956</v>
      </c>
      <c r="E12" s="16">
        <f>_InputData!F1053</f>
        <v>1015.5919052261199</v>
      </c>
    </row>
    <row r="13" spans="1:5" x14ac:dyDescent="0.25">
      <c r="A13" t="s">
        <v>38</v>
      </c>
      <c r="B13" t="s">
        <v>219</v>
      </c>
      <c r="C13" s="16">
        <f>_InputData!D1054</f>
        <v>1109.79070109029</v>
      </c>
      <c r="D13" s="16">
        <f>_InputData!E1054</f>
        <v>1075.35515630956</v>
      </c>
      <c r="E13" s="16">
        <f>_InputData!F1054</f>
        <v>1015.5919052261199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51-DDED-43FE-8222-03AD05CA03E3}">
  <sheetPr>
    <tabColor theme="7" tint="0.39997558519241921"/>
  </sheetPr>
  <dimension ref="A1:E13"/>
  <sheetViews>
    <sheetView workbookViewId="0"/>
  </sheetViews>
  <sheetFormatPr defaultRowHeight="15.75" x14ac:dyDescent="0.25"/>
  <cols>
    <col min="1" max="1" width="15.625" bestFit="1" customWidth="1"/>
    <col min="2" max="2" width="19" bestFit="1" customWidth="1"/>
    <col min="3" max="5" width="13.875" customWidth="1"/>
  </cols>
  <sheetData>
    <row r="1" spans="1:5" s="39" customFormat="1" x14ac:dyDescent="0.25">
      <c r="A1" s="39" t="s">
        <v>31</v>
      </c>
      <c r="B1" s="39" t="s">
        <v>49</v>
      </c>
      <c r="C1" s="39">
        <v>2025</v>
      </c>
      <c r="D1" s="39">
        <v>2030</v>
      </c>
      <c r="E1" s="39">
        <v>2040</v>
      </c>
    </row>
    <row r="2" spans="1:5" x14ac:dyDescent="0.25">
      <c r="A2" t="s">
        <v>33</v>
      </c>
      <c r="B2" t="s">
        <v>218</v>
      </c>
      <c r="C2" s="14">
        <f>_InputData!D1060</f>
        <v>1202.3031705040398</v>
      </c>
      <c r="D2" s="14">
        <f>_InputData!E1060</f>
        <v>1069.8886733730369</v>
      </c>
      <c r="E2" s="14">
        <f>_InputData!F1060</f>
        <v>872.10799561441502</v>
      </c>
    </row>
    <row r="3" spans="1:5" x14ac:dyDescent="0.25">
      <c r="A3" t="s">
        <v>34</v>
      </c>
      <c r="B3" t="s">
        <v>218</v>
      </c>
      <c r="C3" s="14">
        <f>_InputData!D1061</f>
        <v>1202.3031705040398</v>
      </c>
      <c r="D3" s="14">
        <f>_InputData!E1061</f>
        <v>1069.8886733730369</v>
      </c>
      <c r="E3" s="14">
        <f>_InputData!F1061</f>
        <v>872.10799561441502</v>
      </c>
    </row>
    <row r="4" spans="1:5" x14ac:dyDescent="0.25">
      <c r="A4" t="s">
        <v>35</v>
      </c>
      <c r="B4" t="s">
        <v>218</v>
      </c>
      <c r="C4" s="14">
        <f>_InputData!D1062</f>
        <v>1202.3031705040398</v>
      </c>
      <c r="D4" s="14">
        <f>_InputData!E1062</f>
        <v>1069.8886733730369</v>
      </c>
      <c r="E4" s="14">
        <f>_InputData!F1062</f>
        <v>872.10799561441502</v>
      </c>
    </row>
    <row r="5" spans="1:5" x14ac:dyDescent="0.25">
      <c r="A5" t="s">
        <v>36</v>
      </c>
      <c r="B5" t="s">
        <v>218</v>
      </c>
      <c r="C5" s="14">
        <f>_InputData!D1063</f>
        <v>1202.3031705040398</v>
      </c>
      <c r="D5" s="14">
        <f>_InputData!E1063</f>
        <v>1069.8886733730369</v>
      </c>
      <c r="E5" s="14">
        <f>_InputData!F1063</f>
        <v>872.10799561441502</v>
      </c>
    </row>
    <row r="6" spans="1:5" x14ac:dyDescent="0.25">
      <c r="A6" t="s">
        <v>37</v>
      </c>
      <c r="B6" t="s">
        <v>218</v>
      </c>
      <c r="C6" s="14">
        <f>_InputData!D1064</f>
        <v>1202.3031705040398</v>
      </c>
      <c r="D6" s="14">
        <f>_InputData!E1064</f>
        <v>1069.8886733730369</v>
      </c>
      <c r="E6" s="14">
        <f>_InputData!F1064</f>
        <v>872.10799561441502</v>
      </c>
    </row>
    <row r="7" spans="1:5" x14ac:dyDescent="0.25">
      <c r="A7" t="s">
        <v>38</v>
      </c>
      <c r="B7" t="s">
        <v>218</v>
      </c>
      <c r="C7" s="14">
        <f>_InputData!D1065</f>
        <v>1202.3031705040398</v>
      </c>
      <c r="D7" s="14">
        <f>_InputData!E1065</f>
        <v>1069.8886733730369</v>
      </c>
      <c r="E7" s="14">
        <f>_InputData!F1065</f>
        <v>872.10799561441502</v>
      </c>
    </row>
    <row r="8" spans="1:5" x14ac:dyDescent="0.25">
      <c r="A8" t="s">
        <v>33</v>
      </c>
      <c r="B8" t="s">
        <v>219</v>
      </c>
      <c r="C8" s="14">
        <f>_InputData!D1066</f>
        <v>1129.39235162767</v>
      </c>
      <c r="D8" s="14">
        <f>_InputData!E1066</f>
        <v>865.83618879913399</v>
      </c>
      <c r="E8" s="14">
        <f>_InputData!F1066</f>
        <v>565.16680162950502</v>
      </c>
    </row>
    <row r="9" spans="1:5" x14ac:dyDescent="0.25">
      <c r="A9" t="s">
        <v>34</v>
      </c>
      <c r="B9" t="s">
        <v>219</v>
      </c>
      <c r="C9" s="14">
        <f>_InputData!D1067</f>
        <v>1129.39235162767</v>
      </c>
      <c r="D9" s="14">
        <f>_InputData!E1067</f>
        <v>865.83618879913399</v>
      </c>
      <c r="E9" s="14">
        <f>_InputData!F1067</f>
        <v>565.16680162950502</v>
      </c>
    </row>
    <row r="10" spans="1:5" x14ac:dyDescent="0.25">
      <c r="A10" t="s">
        <v>35</v>
      </c>
      <c r="B10" t="s">
        <v>219</v>
      </c>
      <c r="C10" s="14">
        <f>_InputData!D1068</f>
        <v>1129.39235162767</v>
      </c>
      <c r="D10" s="14">
        <f>_InputData!E1068</f>
        <v>865.83618879913399</v>
      </c>
      <c r="E10" s="14">
        <f>_InputData!F1068</f>
        <v>565.16680162950502</v>
      </c>
    </row>
    <row r="11" spans="1:5" x14ac:dyDescent="0.25">
      <c r="A11" t="s">
        <v>36</v>
      </c>
      <c r="B11" t="s">
        <v>219</v>
      </c>
      <c r="C11" s="14">
        <f>_InputData!D1069</f>
        <v>1129.39235162767</v>
      </c>
      <c r="D11" s="14">
        <f>_InputData!E1069</f>
        <v>865.83618879913399</v>
      </c>
      <c r="E11" s="14">
        <f>_InputData!F1069</f>
        <v>565.16680162950502</v>
      </c>
    </row>
    <row r="12" spans="1:5" x14ac:dyDescent="0.25">
      <c r="A12" t="s">
        <v>37</v>
      </c>
      <c r="B12" t="s">
        <v>219</v>
      </c>
      <c r="C12" s="14">
        <f>_InputData!D1070</f>
        <v>1129.39235162767</v>
      </c>
      <c r="D12" s="14">
        <f>_InputData!E1070</f>
        <v>865.83618879913399</v>
      </c>
      <c r="E12" s="14">
        <f>_InputData!F1070</f>
        <v>565.16680162950502</v>
      </c>
    </row>
    <row r="13" spans="1:5" x14ac:dyDescent="0.25">
      <c r="A13" t="s">
        <v>38</v>
      </c>
      <c r="B13" t="s">
        <v>219</v>
      </c>
      <c r="C13" s="14">
        <f>_InputData!D1071</f>
        <v>1129.39235162767</v>
      </c>
      <c r="D13" s="14">
        <f>_InputData!E1071</f>
        <v>865.83618879913399</v>
      </c>
      <c r="E13" s="14">
        <f>_InputData!F1071</f>
        <v>565.16680162950502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B655-4C19-4FD0-BA6E-2935C50C167A}">
  <sheetPr>
    <tabColor theme="7" tint="0.39997558519241921"/>
  </sheetPr>
  <dimension ref="A1:E13"/>
  <sheetViews>
    <sheetView workbookViewId="0"/>
  </sheetViews>
  <sheetFormatPr defaultRowHeight="15.75" x14ac:dyDescent="0.25"/>
  <cols>
    <col min="1" max="1" width="15.625" bestFit="1" customWidth="1"/>
    <col min="2" max="2" width="19" bestFit="1" customWidth="1"/>
    <col min="3" max="5" width="13.875" customWidth="1"/>
  </cols>
  <sheetData>
    <row r="1" spans="1:5" s="39" customFormat="1" x14ac:dyDescent="0.25">
      <c r="A1" s="39" t="s">
        <v>31</v>
      </c>
      <c r="B1" s="39" t="s">
        <v>49</v>
      </c>
      <c r="C1" s="39">
        <v>2025</v>
      </c>
      <c r="D1" s="39">
        <v>2030</v>
      </c>
      <c r="E1" s="39">
        <v>2040</v>
      </c>
    </row>
    <row r="2" spans="1:5" x14ac:dyDescent="0.25">
      <c r="A2" t="s">
        <v>33</v>
      </c>
      <c r="B2" t="s">
        <v>342</v>
      </c>
      <c r="C2" s="14">
        <f>_InputData!D1077</f>
        <v>3102.4999999999995</v>
      </c>
      <c r="D2" s="14">
        <f>_InputData!E1077</f>
        <v>3102.4999999999995</v>
      </c>
      <c r="E2" s="14">
        <f>_InputData!F1077</f>
        <v>3102.4999999999995</v>
      </c>
    </row>
    <row r="3" spans="1:5" x14ac:dyDescent="0.25">
      <c r="A3" t="s">
        <v>34</v>
      </c>
      <c r="B3" t="s">
        <v>342</v>
      </c>
      <c r="C3" s="14">
        <f>_InputData!D1078</f>
        <v>3102.4999999999995</v>
      </c>
      <c r="D3" s="14">
        <f>_InputData!E1078</f>
        <v>3102.4999999999995</v>
      </c>
      <c r="E3" s="14">
        <f>_InputData!F1078</f>
        <v>3102.4999999999995</v>
      </c>
    </row>
    <row r="4" spans="1:5" x14ac:dyDescent="0.25">
      <c r="A4" t="s">
        <v>35</v>
      </c>
      <c r="B4" t="s">
        <v>342</v>
      </c>
      <c r="C4" s="14">
        <f>_InputData!D1079</f>
        <v>3102.4999999999995</v>
      </c>
      <c r="D4" s="14">
        <f>_InputData!E1079</f>
        <v>3102.4999999999995</v>
      </c>
      <c r="E4" s="14">
        <f>_InputData!F1079</f>
        <v>3102.4999999999995</v>
      </c>
    </row>
    <row r="5" spans="1:5" x14ac:dyDescent="0.25">
      <c r="A5" t="s">
        <v>36</v>
      </c>
      <c r="B5" t="s">
        <v>342</v>
      </c>
      <c r="C5" s="14">
        <f>_InputData!D1080</f>
        <v>3102.4999999999995</v>
      </c>
      <c r="D5" s="14">
        <f>_InputData!E1080</f>
        <v>3102.4999999999995</v>
      </c>
      <c r="E5" s="14">
        <f>_InputData!F1080</f>
        <v>3102.4999999999995</v>
      </c>
    </row>
    <row r="6" spans="1:5" x14ac:dyDescent="0.25">
      <c r="A6" t="s">
        <v>37</v>
      </c>
      <c r="B6" t="s">
        <v>342</v>
      </c>
      <c r="C6" s="14">
        <f>_InputData!D1081</f>
        <v>3102.4999999999995</v>
      </c>
      <c r="D6" s="14">
        <f>_InputData!E1081</f>
        <v>3102.4999999999995</v>
      </c>
      <c r="E6" s="14">
        <f>_InputData!F1081</f>
        <v>3102.4999999999995</v>
      </c>
    </row>
    <row r="7" spans="1:5" x14ac:dyDescent="0.25">
      <c r="A7" t="s">
        <v>38</v>
      </c>
      <c r="B7" t="s">
        <v>342</v>
      </c>
      <c r="C7" s="14">
        <f>_InputData!D1082</f>
        <v>3102.4999999999995</v>
      </c>
      <c r="D7" s="14">
        <f>_InputData!E1082</f>
        <v>3102.4999999999995</v>
      </c>
      <c r="E7" s="14">
        <f>_InputData!F1082</f>
        <v>3102.4999999999995</v>
      </c>
    </row>
    <row r="8" spans="1:5" x14ac:dyDescent="0.25">
      <c r="C8" s="14"/>
      <c r="D8" s="14"/>
      <c r="E8" s="14"/>
    </row>
    <row r="9" spans="1:5" x14ac:dyDescent="0.25">
      <c r="C9" s="14"/>
      <c r="D9" s="14"/>
      <c r="E9" s="14"/>
    </row>
    <row r="10" spans="1:5" x14ac:dyDescent="0.25">
      <c r="C10" s="14"/>
      <c r="D10" s="14"/>
      <c r="E10" s="14"/>
    </row>
    <row r="11" spans="1:5" x14ac:dyDescent="0.25">
      <c r="C11" s="14"/>
      <c r="D11" s="14"/>
      <c r="E11" s="14"/>
    </row>
    <row r="12" spans="1:5" x14ac:dyDescent="0.25">
      <c r="C12" s="14"/>
      <c r="D12" s="14"/>
      <c r="E12" s="14"/>
    </row>
    <row r="13" spans="1:5" x14ac:dyDescent="0.25">
      <c r="C13" s="14"/>
      <c r="D13" s="14"/>
      <c r="E13" s="1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D46A-EA35-4F56-941A-F8CC739B0F21}">
  <sheetPr>
    <tabColor theme="7" tint="0.39997558519241921"/>
  </sheetPr>
  <dimension ref="A1:E7"/>
  <sheetViews>
    <sheetView workbookViewId="0">
      <selection activeCell="E15" sqref="E15"/>
    </sheetView>
  </sheetViews>
  <sheetFormatPr defaultRowHeight="15.75" x14ac:dyDescent="0.25"/>
  <cols>
    <col min="1" max="1" width="18.75" bestFit="1" customWidth="1"/>
    <col min="2" max="2" width="19" bestFit="1" customWidth="1"/>
    <col min="3" max="5" width="13.875" customWidth="1"/>
  </cols>
  <sheetData>
    <row r="1" spans="1:5" s="39" customFormat="1" x14ac:dyDescent="0.25">
      <c r="A1" s="39" t="s">
        <v>31</v>
      </c>
      <c r="B1" s="39" t="s">
        <v>209</v>
      </c>
      <c r="C1" s="39">
        <v>2025</v>
      </c>
      <c r="D1" s="39">
        <v>2030</v>
      </c>
      <c r="E1" s="39">
        <v>2040</v>
      </c>
    </row>
    <row r="2" spans="1:5" x14ac:dyDescent="0.25">
      <c r="A2" t="s">
        <v>313</v>
      </c>
      <c r="B2" t="s">
        <v>211</v>
      </c>
      <c r="C2" s="14">
        <f>_InputData!D1088</f>
        <v>9.5779334669490197</v>
      </c>
      <c r="D2" s="14">
        <f>_InputData!E1088</f>
        <v>7.7737195088005597</v>
      </c>
      <c r="E2" s="14">
        <f>_InputData!F1088</f>
        <v>5.6041957626483496</v>
      </c>
    </row>
    <row r="3" spans="1:5" x14ac:dyDescent="0.25">
      <c r="A3" t="s">
        <v>238</v>
      </c>
      <c r="B3" t="s">
        <v>211</v>
      </c>
      <c r="C3" s="14">
        <f>_InputData!D1089</f>
        <v>175.60994476210101</v>
      </c>
      <c r="D3" s="14">
        <f>_InputData!E1089</f>
        <v>129.299469248072</v>
      </c>
      <c r="E3" s="14">
        <f>_InputData!F1089</f>
        <v>79.0006382406374</v>
      </c>
    </row>
    <row r="4" spans="1:5" x14ac:dyDescent="0.25">
      <c r="A4" t="s">
        <v>239</v>
      </c>
      <c r="B4" t="s">
        <v>211</v>
      </c>
      <c r="C4" s="14">
        <f>_InputData!D1090</f>
        <v>186.08812371716101</v>
      </c>
      <c r="D4" s="14">
        <f>_InputData!E1090</f>
        <v>136.357241418244</v>
      </c>
      <c r="E4" s="14">
        <f>_InputData!F1090</f>
        <v>75.450341683506906</v>
      </c>
    </row>
    <row r="5" spans="1:5" x14ac:dyDescent="0.25">
      <c r="A5" t="s">
        <v>313</v>
      </c>
      <c r="B5" t="s">
        <v>212</v>
      </c>
      <c r="C5" s="14">
        <f>_InputData!D1091</f>
        <v>10.000288449927</v>
      </c>
      <c r="D5" s="14">
        <f>_InputData!E1091</f>
        <v>9.2193184543435809</v>
      </c>
      <c r="E5" s="14">
        <f>_InputData!F1091</f>
        <v>8.0419418943549204</v>
      </c>
    </row>
    <row r="6" spans="1:5" x14ac:dyDescent="0.25">
      <c r="A6" t="s">
        <v>238</v>
      </c>
      <c r="B6" t="s">
        <v>212</v>
      </c>
      <c r="C6" s="14">
        <f>_InputData!D1092</f>
        <v>186.97545790982599</v>
      </c>
      <c r="D6" s="14">
        <f>_InputData!E1092</f>
        <v>168.02754771368899</v>
      </c>
      <c r="E6" s="14">
        <f>_InputData!F1092</f>
        <v>137.954849630317</v>
      </c>
    </row>
    <row r="7" spans="1:5" x14ac:dyDescent="0.25">
      <c r="A7" t="s">
        <v>239</v>
      </c>
      <c r="B7" t="s">
        <v>212</v>
      </c>
      <c r="C7" s="14">
        <f>_InputData!D1093</f>
        <v>199.847480533473</v>
      </c>
      <c r="D7" s="14">
        <f>_InputData!E1093</f>
        <v>178.473114698979</v>
      </c>
      <c r="E7" s="14">
        <f>_InputData!F1093</f>
        <v>143.90119126884599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0125-7859-4653-9BCA-24644D29020C}">
  <sheetPr>
    <tabColor theme="7" tint="0.39997558519241921"/>
  </sheetPr>
  <dimension ref="A1:E3"/>
  <sheetViews>
    <sheetView workbookViewId="0">
      <selection activeCell="H33" sqref="H33"/>
    </sheetView>
  </sheetViews>
  <sheetFormatPr defaultRowHeight="15.75" x14ac:dyDescent="0.25"/>
  <cols>
    <col min="1" max="1" width="18.75" bestFit="1" customWidth="1"/>
    <col min="2" max="2" width="19" bestFit="1" customWidth="1"/>
    <col min="3" max="5" width="13.875" customWidth="1"/>
  </cols>
  <sheetData>
    <row r="1" spans="1:5" s="39" customFormat="1" x14ac:dyDescent="0.25">
      <c r="A1" s="39" t="s">
        <v>31</v>
      </c>
      <c r="B1" s="39" t="s">
        <v>209</v>
      </c>
      <c r="C1" s="39">
        <v>2025</v>
      </c>
      <c r="D1" s="39">
        <v>2030</v>
      </c>
      <c r="E1" s="39">
        <v>2040</v>
      </c>
    </row>
    <row r="2" spans="1:5" x14ac:dyDescent="0.25">
      <c r="A2" t="s">
        <v>313</v>
      </c>
      <c r="B2" t="s">
        <v>208</v>
      </c>
      <c r="C2" s="14">
        <f>_InputData!D1099</f>
        <v>0.12</v>
      </c>
      <c r="D2" s="14">
        <f>_InputData!E1099</f>
        <v>0.31</v>
      </c>
      <c r="E2" s="14">
        <f>_InputData!F1099</f>
        <v>0.5</v>
      </c>
    </row>
    <row r="3" spans="1:5" x14ac:dyDescent="0.25">
      <c r="A3" t="s">
        <v>313</v>
      </c>
      <c r="B3" t="s">
        <v>207</v>
      </c>
      <c r="C3" s="14">
        <f>_InputData!D1100</f>
        <v>0.12</v>
      </c>
      <c r="D3" s="14">
        <f>_InputData!E1100</f>
        <v>0.56000000000000005</v>
      </c>
      <c r="E3" s="14">
        <f>_InputData!F1100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D02B-905B-BA43-A4F5-53B7B6C5BD1A}">
  <sheetPr>
    <tabColor theme="5" tint="-0.249977111117893"/>
  </sheetPr>
  <dimension ref="A1:A16"/>
  <sheetViews>
    <sheetView workbookViewId="0">
      <selection activeCell="I35" sqref="I35"/>
    </sheetView>
  </sheetViews>
  <sheetFormatPr defaultColWidth="11.25" defaultRowHeight="15.75" x14ac:dyDescent="0.25"/>
  <cols>
    <col min="1" max="1" width="25.375" customWidth="1"/>
  </cols>
  <sheetData>
    <row r="1" spans="1:1" x14ac:dyDescent="0.25">
      <c r="A1" s="1" t="s">
        <v>23</v>
      </c>
    </row>
    <row r="2" spans="1:1" x14ac:dyDescent="0.25">
      <c r="A2" t="s">
        <v>129</v>
      </c>
    </row>
    <row r="3" spans="1:1" x14ac:dyDescent="0.25">
      <c r="A3" t="s">
        <v>326</v>
      </c>
    </row>
    <row r="4" spans="1:1" x14ac:dyDescent="0.25">
      <c r="A4" t="s">
        <v>328</v>
      </c>
    </row>
    <row r="5" spans="1:1" x14ac:dyDescent="0.25">
      <c r="A5" t="s">
        <v>130</v>
      </c>
    </row>
    <row r="6" spans="1:1" x14ac:dyDescent="0.25">
      <c r="A6" t="s">
        <v>131</v>
      </c>
    </row>
    <row r="7" spans="1:1" x14ac:dyDescent="0.25">
      <c r="A7" t="s">
        <v>132</v>
      </c>
    </row>
    <row r="8" spans="1:1" x14ac:dyDescent="0.25">
      <c r="A8" t="s">
        <v>133</v>
      </c>
    </row>
    <row r="9" spans="1:1" x14ac:dyDescent="0.25">
      <c r="A9" t="s">
        <v>316</v>
      </c>
    </row>
    <row r="10" spans="1:1" x14ac:dyDescent="0.25">
      <c r="A10" t="s">
        <v>317</v>
      </c>
    </row>
    <row r="11" spans="1:1" x14ac:dyDescent="0.25">
      <c r="A11" t="s">
        <v>321</v>
      </c>
    </row>
    <row r="12" spans="1:1" x14ac:dyDescent="0.25">
      <c r="A12" t="s">
        <v>364</v>
      </c>
    </row>
    <row r="13" spans="1:1" x14ac:dyDescent="0.25">
      <c r="A13" t="s">
        <v>365</v>
      </c>
    </row>
    <row r="14" spans="1:1" x14ac:dyDescent="0.25">
      <c r="A14" t="s">
        <v>318</v>
      </c>
    </row>
    <row r="15" spans="1:1" x14ac:dyDescent="0.25">
      <c r="A15" t="s">
        <v>319</v>
      </c>
    </row>
    <row r="16" spans="1:1" x14ac:dyDescent="0.25">
      <c r="A16" t="s">
        <v>320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78B0-8534-44CB-981E-8DCA7C349B58}">
  <sheetPr>
    <tabColor theme="5" tint="-0.249977111117893"/>
  </sheetPr>
  <dimension ref="A1:F30"/>
  <sheetViews>
    <sheetView workbookViewId="0">
      <selection activeCell="I20" sqref="I20"/>
    </sheetView>
  </sheetViews>
  <sheetFormatPr defaultRowHeight="15.75" x14ac:dyDescent="0.25"/>
  <cols>
    <col min="1" max="1" width="24.125" bestFit="1" customWidth="1"/>
    <col min="2" max="2" width="18" bestFit="1" customWidth="1"/>
    <col min="3" max="3" width="18.375" bestFit="1" customWidth="1"/>
    <col min="4" max="4" width="18" bestFit="1" customWidth="1"/>
    <col min="5" max="6" width="18.375" bestFit="1" customWidth="1"/>
  </cols>
  <sheetData>
    <row r="1" spans="1:6" x14ac:dyDescent="0.25">
      <c r="A1" s="1" t="s">
        <v>0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</row>
    <row r="2" spans="1:6" x14ac:dyDescent="0.25">
      <c r="A2" t="s">
        <v>50</v>
      </c>
      <c r="B2" t="s">
        <v>48</v>
      </c>
      <c r="C2" t="s">
        <v>31</v>
      </c>
      <c r="D2" t="s">
        <v>32</v>
      </c>
      <c r="E2" t="s">
        <v>49</v>
      </c>
      <c r="F2" t="s">
        <v>140</v>
      </c>
    </row>
    <row r="3" spans="1:6" x14ac:dyDescent="0.25">
      <c r="A3" t="s">
        <v>330</v>
      </c>
      <c r="B3" t="s">
        <v>32</v>
      </c>
      <c r="C3" t="s">
        <v>49</v>
      </c>
      <c r="D3" t="s">
        <v>140</v>
      </c>
      <c r="E3" t="s">
        <v>140</v>
      </c>
      <c r="F3" t="s">
        <v>140</v>
      </c>
    </row>
    <row r="4" spans="1:6" x14ac:dyDescent="0.25">
      <c r="A4" t="s">
        <v>51</v>
      </c>
      <c r="B4" t="s">
        <v>31</v>
      </c>
      <c r="C4" t="s">
        <v>49</v>
      </c>
      <c r="D4" t="s">
        <v>140</v>
      </c>
      <c r="E4" t="s">
        <v>140</v>
      </c>
      <c r="F4" t="s">
        <v>140</v>
      </c>
    </row>
    <row r="5" spans="1:6" x14ac:dyDescent="0.25">
      <c r="A5" t="s">
        <v>111</v>
      </c>
      <c r="B5" t="s">
        <v>48</v>
      </c>
      <c r="C5" t="s">
        <v>31</v>
      </c>
      <c r="D5" t="s">
        <v>32</v>
      </c>
      <c r="E5" t="s">
        <v>49</v>
      </c>
      <c r="F5" t="s">
        <v>140</v>
      </c>
    </row>
    <row r="6" spans="1:6" x14ac:dyDescent="0.25">
      <c r="A6" t="s">
        <v>53</v>
      </c>
      <c r="B6" t="s">
        <v>32</v>
      </c>
      <c r="C6" t="s">
        <v>49</v>
      </c>
      <c r="D6" t="s">
        <v>140</v>
      </c>
      <c r="E6" t="s">
        <v>140</v>
      </c>
      <c r="F6" t="s">
        <v>140</v>
      </c>
    </row>
    <row r="7" spans="1:6" x14ac:dyDescent="0.25">
      <c r="A7" t="s">
        <v>42</v>
      </c>
      <c r="B7" t="s">
        <v>32</v>
      </c>
      <c r="C7" t="s">
        <v>49</v>
      </c>
      <c r="D7" t="s">
        <v>140</v>
      </c>
      <c r="E7" t="s">
        <v>140</v>
      </c>
      <c r="F7" t="s">
        <v>140</v>
      </c>
    </row>
    <row r="8" spans="1:6" x14ac:dyDescent="0.25">
      <c r="A8" t="s">
        <v>43</v>
      </c>
      <c r="B8" t="s">
        <v>48</v>
      </c>
      <c r="C8" t="s">
        <v>31</v>
      </c>
      <c r="D8" t="s">
        <v>32</v>
      </c>
      <c r="E8" t="s">
        <v>49</v>
      </c>
      <c r="F8" t="s">
        <v>140</v>
      </c>
    </row>
    <row r="9" spans="1:6" x14ac:dyDescent="0.25">
      <c r="A9" t="s">
        <v>144</v>
      </c>
      <c r="B9" t="s">
        <v>48</v>
      </c>
      <c r="C9" t="s">
        <v>31</v>
      </c>
      <c r="D9" t="s">
        <v>32</v>
      </c>
      <c r="E9" t="s">
        <v>49</v>
      </c>
      <c r="F9" t="s">
        <v>140</v>
      </c>
    </row>
    <row r="10" spans="1:6" x14ac:dyDescent="0.25">
      <c r="A10" t="s">
        <v>44</v>
      </c>
      <c r="B10" t="s">
        <v>48</v>
      </c>
      <c r="C10" t="s">
        <v>31</v>
      </c>
      <c r="D10" t="s">
        <v>32</v>
      </c>
      <c r="E10" t="s">
        <v>49</v>
      </c>
      <c r="F10" t="s">
        <v>140</v>
      </c>
    </row>
    <row r="11" spans="1:6" x14ac:dyDescent="0.25">
      <c r="A11" t="s">
        <v>54</v>
      </c>
      <c r="B11" t="s">
        <v>31</v>
      </c>
      <c r="C11" t="s">
        <v>49</v>
      </c>
      <c r="D11" t="s">
        <v>140</v>
      </c>
      <c r="E11" t="s">
        <v>140</v>
      </c>
      <c r="F11" t="s">
        <v>140</v>
      </c>
    </row>
    <row r="12" spans="1:6" x14ac:dyDescent="0.25">
      <c r="A12" t="s">
        <v>45</v>
      </c>
      <c r="B12" t="s">
        <v>25</v>
      </c>
      <c r="C12" t="s">
        <v>32</v>
      </c>
      <c r="D12" t="s">
        <v>49</v>
      </c>
      <c r="E12" t="s">
        <v>140</v>
      </c>
      <c r="F12" t="s">
        <v>140</v>
      </c>
    </row>
    <row r="13" spans="1:6" x14ac:dyDescent="0.25">
      <c r="A13" t="s">
        <v>331</v>
      </c>
      <c r="B13" t="s">
        <v>31</v>
      </c>
      <c r="C13" t="s">
        <v>32</v>
      </c>
      <c r="D13" t="s">
        <v>49</v>
      </c>
      <c r="E13" t="s">
        <v>140</v>
      </c>
      <c r="F13" t="s">
        <v>140</v>
      </c>
    </row>
    <row r="14" spans="1:6" x14ac:dyDescent="0.25">
      <c r="A14" s="38" t="s">
        <v>247</v>
      </c>
      <c r="B14" t="s">
        <v>49</v>
      </c>
      <c r="C14" t="s">
        <v>140</v>
      </c>
      <c r="D14" t="s">
        <v>140</v>
      </c>
      <c r="E14" t="s">
        <v>140</v>
      </c>
      <c r="F14" t="s">
        <v>140</v>
      </c>
    </row>
    <row r="15" spans="1:6" x14ac:dyDescent="0.25">
      <c r="A15" s="38" t="s">
        <v>248</v>
      </c>
      <c r="B15" t="s">
        <v>49</v>
      </c>
      <c r="C15" t="s">
        <v>140</v>
      </c>
      <c r="D15" t="s">
        <v>140</v>
      </c>
      <c r="E15" t="s">
        <v>140</v>
      </c>
      <c r="F15" t="s">
        <v>140</v>
      </c>
    </row>
    <row r="16" spans="1:6" x14ac:dyDescent="0.25">
      <c r="A16" s="38" t="s">
        <v>254</v>
      </c>
      <c r="B16" t="s">
        <v>49</v>
      </c>
      <c r="C16" t="s">
        <v>140</v>
      </c>
      <c r="D16" t="s">
        <v>140</v>
      </c>
      <c r="E16" t="s">
        <v>140</v>
      </c>
      <c r="F16" t="s">
        <v>140</v>
      </c>
    </row>
    <row r="17" spans="1:6" x14ac:dyDescent="0.25">
      <c r="A17" s="38" t="s">
        <v>359</v>
      </c>
      <c r="B17" t="s">
        <v>49</v>
      </c>
      <c r="C17" t="s">
        <v>140</v>
      </c>
      <c r="D17" t="s">
        <v>140</v>
      </c>
      <c r="E17" t="s">
        <v>140</v>
      </c>
      <c r="F17" t="s">
        <v>140</v>
      </c>
    </row>
    <row r="18" spans="1:6" x14ac:dyDescent="0.25">
      <c r="A18" s="38" t="s">
        <v>363</v>
      </c>
      <c r="B18" t="s">
        <v>49</v>
      </c>
      <c r="C18" t="s">
        <v>140</v>
      </c>
      <c r="D18" t="s">
        <v>140</v>
      </c>
      <c r="E18" t="s">
        <v>140</v>
      </c>
      <c r="F18" t="s">
        <v>140</v>
      </c>
    </row>
    <row r="19" spans="1:6" x14ac:dyDescent="0.25">
      <c r="A19" s="38" t="s">
        <v>249</v>
      </c>
      <c r="B19" t="s">
        <v>49</v>
      </c>
      <c r="C19" t="s">
        <v>140</v>
      </c>
      <c r="D19" t="s">
        <v>140</v>
      </c>
      <c r="E19" t="s">
        <v>140</v>
      </c>
      <c r="F19" t="s">
        <v>140</v>
      </c>
    </row>
    <row r="20" spans="1:6" x14ac:dyDescent="0.25">
      <c r="A20" s="38" t="s">
        <v>255</v>
      </c>
      <c r="B20" t="s">
        <v>49</v>
      </c>
      <c r="C20" t="s">
        <v>140</v>
      </c>
      <c r="D20" t="s">
        <v>140</v>
      </c>
      <c r="E20" t="s">
        <v>140</v>
      </c>
      <c r="F20" t="s">
        <v>140</v>
      </c>
    </row>
    <row r="21" spans="1:6" x14ac:dyDescent="0.25">
      <c r="A21" s="38" t="s">
        <v>250</v>
      </c>
      <c r="B21" t="s">
        <v>49</v>
      </c>
      <c r="C21" t="s">
        <v>140</v>
      </c>
      <c r="D21" t="s">
        <v>140</v>
      </c>
      <c r="E21" t="s">
        <v>140</v>
      </c>
      <c r="F21" t="s">
        <v>140</v>
      </c>
    </row>
    <row r="22" spans="1:6" x14ac:dyDescent="0.25">
      <c r="A22" s="38" t="s">
        <v>251</v>
      </c>
      <c r="B22" t="s">
        <v>49</v>
      </c>
      <c r="C22" t="s">
        <v>140</v>
      </c>
      <c r="D22" t="s">
        <v>140</v>
      </c>
      <c r="E22" t="s">
        <v>140</v>
      </c>
      <c r="F22" t="s">
        <v>140</v>
      </c>
    </row>
    <row r="23" spans="1:6" x14ac:dyDescent="0.25">
      <c r="A23" s="38" t="s">
        <v>256</v>
      </c>
      <c r="B23" t="s">
        <v>49</v>
      </c>
      <c r="C23" t="s">
        <v>140</v>
      </c>
      <c r="D23" t="s">
        <v>140</v>
      </c>
      <c r="E23" t="s">
        <v>140</v>
      </c>
      <c r="F23" t="s">
        <v>140</v>
      </c>
    </row>
    <row r="24" spans="1:6" x14ac:dyDescent="0.25">
      <c r="A24" s="38" t="s">
        <v>252</v>
      </c>
      <c r="B24" t="s">
        <v>49</v>
      </c>
      <c r="C24" t="s">
        <v>140</v>
      </c>
      <c r="D24" t="s">
        <v>140</v>
      </c>
      <c r="E24" t="s">
        <v>140</v>
      </c>
      <c r="F24" t="s">
        <v>140</v>
      </c>
    </row>
    <row r="25" spans="1:6" x14ac:dyDescent="0.25">
      <c r="A25" s="38" t="s">
        <v>310</v>
      </c>
      <c r="B25" t="s">
        <v>49</v>
      </c>
      <c r="C25" t="s">
        <v>140</v>
      </c>
      <c r="D25" t="s">
        <v>140</v>
      </c>
      <c r="E25" t="s">
        <v>140</v>
      </c>
      <c r="F25" t="s">
        <v>140</v>
      </c>
    </row>
    <row r="26" spans="1:6" x14ac:dyDescent="0.25">
      <c r="A26" s="38" t="s">
        <v>311</v>
      </c>
      <c r="B26" t="s">
        <v>49</v>
      </c>
      <c r="C26" t="s">
        <v>140</v>
      </c>
      <c r="D26" t="s">
        <v>140</v>
      </c>
      <c r="E26" t="s">
        <v>140</v>
      </c>
      <c r="F26" t="s">
        <v>140</v>
      </c>
    </row>
    <row r="27" spans="1:6" x14ac:dyDescent="0.25">
      <c r="A27" s="38" t="s">
        <v>312</v>
      </c>
      <c r="B27" t="s">
        <v>49</v>
      </c>
      <c r="C27" t="s">
        <v>140</v>
      </c>
      <c r="D27" t="s">
        <v>140</v>
      </c>
      <c r="E27" t="s">
        <v>140</v>
      </c>
      <c r="F27" t="s">
        <v>140</v>
      </c>
    </row>
    <row r="28" spans="1:6" x14ac:dyDescent="0.25">
      <c r="A28" s="38" t="s">
        <v>322</v>
      </c>
      <c r="B28" t="s">
        <v>49</v>
      </c>
      <c r="C28" t="s">
        <v>140</v>
      </c>
      <c r="D28" t="s">
        <v>140</v>
      </c>
      <c r="E28" t="s">
        <v>140</v>
      </c>
      <c r="F28" t="s">
        <v>140</v>
      </c>
    </row>
    <row r="29" spans="1:6" x14ac:dyDescent="0.25">
      <c r="A29" s="38" t="s">
        <v>323</v>
      </c>
      <c r="B29" t="s">
        <v>49</v>
      </c>
      <c r="C29" t="s">
        <v>140</v>
      </c>
      <c r="D29" t="s">
        <v>140</v>
      </c>
      <c r="E29" t="s">
        <v>140</v>
      </c>
      <c r="F29" t="s">
        <v>140</v>
      </c>
    </row>
    <row r="30" spans="1:6" x14ac:dyDescent="0.25">
      <c r="A30" s="38" t="s">
        <v>324</v>
      </c>
      <c r="B30" t="s">
        <v>49</v>
      </c>
      <c r="C30" t="s">
        <v>140</v>
      </c>
      <c r="D30" t="s">
        <v>140</v>
      </c>
      <c r="E30" t="s">
        <v>140</v>
      </c>
      <c r="F30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E8A2-054C-41D3-8F16-B8B08197276B}">
  <sheetPr>
    <tabColor theme="5" tint="-0.249977111117893"/>
  </sheetPr>
  <dimension ref="A1:A4"/>
  <sheetViews>
    <sheetView workbookViewId="0">
      <selection activeCell="K40" sqref="K40"/>
    </sheetView>
  </sheetViews>
  <sheetFormatPr defaultRowHeight="15.75" x14ac:dyDescent="0.25"/>
  <cols>
    <col min="1" max="1" width="8.75" style="38"/>
  </cols>
  <sheetData>
    <row r="1" spans="1:1" x14ac:dyDescent="0.25">
      <c r="A1" s="39" t="s">
        <v>116</v>
      </c>
    </row>
    <row r="2" spans="1:1" x14ac:dyDescent="0.25">
      <c r="A2" s="38">
        <v>2025</v>
      </c>
    </row>
    <row r="3" spans="1:1" x14ac:dyDescent="0.25">
      <c r="A3" s="38">
        <v>2030</v>
      </c>
    </row>
    <row r="4" spans="1:1" x14ac:dyDescent="0.25">
      <c r="A4" s="38">
        <v>2040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1774-D5A2-E94D-A6F0-B33DF777C610}">
  <sheetPr>
    <tabColor theme="5" tint="-0.249977111117893"/>
  </sheetPr>
  <dimension ref="A1:D64"/>
  <sheetViews>
    <sheetView zoomScale="130" zoomScaleNormal="130" workbookViewId="0">
      <selection activeCell="E31" sqref="E31"/>
    </sheetView>
  </sheetViews>
  <sheetFormatPr defaultColWidth="11.25" defaultRowHeight="15.75" x14ac:dyDescent="0.25"/>
  <cols>
    <col min="1" max="1" width="27.625" bestFit="1" customWidth="1"/>
    <col min="5" max="5" width="53.25" customWidth="1"/>
  </cols>
  <sheetData>
    <row r="1" spans="1:4" x14ac:dyDescent="0.25">
      <c r="A1" s="1" t="s">
        <v>24</v>
      </c>
      <c r="B1" s="1" t="s">
        <v>257</v>
      </c>
      <c r="C1" s="1"/>
      <c r="D1" s="1"/>
    </row>
    <row r="2" spans="1:4" x14ac:dyDescent="0.25">
      <c r="A2" t="s">
        <v>101</v>
      </c>
      <c r="B2" t="s">
        <v>258</v>
      </c>
      <c r="D2" s="87"/>
    </row>
    <row r="3" spans="1:4" x14ac:dyDescent="0.25">
      <c r="A3" t="s">
        <v>55</v>
      </c>
      <c r="B3" t="s">
        <v>259</v>
      </c>
      <c r="D3" s="87"/>
    </row>
    <row r="4" spans="1:4" x14ac:dyDescent="0.25">
      <c r="A4" t="s">
        <v>56</v>
      </c>
      <c r="B4" t="s">
        <v>260</v>
      </c>
      <c r="D4" s="87"/>
    </row>
    <row r="5" spans="1:4" x14ac:dyDescent="0.25">
      <c r="A5" t="s">
        <v>57</v>
      </c>
      <c r="B5" t="s">
        <v>261</v>
      </c>
      <c r="D5" s="87"/>
    </row>
    <row r="6" spans="1:4" x14ac:dyDescent="0.25">
      <c r="A6" t="s">
        <v>58</v>
      </c>
      <c r="B6" t="s">
        <v>262</v>
      </c>
      <c r="D6" s="87"/>
    </row>
    <row r="7" spans="1:4" x14ac:dyDescent="0.25">
      <c r="A7" t="s">
        <v>59</v>
      </c>
      <c r="B7" t="s">
        <v>263</v>
      </c>
      <c r="D7" s="87"/>
    </row>
    <row r="8" spans="1:4" x14ac:dyDescent="0.25">
      <c r="A8" t="s">
        <v>102</v>
      </c>
      <c r="B8" t="s">
        <v>265</v>
      </c>
      <c r="D8" s="87"/>
    </row>
    <row r="9" spans="1:4" x14ac:dyDescent="0.25">
      <c r="A9" t="s">
        <v>60</v>
      </c>
      <c r="B9" t="s">
        <v>264</v>
      </c>
      <c r="D9" s="87"/>
    </row>
    <row r="10" spans="1:4" x14ac:dyDescent="0.25">
      <c r="A10" t="s">
        <v>347</v>
      </c>
      <c r="B10" t="s">
        <v>266</v>
      </c>
      <c r="D10" s="87"/>
    </row>
    <row r="11" spans="1:4" x14ac:dyDescent="0.25">
      <c r="A11" t="s">
        <v>62</v>
      </c>
      <c r="B11" t="s">
        <v>267</v>
      </c>
      <c r="C11" s="15"/>
      <c r="D11" s="87"/>
    </row>
    <row r="12" spans="1:4" x14ac:dyDescent="0.25">
      <c r="A12" t="s">
        <v>63</v>
      </c>
      <c r="B12" t="s">
        <v>268</v>
      </c>
      <c r="D12" s="87"/>
    </row>
    <row r="13" spans="1:4" x14ac:dyDescent="0.25">
      <c r="A13" t="s">
        <v>64</v>
      </c>
      <c r="B13" t="s">
        <v>270</v>
      </c>
      <c r="D13" s="87"/>
    </row>
    <row r="14" spans="1:4" x14ac:dyDescent="0.25">
      <c r="A14" t="s">
        <v>65</v>
      </c>
      <c r="B14" t="s">
        <v>269</v>
      </c>
    </row>
    <row r="15" spans="1:4" x14ac:dyDescent="0.25">
      <c r="A15" t="s">
        <v>66</v>
      </c>
      <c r="B15" t="s">
        <v>271</v>
      </c>
    </row>
    <row r="16" spans="1:4" x14ac:dyDescent="0.25">
      <c r="A16" t="s">
        <v>103</v>
      </c>
      <c r="B16" t="s">
        <v>272</v>
      </c>
    </row>
    <row r="17" spans="1:4" x14ac:dyDescent="0.25">
      <c r="A17" t="s">
        <v>104</v>
      </c>
      <c r="B17" t="s">
        <v>273</v>
      </c>
      <c r="D17" s="87"/>
    </row>
    <row r="18" spans="1:4" x14ac:dyDescent="0.25">
      <c r="A18" t="s">
        <v>67</v>
      </c>
      <c r="B18" t="s">
        <v>274</v>
      </c>
      <c r="D18" s="87"/>
    </row>
    <row r="19" spans="1:4" x14ac:dyDescent="0.25">
      <c r="A19" t="s">
        <v>68</v>
      </c>
      <c r="B19" t="s">
        <v>275</v>
      </c>
      <c r="D19" s="87"/>
    </row>
    <row r="20" spans="1:4" x14ac:dyDescent="0.25">
      <c r="A20" t="s">
        <v>69</v>
      </c>
      <c r="B20" t="s">
        <v>303</v>
      </c>
      <c r="D20" s="87"/>
    </row>
    <row r="21" spans="1:4" x14ac:dyDescent="0.25">
      <c r="A21" t="s">
        <v>70</v>
      </c>
      <c r="B21" t="s">
        <v>276</v>
      </c>
      <c r="D21" s="87"/>
    </row>
    <row r="22" spans="1:4" x14ac:dyDescent="0.25">
      <c r="A22" t="s">
        <v>71</v>
      </c>
      <c r="B22" t="s">
        <v>277</v>
      </c>
      <c r="D22" s="87"/>
    </row>
    <row r="23" spans="1:4" x14ac:dyDescent="0.25">
      <c r="A23" t="s">
        <v>72</v>
      </c>
      <c r="B23" t="s">
        <v>278</v>
      </c>
      <c r="D23" s="87"/>
    </row>
    <row r="24" spans="1:4" x14ac:dyDescent="0.25">
      <c r="A24" t="s">
        <v>73</v>
      </c>
      <c r="B24" t="s">
        <v>279</v>
      </c>
      <c r="D24" s="87"/>
    </row>
    <row r="25" spans="1:4" x14ac:dyDescent="0.25">
      <c r="A25" t="s">
        <v>74</v>
      </c>
      <c r="B25" t="s">
        <v>280</v>
      </c>
      <c r="D25" s="87"/>
    </row>
    <row r="26" spans="1:4" x14ac:dyDescent="0.25">
      <c r="A26" t="s">
        <v>75</v>
      </c>
      <c r="B26" t="s">
        <v>281</v>
      </c>
      <c r="D26" s="87"/>
    </row>
    <row r="27" spans="1:4" x14ac:dyDescent="0.25">
      <c r="A27" t="s">
        <v>76</v>
      </c>
      <c r="B27" t="s">
        <v>282</v>
      </c>
      <c r="D27" s="87"/>
    </row>
    <row r="28" spans="1:4" x14ac:dyDescent="0.25">
      <c r="A28" t="s">
        <v>77</v>
      </c>
      <c r="B28" t="s">
        <v>283</v>
      </c>
      <c r="D28" s="87"/>
    </row>
    <row r="29" spans="1:4" x14ac:dyDescent="0.25">
      <c r="A29" t="s">
        <v>78</v>
      </c>
      <c r="B29" t="s">
        <v>284</v>
      </c>
      <c r="D29" s="87"/>
    </row>
    <row r="30" spans="1:4" x14ac:dyDescent="0.25">
      <c r="A30" t="s">
        <v>105</v>
      </c>
      <c r="B30" t="s">
        <v>285</v>
      </c>
      <c r="D30" s="87"/>
    </row>
    <row r="31" spans="1:4" x14ac:dyDescent="0.25">
      <c r="A31" t="s">
        <v>79</v>
      </c>
      <c r="B31" t="s">
        <v>286</v>
      </c>
      <c r="D31" s="87"/>
    </row>
    <row r="32" spans="1:4" x14ac:dyDescent="0.25">
      <c r="A32" t="s">
        <v>80</v>
      </c>
      <c r="B32" t="s">
        <v>288</v>
      </c>
      <c r="D32" s="87"/>
    </row>
    <row r="33" spans="1:4" x14ac:dyDescent="0.25">
      <c r="A33" t="s">
        <v>81</v>
      </c>
      <c r="B33" t="s">
        <v>287</v>
      </c>
      <c r="D33" s="87"/>
    </row>
    <row r="34" spans="1:4" x14ac:dyDescent="0.25">
      <c r="A34" t="s">
        <v>82</v>
      </c>
      <c r="B34" t="s">
        <v>289</v>
      </c>
      <c r="D34" s="87"/>
    </row>
    <row r="35" spans="1:4" x14ac:dyDescent="0.25">
      <c r="A35" t="s">
        <v>83</v>
      </c>
      <c r="B35" t="s">
        <v>290</v>
      </c>
      <c r="D35" s="87"/>
    </row>
    <row r="36" spans="1:4" x14ac:dyDescent="0.25">
      <c r="A36" t="s">
        <v>106</v>
      </c>
      <c r="B36" t="s">
        <v>291</v>
      </c>
      <c r="D36" s="87"/>
    </row>
    <row r="37" spans="1:4" x14ac:dyDescent="0.25">
      <c r="A37" t="s">
        <v>84</v>
      </c>
      <c r="B37" t="s">
        <v>292</v>
      </c>
      <c r="D37" s="87"/>
    </row>
    <row r="38" spans="1:4" x14ac:dyDescent="0.25">
      <c r="A38" t="s">
        <v>85</v>
      </c>
      <c r="B38" t="s">
        <v>348</v>
      </c>
      <c r="D38" s="87"/>
    </row>
    <row r="39" spans="1:4" x14ac:dyDescent="0.25">
      <c r="A39" t="s">
        <v>86</v>
      </c>
      <c r="B39" t="s">
        <v>293</v>
      </c>
      <c r="D39" s="87"/>
    </row>
    <row r="40" spans="1:4" x14ac:dyDescent="0.25">
      <c r="A40" t="s">
        <v>87</v>
      </c>
      <c r="B40" t="s">
        <v>294</v>
      </c>
      <c r="D40" s="87"/>
    </row>
    <row r="41" spans="1:4" x14ac:dyDescent="0.25">
      <c r="A41" t="s">
        <v>88</v>
      </c>
      <c r="B41" t="s">
        <v>295</v>
      </c>
      <c r="D41" s="87"/>
    </row>
    <row r="42" spans="1:4" x14ac:dyDescent="0.25">
      <c r="A42" t="s">
        <v>89</v>
      </c>
      <c r="B42" t="s">
        <v>296</v>
      </c>
      <c r="D42" s="87"/>
    </row>
    <row r="43" spans="1:4" x14ac:dyDescent="0.25">
      <c r="A43" t="s">
        <v>90</v>
      </c>
      <c r="B43" t="s">
        <v>297</v>
      </c>
      <c r="D43" s="87"/>
    </row>
    <row r="44" spans="1:4" x14ac:dyDescent="0.25">
      <c r="A44" t="s">
        <v>107</v>
      </c>
      <c r="B44" t="s">
        <v>298</v>
      </c>
      <c r="D44" s="87"/>
    </row>
    <row r="45" spans="1:4" x14ac:dyDescent="0.25">
      <c r="A45" t="s">
        <v>91</v>
      </c>
      <c r="B45" t="s">
        <v>299</v>
      </c>
      <c r="D45" s="87"/>
    </row>
    <row r="46" spans="1:4" x14ac:dyDescent="0.25">
      <c r="A46" t="s">
        <v>92</v>
      </c>
      <c r="B46" t="s">
        <v>300</v>
      </c>
      <c r="D46" s="87"/>
    </row>
    <row r="47" spans="1:4" x14ac:dyDescent="0.25">
      <c r="A47" t="s">
        <v>93</v>
      </c>
      <c r="B47" t="s">
        <v>301</v>
      </c>
      <c r="D47" s="87"/>
    </row>
    <row r="48" spans="1:4" x14ac:dyDescent="0.25">
      <c r="A48" t="s">
        <v>94</v>
      </c>
      <c r="B48" t="s">
        <v>302</v>
      </c>
      <c r="D48" s="87"/>
    </row>
    <row r="49" spans="1:4" x14ac:dyDescent="0.25">
      <c r="A49" t="s">
        <v>95</v>
      </c>
      <c r="B49" t="s">
        <v>20</v>
      </c>
      <c r="D49" s="87"/>
    </row>
    <row r="50" spans="1:4" x14ac:dyDescent="0.25">
      <c r="A50" t="s">
        <v>96</v>
      </c>
      <c r="B50" t="s">
        <v>304</v>
      </c>
    </row>
    <row r="51" spans="1:4" x14ac:dyDescent="0.25">
      <c r="A51" t="s">
        <v>97</v>
      </c>
      <c r="B51" t="s">
        <v>305</v>
      </c>
      <c r="D51" s="87"/>
    </row>
    <row r="52" spans="1:4" x14ac:dyDescent="0.25">
      <c r="A52" t="s">
        <v>108</v>
      </c>
      <c r="B52" t="s">
        <v>306</v>
      </c>
      <c r="D52" s="87"/>
    </row>
    <row r="53" spans="1:4" x14ac:dyDescent="0.25">
      <c r="A53" t="s">
        <v>98</v>
      </c>
      <c r="B53" t="s">
        <v>307</v>
      </c>
      <c r="D53" s="87"/>
    </row>
    <row r="54" spans="1:4" x14ac:dyDescent="0.25">
      <c r="A54" t="s">
        <v>99</v>
      </c>
      <c r="B54" t="s">
        <v>308</v>
      </c>
      <c r="D54" s="87"/>
    </row>
    <row r="55" spans="1:4" x14ac:dyDescent="0.25">
      <c r="A55" t="s">
        <v>100</v>
      </c>
      <c r="B55" t="s">
        <v>309</v>
      </c>
      <c r="D55" s="87"/>
    </row>
    <row r="56" spans="1:4" x14ac:dyDescent="0.25">
      <c r="D56" s="87"/>
    </row>
    <row r="57" spans="1:4" x14ac:dyDescent="0.25">
      <c r="D57" s="87"/>
    </row>
    <row r="58" spans="1:4" x14ac:dyDescent="0.25">
      <c r="D58" s="87"/>
    </row>
    <row r="59" spans="1:4" x14ac:dyDescent="0.25">
      <c r="D59" s="87"/>
    </row>
    <row r="60" spans="1:4" x14ac:dyDescent="0.25">
      <c r="D60" s="87"/>
    </row>
    <row r="61" spans="1:4" x14ac:dyDescent="0.25">
      <c r="D61" s="87"/>
    </row>
    <row r="62" spans="1:4" x14ac:dyDescent="0.25">
      <c r="D62" s="87"/>
    </row>
    <row r="63" spans="1:4" x14ac:dyDescent="0.25">
      <c r="D63" s="87"/>
    </row>
    <row r="64" spans="1:4" x14ac:dyDescent="0.25">
      <c r="D64" s="87"/>
    </row>
  </sheetData>
  <sortState xmlns:xlrd2="http://schemas.microsoft.com/office/spreadsheetml/2017/richdata2" ref="G2:G53">
    <sortCondition ref="G2:G53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FECB-2134-42F6-AD6E-DCC551BA7BE8}">
  <sheetPr>
    <tabColor theme="5" tint="-0.249977111117893"/>
  </sheetPr>
  <dimension ref="A1:A2"/>
  <sheetViews>
    <sheetView workbookViewId="0"/>
  </sheetViews>
  <sheetFormatPr defaultRowHeight="15.75" x14ac:dyDescent="0.25"/>
  <cols>
    <col min="1" max="1" width="10" bestFit="1" customWidth="1"/>
  </cols>
  <sheetData>
    <row r="1" spans="1:1" x14ac:dyDescent="0.25">
      <c r="A1" s="1" t="s">
        <v>48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_InputData</vt:lpstr>
      <vt:lpstr>_Scenarios</vt:lpstr>
      <vt:lpstr>ScenarioCodes</vt:lpstr>
      <vt:lpstr>Parameters</vt:lpstr>
      <vt:lpstr>Outputs</vt:lpstr>
      <vt:lpstr>InputParamDependencies</vt:lpstr>
      <vt:lpstr>Years</vt:lpstr>
      <vt:lpstr>Countries</vt:lpstr>
      <vt:lpstr>SaleStatus</vt:lpstr>
      <vt:lpstr>Applications</vt:lpstr>
      <vt:lpstr>Technologies</vt:lpstr>
      <vt:lpstr>CostVehicleCAPEX</vt:lpstr>
      <vt:lpstr>CostVehicleScrappage</vt:lpstr>
      <vt:lpstr>CostVehicleOM</vt:lpstr>
      <vt:lpstr>CostGasoline</vt:lpstr>
      <vt:lpstr>CostSyntheticFuel</vt:lpstr>
      <vt:lpstr>CostChargingEnergy</vt:lpstr>
      <vt:lpstr>VehicleEnergyConsumption</vt:lpstr>
      <vt:lpstr>VehicleLifetime</vt:lpstr>
      <vt:lpstr>VehicleAnnualKmTravelled</vt:lpstr>
      <vt:lpstr>CostOfCapital</vt:lpstr>
      <vt:lpstr>CostSolarPVCAPEX</vt:lpstr>
      <vt:lpstr>CostInverterCAPEX</vt:lpstr>
      <vt:lpstr>CostStationaryBatteryCAPEX</vt:lpstr>
      <vt:lpstr>CostBOSCAPEX</vt:lpstr>
      <vt:lpstr>CostInstallationCAPEX</vt:lpstr>
      <vt:lpstr>CostSolarPVOPEX</vt:lpstr>
      <vt:lpstr>CostInvStatBattOPEX</vt:lpstr>
      <vt:lpstr>SolarPVLifetime</vt:lpstr>
      <vt:lpstr>InverterLifetime</vt:lpstr>
      <vt:lpstr>StationaryBatteryLifetime</vt:lpstr>
      <vt:lpstr>SASSystemLifetime</vt:lpstr>
      <vt:lpstr>SASReliability</vt:lpstr>
      <vt:lpstr>SASSystemLoss</vt:lpstr>
      <vt:lpstr>SASDemandPattern</vt:lpstr>
      <vt:lpstr>SolarPVOversizeFactor</vt:lpstr>
      <vt:lpstr>InverterOversizeFactor</vt:lpstr>
      <vt:lpstr>StatBatteryOversizeFactor</vt:lpstr>
      <vt:lpstr>BEVManufacturingEmissions</vt:lpstr>
      <vt:lpstr>ICEManufacturingEmissions</vt:lpstr>
      <vt:lpstr>FosFuelProdEmissions</vt:lpstr>
      <vt:lpstr>SynFuelProdEmissions</vt:lpstr>
      <vt:lpstr>ICECombustionEmissions</vt:lpstr>
      <vt:lpstr>SASManufacturingEmissions</vt:lpstr>
      <vt:lpstr>BatteryEnergyDensity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Lanz</dc:creator>
  <cp:lastModifiedBy>Noll  Bessie</cp:lastModifiedBy>
  <dcterms:created xsi:type="dcterms:W3CDTF">2021-02-10T14:13:54Z</dcterms:created>
  <dcterms:modified xsi:type="dcterms:W3CDTF">2025-04-03T16:05:09Z</dcterms:modified>
</cp:coreProperties>
</file>