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30" windowHeight="7650" tabRatio="599" activeTab="3"/>
  </bookViews>
  <sheets>
    <sheet name="Kedelai" sheetId="8" r:id="rId1"/>
    <sheet name="Kacang Tanah" sheetId="2" r:id="rId2"/>
    <sheet name="Kacang Hijau" sheetId="6" r:id="rId3"/>
    <sheet name="Ubijalar" sheetId="7" r:id="rId4"/>
  </sheets>
  <definedNames>
    <definedName name="_xlnm.Print_Area" localSheetId="1">'Kacang Tanah'!$A$2:$P$6</definedName>
  </definedNames>
  <calcPr calcId="144525"/>
</workbook>
</file>

<file path=xl/calcChain.xml><?xml version="1.0" encoding="utf-8"?>
<calcChain xmlns="http://schemas.openxmlformats.org/spreadsheetml/2006/main">
  <c r="O956" i="8" l="1"/>
  <c r="M956" i="8"/>
  <c r="N956" i="8"/>
  <c r="M779" i="8"/>
  <c r="N779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780" i="8"/>
  <c r="J986" i="8" l="1"/>
  <c r="O986" i="8"/>
  <c r="P986" i="8"/>
  <c r="Q986" i="8"/>
  <c r="R986" i="8"/>
  <c r="I986" i="8"/>
  <c r="O1134" i="8"/>
  <c r="N1134" i="8"/>
  <c r="K1134" i="8"/>
  <c r="O1133" i="8"/>
  <c r="N1133" i="8"/>
  <c r="K1133" i="8"/>
  <c r="O1132" i="8"/>
  <c r="N1132" i="8"/>
  <c r="K1132" i="8"/>
  <c r="O1131" i="8"/>
  <c r="N1131" i="8"/>
  <c r="K1131" i="8"/>
  <c r="O1130" i="8"/>
  <c r="N1130" i="8"/>
  <c r="K1130" i="8"/>
  <c r="O1129" i="8"/>
  <c r="N1129" i="8"/>
  <c r="K1129" i="8"/>
  <c r="O1128" i="8"/>
  <c r="N1128" i="8"/>
  <c r="K1128" i="8"/>
  <c r="O1127" i="8"/>
  <c r="N1127" i="8"/>
  <c r="K1127" i="8"/>
  <c r="O1126" i="8"/>
  <c r="N1126" i="8"/>
  <c r="K1126" i="8"/>
  <c r="O1125" i="8"/>
  <c r="N1125" i="8"/>
  <c r="K1125" i="8"/>
  <c r="O1124" i="8"/>
  <c r="N1124" i="8"/>
  <c r="K1124" i="8"/>
  <c r="O1123" i="8"/>
  <c r="N1123" i="8"/>
  <c r="K1123" i="8"/>
  <c r="O1122" i="8"/>
  <c r="N1122" i="8"/>
  <c r="K1122" i="8"/>
  <c r="O1121" i="8"/>
  <c r="N1121" i="8"/>
  <c r="K1121" i="8"/>
  <c r="O1120" i="8"/>
  <c r="N1120" i="8"/>
  <c r="K1120" i="8"/>
  <c r="O1119" i="8"/>
  <c r="N1119" i="8"/>
  <c r="K1119" i="8"/>
  <c r="O1118" i="8"/>
  <c r="N1118" i="8"/>
  <c r="K1118" i="8"/>
  <c r="O1117" i="8"/>
  <c r="N1117" i="8"/>
  <c r="K1117" i="8"/>
  <c r="O1116" i="8"/>
  <c r="N1116" i="8"/>
  <c r="K1116" i="8"/>
  <c r="O1115" i="8"/>
  <c r="N1115" i="8"/>
  <c r="K1115" i="8"/>
  <c r="O1114" i="8"/>
  <c r="N1114" i="8"/>
  <c r="K1114" i="8"/>
  <c r="O1113" i="8"/>
  <c r="N1113" i="8"/>
  <c r="K1113" i="8"/>
  <c r="O1112" i="8"/>
  <c r="N1112" i="8"/>
  <c r="K1112" i="8"/>
  <c r="O1111" i="8"/>
  <c r="N1111" i="8"/>
  <c r="K1111" i="8"/>
  <c r="O1110" i="8"/>
  <c r="N1110" i="8"/>
  <c r="K1110" i="8"/>
  <c r="O1109" i="8"/>
  <c r="N1109" i="8"/>
  <c r="K1109" i="8"/>
  <c r="O1108" i="8"/>
  <c r="N1108" i="8"/>
  <c r="K1108" i="8"/>
  <c r="O1107" i="8"/>
  <c r="N1107" i="8"/>
  <c r="K1107" i="8"/>
  <c r="O1106" i="8"/>
  <c r="N1106" i="8"/>
  <c r="K1106" i="8"/>
  <c r="O1105" i="8"/>
  <c r="N1105" i="8"/>
  <c r="K1105" i="8"/>
  <c r="O1104" i="8"/>
  <c r="N1104" i="8"/>
  <c r="K1104" i="8"/>
  <c r="O1103" i="8"/>
  <c r="N1103" i="8"/>
  <c r="K1103" i="8"/>
  <c r="O1102" i="8"/>
  <c r="N1102" i="8"/>
  <c r="K1102" i="8"/>
  <c r="O1101" i="8"/>
  <c r="N1101" i="8"/>
  <c r="K1101" i="8"/>
  <c r="O1100" i="8"/>
  <c r="N1100" i="8"/>
  <c r="K1100" i="8"/>
  <c r="O1099" i="8"/>
  <c r="N1099" i="8"/>
  <c r="K1099" i="8"/>
  <c r="O1098" i="8"/>
  <c r="N1098" i="8"/>
  <c r="K1098" i="8"/>
  <c r="O1097" i="8"/>
  <c r="N1097" i="8"/>
  <c r="K1097" i="8"/>
  <c r="O1096" i="8"/>
  <c r="N1096" i="8"/>
  <c r="K1096" i="8"/>
  <c r="O1095" i="8"/>
  <c r="N1095" i="8"/>
  <c r="K1095" i="8"/>
  <c r="O1094" i="8"/>
  <c r="N1094" i="8"/>
  <c r="K1094" i="8"/>
  <c r="O1093" i="8"/>
  <c r="N1093" i="8"/>
  <c r="K1093" i="8"/>
  <c r="O1092" i="8"/>
  <c r="N1092" i="8"/>
  <c r="K1092" i="8"/>
  <c r="O1091" i="8"/>
  <c r="N1091" i="8"/>
  <c r="K1091" i="8"/>
  <c r="O1090" i="8"/>
  <c r="N1090" i="8"/>
  <c r="K1090" i="8"/>
  <c r="O1089" i="8"/>
  <c r="N1089" i="8"/>
  <c r="K1089" i="8"/>
  <c r="O1088" i="8"/>
  <c r="N1088" i="8"/>
  <c r="K1088" i="8"/>
  <c r="O1087" i="8"/>
  <c r="N1087" i="8"/>
  <c r="K1087" i="8"/>
  <c r="O1086" i="8"/>
  <c r="N1086" i="8"/>
  <c r="K1086" i="8"/>
  <c r="O1085" i="8"/>
  <c r="N1085" i="8"/>
  <c r="K1085" i="8"/>
  <c r="O1084" i="8"/>
  <c r="N1084" i="8"/>
  <c r="K1084" i="8"/>
  <c r="O1083" i="8"/>
  <c r="N1083" i="8"/>
  <c r="K1083" i="8"/>
  <c r="O1082" i="8"/>
  <c r="N1082" i="8"/>
  <c r="K1082" i="8"/>
  <c r="O1081" i="8"/>
  <c r="N1081" i="8"/>
  <c r="K1081" i="8"/>
  <c r="O1080" i="8"/>
  <c r="N1080" i="8"/>
  <c r="K1080" i="8"/>
  <c r="O1079" i="8"/>
  <c r="N1079" i="8"/>
  <c r="K1079" i="8"/>
  <c r="O1078" i="8"/>
  <c r="N1078" i="8"/>
  <c r="K1078" i="8"/>
  <c r="O1077" i="8"/>
  <c r="N1077" i="8"/>
  <c r="K1077" i="8"/>
  <c r="O1076" i="8"/>
  <c r="N1076" i="8"/>
  <c r="K1076" i="8"/>
  <c r="O1075" i="8"/>
  <c r="N1075" i="8"/>
  <c r="K1075" i="8"/>
  <c r="O1074" i="8"/>
  <c r="N1074" i="8"/>
  <c r="K1074" i="8"/>
  <c r="O1073" i="8"/>
  <c r="N1073" i="8"/>
  <c r="K1073" i="8"/>
  <c r="O1072" i="8"/>
  <c r="N1072" i="8"/>
  <c r="K1072" i="8"/>
  <c r="O1071" i="8"/>
  <c r="N1071" i="8"/>
  <c r="K1071" i="8"/>
  <c r="O1070" i="8"/>
  <c r="N1070" i="8"/>
  <c r="K1070" i="8"/>
  <c r="O1069" i="8"/>
  <c r="N1069" i="8"/>
  <c r="K1069" i="8"/>
  <c r="O1068" i="8"/>
  <c r="N1068" i="8"/>
  <c r="K1068" i="8"/>
  <c r="O1067" i="8"/>
  <c r="N1067" i="8"/>
  <c r="K1067" i="8"/>
  <c r="O1066" i="8"/>
  <c r="N1066" i="8"/>
  <c r="K1066" i="8"/>
  <c r="O1065" i="8"/>
  <c r="N1065" i="8"/>
  <c r="K1065" i="8"/>
  <c r="O1064" i="8"/>
  <c r="N1064" i="8"/>
  <c r="K1064" i="8"/>
  <c r="O1063" i="8"/>
  <c r="N1063" i="8"/>
  <c r="K1063" i="8"/>
  <c r="O1062" i="8"/>
  <c r="N1062" i="8"/>
  <c r="K1062" i="8"/>
  <c r="O1061" i="8"/>
  <c r="N1061" i="8"/>
  <c r="K1061" i="8"/>
  <c r="O1060" i="8"/>
  <c r="N1060" i="8"/>
  <c r="K1060" i="8"/>
  <c r="O1059" i="8"/>
  <c r="N1059" i="8"/>
  <c r="K1059" i="8"/>
  <c r="O1058" i="8"/>
  <c r="N1058" i="8"/>
  <c r="K1058" i="8"/>
  <c r="O1057" i="8"/>
  <c r="N1057" i="8"/>
  <c r="K1057" i="8"/>
  <c r="O1056" i="8"/>
  <c r="N1056" i="8"/>
  <c r="K1056" i="8"/>
  <c r="O1055" i="8"/>
  <c r="N1055" i="8"/>
  <c r="K1055" i="8"/>
  <c r="O1054" i="8"/>
  <c r="N1054" i="8"/>
  <c r="K1054" i="8"/>
  <c r="O1053" i="8"/>
  <c r="N1053" i="8"/>
  <c r="K1053" i="8"/>
  <c r="O1052" i="8"/>
  <c r="N1052" i="8"/>
  <c r="K1052" i="8"/>
  <c r="O1051" i="8"/>
  <c r="N1051" i="8"/>
  <c r="K1051" i="8"/>
  <c r="O1050" i="8"/>
  <c r="N1050" i="8"/>
  <c r="K1050" i="8"/>
  <c r="O1049" i="8"/>
  <c r="N1049" i="8"/>
  <c r="K1049" i="8"/>
  <c r="O1048" i="8"/>
  <c r="N1048" i="8"/>
  <c r="K1048" i="8"/>
  <c r="O1047" i="8"/>
  <c r="N1047" i="8"/>
  <c r="K1047" i="8"/>
  <c r="O1046" i="8"/>
  <c r="N1046" i="8"/>
  <c r="K1046" i="8"/>
  <c r="O1045" i="8"/>
  <c r="N1045" i="8"/>
  <c r="K1045" i="8"/>
  <c r="O1044" i="8"/>
  <c r="N1044" i="8"/>
  <c r="K1044" i="8"/>
  <c r="O1043" i="8"/>
  <c r="N1043" i="8"/>
  <c r="K1043" i="8"/>
  <c r="O1042" i="8"/>
  <c r="N1042" i="8"/>
  <c r="K1042" i="8"/>
  <c r="O1041" i="8"/>
  <c r="N1041" i="8"/>
  <c r="K1041" i="8"/>
  <c r="O1040" i="8"/>
  <c r="N1040" i="8"/>
  <c r="K1040" i="8"/>
  <c r="O1039" i="8"/>
  <c r="N1039" i="8"/>
  <c r="K1039" i="8"/>
  <c r="O1038" i="8"/>
  <c r="N1038" i="8"/>
  <c r="K1038" i="8"/>
  <c r="O1037" i="8"/>
  <c r="N1037" i="8"/>
  <c r="K1037" i="8"/>
  <c r="O1036" i="8"/>
  <c r="N1036" i="8"/>
  <c r="K1036" i="8"/>
  <c r="O1035" i="8"/>
  <c r="N1035" i="8"/>
  <c r="K1035" i="8"/>
  <c r="O1034" i="8"/>
  <c r="N1034" i="8"/>
  <c r="K1034" i="8"/>
  <c r="O1033" i="8"/>
  <c r="N1033" i="8"/>
  <c r="K1033" i="8"/>
  <c r="O1032" i="8"/>
  <c r="N1032" i="8"/>
  <c r="K1032" i="8"/>
  <c r="O1031" i="8"/>
  <c r="N1031" i="8"/>
  <c r="K1031" i="8"/>
  <c r="O1030" i="8"/>
  <c r="N1030" i="8"/>
  <c r="K1030" i="8"/>
  <c r="O1029" i="8"/>
  <c r="N1029" i="8"/>
  <c r="K1029" i="8"/>
  <c r="O1028" i="8"/>
  <c r="N1028" i="8"/>
  <c r="K1028" i="8"/>
  <c r="O1027" i="8"/>
  <c r="N1027" i="8"/>
  <c r="K1027" i="8"/>
  <c r="O1026" i="8"/>
  <c r="N1026" i="8"/>
  <c r="K1026" i="8"/>
  <c r="O1025" i="8"/>
  <c r="N1025" i="8"/>
  <c r="K1025" i="8"/>
  <c r="O1024" i="8"/>
  <c r="N1024" i="8"/>
  <c r="K1024" i="8"/>
  <c r="O1023" i="8"/>
  <c r="N1023" i="8"/>
  <c r="K1023" i="8"/>
  <c r="O1022" i="8"/>
  <c r="N1022" i="8"/>
  <c r="K1022" i="8"/>
  <c r="O1021" i="8"/>
  <c r="N1021" i="8"/>
  <c r="K1021" i="8"/>
  <c r="O1020" i="8"/>
  <c r="N1020" i="8"/>
  <c r="K1020" i="8"/>
  <c r="O1019" i="8"/>
  <c r="N1019" i="8"/>
  <c r="K1019" i="8"/>
  <c r="O1018" i="8"/>
  <c r="N1018" i="8"/>
  <c r="K1018" i="8"/>
  <c r="O1017" i="8"/>
  <c r="N1017" i="8"/>
  <c r="K1017" i="8"/>
  <c r="O1016" i="8"/>
  <c r="N1016" i="8"/>
  <c r="K1016" i="8"/>
  <c r="O1015" i="8"/>
  <c r="N1015" i="8"/>
  <c r="K1015" i="8"/>
  <c r="O1014" i="8"/>
  <c r="N1014" i="8"/>
  <c r="K1014" i="8"/>
  <c r="O1013" i="8"/>
  <c r="N1013" i="8"/>
  <c r="K1013" i="8"/>
  <c r="O1012" i="8"/>
  <c r="N1012" i="8"/>
  <c r="K1012" i="8"/>
  <c r="O1011" i="8"/>
  <c r="N1011" i="8"/>
  <c r="K1011" i="8"/>
  <c r="O1010" i="8"/>
  <c r="N1010" i="8"/>
  <c r="K1010" i="8"/>
  <c r="O1009" i="8"/>
  <c r="N1009" i="8"/>
  <c r="K1009" i="8"/>
  <c r="O1008" i="8"/>
  <c r="N1008" i="8"/>
  <c r="K1008" i="8"/>
  <c r="O1007" i="8"/>
  <c r="N1007" i="8"/>
  <c r="K1007" i="8"/>
  <c r="O1006" i="8"/>
  <c r="N1006" i="8"/>
  <c r="K1006" i="8"/>
  <c r="O1005" i="8"/>
  <c r="N1005" i="8"/>
  <c r="K1005" i="8"/>
  <c r="O1004" i="8"/>
  <c r="N1004" i="8"/>
  <c r="K1004" i="8"/>
  <c r="O1003" i="8"/>
  <c r="N1003" i="8"/>
  <c r="K1003" i="8"/>
  <c r="O1002" i="8"/>
  <c r="N1002" i="8"/>
  <c r="K1002" i="8"/>
  <c r="O1001" i="8"/>
  <c r="N1001" i="8"/>
  <c r="K1001" i="8"/>
  <c r="O1000" i="8"/>
  <c r="N1000" i="8"/>
  <c r="K1000" i="8"/>
  <c r="O999" i="8"/>
  <c r="N999" i="8"/>
  <c r="K999" i="8"/>
  <c r="O998" i="8"/>
  <c r="N998" i="8"/>
  <c r="K998" i="8"/>
  <c r="O997" i="8"/>
  <c r="N997" i="8"/>
  <c r="K997" i="8"/>
  <c r="O996" i="8"/>
  <c r="N996" i="8"/>
  <c r="K996" i="8"/>
  <c r="O995" i="8"/>
  <c r="N995" i="8"/>
  <c r="K995" i="8"/>
  <c r="O994" i="8"/>
  <c r="N994" i="8"/>
  <c r="K994" i="8"/>
  <c r="O993" i="8"/>
  <c r="N993" i="8"/>
  <c r="K993" i="8"/>
  <c r="O992" i="8"/>
  <c r="N992" i="8"/>
  <c r="K992" i="8"/>
  <c r="O991" i="8"/>
  <c r="N991" i="8"/>
  <c r="K991" i="8"/>
  <c r="O990" i="8"/>
  <c r="N990" i="8"/>
  <c r="K990" i="8"/>
  <c r="O989" i="8"/>
  <c r="N989" i="8"/>
  <c r="K989" i="8"/>
  <c r="O988" i="8"/>
  <c r="N988" i="8"/>
  <c r="K988" i="8"/>
  <c r="O987" i="8"/>
  <c r="N987" i="8"/>
  <c r="N986" i="8" s="1"/>
  <c r="M986" i="8"/>
  <c r="K987" i="8"/>
  <c r="K986" i="8" s="1"/>
  <c r="J956" i="8" l="1"/>
  <c r="K956" i="8"/>
  <c r="I956" i="8"/>
  <c r="J779" i="8"/>
  <c r="O779" i="8"/>
  <c r="I779" i="8"/>
  <c r="K954" i="8"/>
  <c r="K953" i="8"/>
  <c r="K952" i="8"/>
  <c r="K951" i="8"/>
  <c r="K950" i="8"/>
  <c r="K949" i="8"/>
  <c r="K948" i="8"/>
  <c r="K947" i="8"/>
  <c r="K946" i="8"/>
  <c r="K945" i="8"/>
  <c r="K944" i="8"/>
  <c r="K943" i="8"/>
  <c r="K942" i="8"/>
  <c r="K941" i="8"/>
  <c r="K940" i="8"/>
  <c r="K939" i="8"/>
  <c r="K938" i="8"/>
  <c r="K937" i="8"/>
  <c r="K936" i="8"/>
  <c r="K935" i="8"/>
  <c r="K934" i="8"/>
  <c r="K933" i="8"/>
  <c r="K932" i="8"/>
  <c r="K931" i="8"/>
  <c r="K930" i="8"/>
  <c r="K929" i="8"/>
  <c r="K928" i="8"/>
  <c r="K927" i="8"/>
  <c r="K926" i="8"/>
  <c r="K925" i="8"/>
  <c r="K924" i="8"/>
  <c r="K923" i="8"/>
  <c r="K922" i="8"/>
  <c r="K921" i="8"/>
  <c r="K920" i="8"/>
  <c r="K919" i="8"/>
  <c r="K918" i="8"/>
  <c r="K917" i="8"/>
  <c r="K916" i="8"/>
  <c r="K915" i="8"/>
  <c r="K914" i="8"/>
  <c r="K913" i="8"/>
  <c r="K912" i="8"/>
  <c r="K911" i="8"/>
  <c r="K910" i="8"/>
  <c r="K909" i="8"/>
  <c r="K908" i="8"/>
  <c r="K907" i="8"/>
  <c r="K906" i="8"/>
  <c r="K905" i="8"/>
  <c r="K904" i="8"/>
  <c r="K903" i="8"/>
  <c r="K902" i="8"/>
  <c r="K901" i="8"/>
  <c r="K900" i="8"/>
  <c r="K899" i="8"/>
  <c r="K898" i="8"/>
  <c r="K897" i="8"/>
  <c r="K896" i="8"/>
  <c r="K895" i="8"/>
  <c r="K894" i="8"/>
  <c r="K893" i="8"/>
  <c r="K892" i="8"/>
  <c r="K891" i="8"/>
  <c r="K890" i="8"/>
  <c r="K889" i="8"/>
  <c r="K888" i="8"/>
  <c r="K887" i="8"/>
  <c r="K886" i="8"/>
  <c r="K885" i="8"/>
  <c r="K884" i="8"/>
  <c r="K883" i="8"/>
  <c r="K882" i="8"/>
  <c r="K881" i="8"/>
  <c r="K880" i="8"/>
  <c r="K879" i="8"/>
  <c r="K878" i="8"/>
  <c r="K877" i="8"/>
  <c r="K876" i="8"/>
  <c r="K875" i="8"/>
  <c r="K874" i="8"/>
  <c r="K873" i="8"/>
  <c r="K872" i="8"/>
  <c r="K871" i="8"/>
  <c r="K870" i="8"/>
  <c r="K869" i="8"/>
  <c r="K868" i="8"/>
  <c r="K867" i="8"/>
  <c r="K866" i="8"/>
  <c r="K865" i="8"/>
  <c r="K864" i="8"/>
  <c r="K863" i="8"/>
  <c r="K862" i="8"/>
  <c r="K861" i="8"/>
  <c r="K860" i="8"/>
  <c r="K859" i="8"/>
  <c r="K858" i="8"/>
  <c r="K857" i="8"/>
  <c r="K856" i="8"/>
  <c r="K855" i="8"/>
  <c r="K854" i="8"/>
  <c r="K853" i="8"/>
  <c r="K852" i="8"/>
  <c r="K851" i="8"/>
  <c r="K850" i="8"/>
  <c r="K849" i="8"/>
  <c r="K848" i="8"/>
  <c r="K847" i="8"/>
  <c r="K846" i="8"/>
  <c r="K845" i="8"/>
  <c r="K844" i="8"/>
  <c r="K843" i="8"/>
  <c r="K842" i="8"/>
  <c r="K841" i="8"/>
  <c r="K840" i="8"/>
  <c r="K839" i="8"/>
  <c r="K838" i="8"/>
  <c r="K837" i="8"/>
  <c r="K836" i="8"/>
  <c r="K835" i="8"/>
  <c r="K834" i="8"/>
  <c r="K833" i="8"/>
  <c r="K832" i="8"/>
  <c r="K831" i="8"/>
  <c r="K830" i="8"/>
  <c r="K829" i="8"/>
  <c r="K828" i="8"/>
  <c r="K827" i="8"/>
  <c r="K826" i="8"/>
  <c r="K825" i="8"/>
  <c r="K824" i="8"/>
  <c r="K823" i="8"/>
  <c r="K822" i="8"/>
  <c r="K821" i="8"/>
  <c r="K820" i="8"/>
  <c r="K819" i="8"/>
  <c r="K818" i="8"/>
  <c r="K817" i="8"/>
  <c r="K816" i="8"/>
  <c r="K815" i="8"/>
  <c r="K814" i="8"/>
  <c r="K813" i="8"/>
  <c r="K812" i="8"/>
  <c r="K811" i="8"/>
  <c r="K810" i="8"/>
  <c r="K809" i="8"/>
  <c r="K808" i="8"/>
  <c r="K807" i="8"/>
  <c r="K806" i="8"/>
  <c r="K805" i="8"/>
  <c r="K804" i="8"/>
  <c r="K803" i="8"/>
  <c r="K802" i="8"/>
  <c r="K801" i="8"/>
  <c r="K800" i="8"/>
  <c r="K799" i="8"/>
  <c r="K798" i="8"/>
  <c r="K797" i="8"/>
  <c r="K796" i="8"/>
  <c r="K795" i="8"/>
  <c r="K794" i="8"/>
  <c r="K793" i="8"/>
  <c r="K792" i="8"/>
  <c r="K791" i="8"/>
  <c r="K790" i="8"/>
  <c r="K789" i="8"/>
  <c r="K788" i="8"/>
  <c r="K787" i="8"/>
  <c r="K786" i="8"/>
  <c r="K785" i="8"/>
  <c r="K784" i="8"/>
  <c r="K783" i="8"/>
  <c r="K782" i="8"/>
  <c r="K779" i="8" s="1"/>
  <c r="K781" i="8"/>
  <c r="K780" i="8"/>
  <c r="O754" i="8"/>
  <c r="N754" i="8"/>
  <c r="M754" i="8"/>
  <c r="K754" i="8"/>
  <c r="I754" i="8"/>
  <c r="J719" i="8"/>
  <c r="K719" i="8"/>
  <c r="M719" i="8"/>
  <c r="N719" i="8"/>
  <c r="O719" i="8"/>
  <c r="I719" i="8"/>
  <c r="J658" i="8"/>
  <c r="M658" i="8"/>
  <c r="N658" i="8"/>
  <c r="O658" i="8"/>
  <c r="I65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58" i="8" s="1"/>
  <c r="K660" i="8"/>
  <c r="K659" i="8"/>
  <c r="J617" i="8" l="1"/>
  <c r="K617" i="8"/>
  <c r="M617" i="8"/>
  <c r="N617" i="8"/>
  <c r="O617" i="8"/>
  <c r="I617" i="8"/>
  <c r="O615" i="8" l="1"/>
  <c r="N615" i="8"/>
  <c r="M615" i="8"/>
  <c r="K615" i="8"/>
  <c r="O614" i="8"/>
  <c r="N614" i="8"/>
  <c r="M614" i="8"/>
  <c r="K614" i="8"/>
  <c r="O613" i="8"/>
  <c r="N613" i="8"/>
  <c r="M613" i="8"/>
  <c r="K613" i="8"/>
  <c r="O612" i="8"/>
  <c r="N612" i="8"/>
  <c r="M612" i="8"/>
  <c r="K612" i="8"/>
  <c r="O611" i="8"/>
  <c r="N611" i="8"/>
  <c r="M611" i="8"/>
  <c r="K611" i="8"/>
  <c r="O610" i="8"/>
  <c r="N610" i="8"/>
  <c r="M610" i="8"/>
  <c r="K610" i="8"/>
  <c r="O609" i="8"/>
  <c r="N609" i="8"/>
  <c r="M609" i="8"/>
  <c r="K609" i="8"/>
  <c r="O608" i="8"/>
  <c r="N608" i="8"/>
  <c r="M608" i="8"/>
  <c r="K608" i="8"/>
  <c r="O607" i="8"/>
  <c r="N607" i="8"/>
  <c r="M607" i="8"/>
  <c r="K607" i="8"/>
  <c r="O606" i="8"/>
  <c r="N606" i="8"/>
  <c r="M606" i="8"/>
  <c r="K606" i="8"/>
  <c r="O605" i="8"/>
  <c r="N605" i="8"/>
  <c r="M605" i="8"/>
  <c r="K605" i="8"/>
  <c r="O604" i="8"/>
  <c r="N604" i="8"/>
  <c r="M604" i="8"/>
  <c r="K604" i="8"/>
  <c r="O603" i="8"/>
  <c r="N603" i="8"/>
  <c r="M603" i="8"/>
  <c r="K603" i="8"/>
  <c r="O602" i="8"/>
  <c r="N602" i="8"/>
  <c r="M602" i="8"/>
  <c r="K602" i="8"/>
  <c r="O601" i="8"/>
  <c r="N601" i="8"/>
  <c r="M601" i="8"/>
  <c r="K601" i="8"/>
  <c r="O600" i="8"/>
  <c r="N600" i="8"/>
  <c r="M600" i="8"/>
  <c r="K600" i="8"/>
  <c r="O599" i="8"/>
  <c r="N599" i="8"/>
  <c r="M599" i="8"/>
  <c r="K599" i="8"/>
  <c r="O598" i="8"/>
  <c r="N598" i="8"/>
  <c r="M598" i="8"/>
  <c r="K598" i="8"/>
  <c r="O597" i="8"/>
  <c r="N597" i="8"/>
  <c r="M597" i="8"/>
  <c r="K597" i="8"/>
  <c r="O596" i="8"/>
  <c r="N596" i="8"/>
  <c r="M596" i="8"/>
  <c r="K596" i="8"/>
  <c r="O595" i="8"/>
  <c r="N595" i="8"/>
  <c r="M595" i="8"/>
  <c r="K595" i="8"/>
  <c r="O594" i="8"/>
  <c r="N594" i="8"/>
  <c r="M594" i="8"/>
  <c r="K594" i="8"/>
  <c r="O593" i="8"/>
  <c r="N593" i="8"/>
  <c r="M593" i="8"/>
  <c r="K593" i="8"/>
  <c r="O592" i="8"/>
  <c r="N592" i="8"/>
  <c r="M592" i="8"/>
  <c r="K592" i="8"/>
  <c r="O591" i="8"/>
  <c r="N591" i="8"/>
  <c r="M591" i="8"/>
  <c r="K591" i="8"/>
  <c r="O590" i="8"/>
  <c r="N590" i="8"/>
  <c r="M590" i="8"/>
  <c r="K590" i="8"/>
  <c r="O589" i="8"/>
  <c r="N589" i="8"/>
  <c r="M589" i="8"/>
  <c r="K589" i="8"/>
  <c r="O588" i="8"/>
  <c r="N588" i="8"/>
  <c r="M588" i="8"/>
  <c r="K588" i="8"/>
  <c r="O587" i="8"/>
  <c r="N587" i="8"/>
  <c r="M587" i="8"/>
  <c r="K587" i="8"/>
  <c r="O586" i="8"/>
  <c r="N586" i="8"/>
  <c r="M586" i="8"/>
  <c r="K586" i="8"/>
  <c r="O585" i="8"/>
  <c r="N585" i="8"/>
  <c r="M585" i="8"/>
  <c r="K585" i="8"/>
  <c r="O584" i="8"/>
  <c r="N584" i="8"/>
  <c r="M584" i="8"/>
  <c r="K584" i="8"/>
  <c r="O583" i="8"/>
  <c r="N583" i="8"/>
  <c r="M583" i="8"/>
  <c r="K583" i="8"/>
  <c r="O582" i="8"/>
  <c r="N582" i="8"/>
  <c r="M582" i="8"/>
  <c r="K582" i="8"/>
  <c r="O581" i="8"/>
  <c r="N581" i="8"/>
  <c r="M581" i="8"/>
  <c r="K581" i="8"/>
  <c r="O580" i="8"/>
  <c r="N580" i="8"/>
  <c r="M580" i="8"/>
  <c r="K580" i="8"/>
  <c r="O579" i="8"/>
  <c r="N579" i="8"/>
  <c r="M579" i="8"/>
  <c r="K579" i="8"/>
  <c r="O578" i="8"/>
  <c r="N578" i="8"/>
  <c r="M578" i="8"/>
  <c r="K578" i="8"/>
  <c r="O577" i="8"/>
  <c r="N577" i="8"/>
  <c r="M577" i="8"/>
  <c r="K577" i="8"/>
  <c r="O576" i="8"/>
  <c r="N576" i="8"/>
  <c r="M576" i="8"/>
  <c r="K576" i="8"/>
  <c r="O575" i="8"/>
  <c r="N575" i="8"/>
  <c r="M575" i="8"/>
  <c r="K575" i="8"/>
  <c r="O574" i="8"/>
  <c r="N574" i="8"/>
  <c r="M574" i="8"/>
  <c r="K574" i="8"/>
  <c r="O573" i="8"/>
  <c r="N573" i="8"/>
  <c r="M573" i="8"/>
  <c r="K573" i="8"/>
  <c r="O572" i="8"/>
  <c r="N572" i="8"/>
  <c r="M572" i="8"/>
  <c r="K572" i="8"/>
  <c r="O571" i="8"/>
  <c r="N571" i="8"/>
  <c r="M571" i="8"/>
  <c r="K571" i="8"/>
  <c r="O570" i="8"/>
  <c r="N570" i="8"/>
  <c r="M570" i="8"/>
  <c r="K570" i="8"/>
  <c r="O569" i="8"/>
  <c r="N569" i="8"/>
  <c r="M569" i="8"/>
  <c r="K569" i="8"/>
  <c r="O568" i="8"/>
  <c r="N568" i="8"/>
  <c r="M568" i="8"/>
  <c r="K568" i="8"/>
  <c r="O567" i="8"/>
  <c r="N567" i="8"/>
  <c r="M567" i="8"/>
  <c r="K567" i="8"/>
  <c r="O566" i="8"/>
  <c r="N566" i="8"/>
  <c r="M566" i="8"/>
  <c r="K566" i="8"/>
  <c r="O565" i="8"/>
  <c r="N565" i="8"/>
  <c r="M565" i="8"/>
  <c r="K565" i="8"/>
  <c r="O564" i="8"/>
  <c r="N564" i="8"/>
  <c r="M564" i="8"/>
  <c r="K564" i="8"/>
  <c r="O563" i="8"/>
  <c r="N563" i="8"/>
  <c r="M563" i="8"/>
  <c r="K563" i="8"/>
  <c r="O562" i="8"/>
  <c r="N562" i="8"/>
  <c r="M562" i="8"/>
  <c r="K562" i="8"/>
  <c r="O561" i="8"/>
  <c r="N561" i="8"/>
  <c r="M561" i="8"/>
  <c r="K561" i="8"/>
  <c r="O560" i="8"/>
  <c r="N560" i="8"/>
  <c r="M560" i="8"/>
  <c r="K560" i="8"/>
  <c r="O559" i="8"/>
  <c r="N559" i="8"/>
  <c r="M559" i="8"/>
  <c r="K559" i="8"/>
  <c r="O558" i="8"/>
  <c r="N558" i="8"/>
  <c r="M558" i="8"/>
  <c r="K558" i="8"/>
  <c r="O557" i="8"/>
  <c r="N557" i="8"/>
  <c r="M557" i="8"/>
  <c r="K557" i="8"/>
  <c r="O556" i="8"/>
  <c r="N556" i="8"/>
  <c r="M556" i="8"/>
  <c r="K556" i="8"/>
  <c r="O555" i="8"/>
  <c r="N555" i="8"/>
  <c r="M555" i="8"/>
  <c r="K555" i="8"/>
  <c r="O554" i="8"/>
  <c r="N554" i="8"/>
  <c r="M554" i="8"/>
  <c r="K554" i="8"/>
  <c r="O553" i="8"/>
  <c r="N553" i="8"/>
  <c r="M553" i="8"/>
  <c r="K553" i="8"/>
  <c r="O552" i="8"/>
  <c r="N552" i="8"/>
  <c r="M552" i="8"/>
  <c r="K552" i="8"/>
  <c r="O551" i="8"/>
  <c r="N551" i="8"/>
  <c r="M551" i="8"/>
  <c r="K551" i="8"/>
  <c r="O550" i="8"/>
  <c r="N550" i="8"/>
  <c r="M550" i="8"/>
  <c r="K550" i="8"/>
  <c r="O549" i="8"/>
  <c r="N549" i="8"/>
  <c r="M549" i="8"/>
  <c r="K549" i="8"/>
  <c r="O548" i="8"/>
  <c r="N548" i="8"/>
  <c r="M548" i="8"/>
  <c r="K548" i="8"/>
  <c r="O547" i="8"/>
  <c r="N547" i="8"/>
  <c r="M547" i="8"/>
  <c r="K547" i="8"/>
  <c r="O546" i="8"/>
  <c r="N546" i="8"/>
  <c r="M546" i="8"/>
  <c r="K546" i="8"/>
  <c r="O545" i="8"/>
  <c r="N545" i="8"/>
  <c r="M545" i="8"/>
  <c r="K545" i="8"/>
  <c r="O544" i="8"/>
  <c r="N544" i="8"/>
  <c r="M544" i="8"/>
  <c r="K544" i="8"/>
  <c r="O543" i="8"/>
  <c r="N543" i="8"/>
  <c r="M543" i="8"/>
  <c r="K543" i="8"/>
  <c r="O542" i="8"/>
  <c r="N542" i="8"/>
  <c r="M542" i="8"/>
  <c r="K542" i="8"/>
  <c r="O541" i="8"/>
  <c r="N541" i="8"/>
  <c r="M541" i="8"/>
  <c r="K541" i="8"/>
  <c r="O540" i="8"/>
  <c r="N540" i="8"/>
  <c r="M540" i="8"/>
  <c r="K540" i="8"/>
  <c r="O539" i="8"/>
  <c r="N539" i="8"/>
  <c r="M539" i="8"/>
  <c r="K539" i="8"/>
  <c r="O538" i="8"/>
  <c r="N538" i="8"/>
  <c r="M538" i="8"/>
  <c r="K538" i="8"/>
  <c r="O537" i="8"/>
  <c r="N537" i="8"/>
  <c r="M537" i="8"/>
  <c r="K537" i="8"/>
  <c r="O536" i="8"/>
  <c r="N536" i="8"/>
  <c r="M536" i="8"/>
  <c r="K536" i="8"/>
  <c r="O535" i="8"/>
  <c r="N535" i="8"/>
  <c r="M535" i="8"/>
  <c r="K535" i="8"/>
  <c r="O534" i="8"/>
  <c r="N534" i="8"/>
  <c r="M534" i="8"/>
  <c r="K534" i="8"/>
  <c r="O533" i="8"/>
  <c r="N533" i="8"/>
  <c r="M533" i="8"/>
  <c r="K533" i="8"/>
  <c r="O532" i="8"/>
  <c r="N532" i="8"/>
  <c r="M532" i="8"/>
  <c r="K532" i="8"/>
  <c r="O531" i="8"/>
  <c r="N531" i="8"/>
  <c r="M531" i="8"/>
  <c r="K531" i="8"/>
  <c r="O530" i="8"/>
  <c r="N530" i="8"/>
  <c r="M530" i="8"/>
  <c r="K530" i="8"/>
  <c r="O529" i="8"/>
  <c r="N529" i="8"/>
  <c r="M529" i="8"/>
  <c r="K529" i="8"/>
  <c r="O528" i="8"/>
  <c r="N528" i="8"/>
  <c r="M528" i="8"/>
  <c r="K528" i="8"/>
  <c r="O527" i="8"/>
  <c r="N527" i="8"/>
  <c r="M527" i="8"/>
  <c r="K527" i="8"/>
  <c r="O526" i="8"/>
  <c r="N526" i="8"/>
  <c r="M526" i="8"/>
  <c r="K526" i="8"/>
  <c r="O525" i="8"/>
  <c r="N525" i="8"/>
  <c r="M525" i="8"/>
  <c r="K525" i="8"/>
  <c r="O524" i="8"/>
  <c r="N524" i="8"/>
  <c r="M524" i="8"/>
  <c r="K524" i="8"/>
  <c r="O523" i="8"/>
  <c r="N523" i="8"/>
  <c r="M523" i="8"/>
  <c r="K523" i="8"/>
  <c r="O522" i="8"/>
  <c r="N522" i="8"/>
  <c r="M522" i="8"/>
  <c r="K522" i="8"/>
  <c r="O521" i="8"/>
  <c r="N521" i="8"/>
  <c r="M521" i="8"/>
  <c r="K521" i="8"/>
  <c r="O520" i="8"/>
  <c r="N520" i="8"/>
  <c r="M520" i="8"/>
  <c r="K520" i="8"/>
  <c r="O519" i="8"/>
  <c r="N519" i="8"/>
  <c r="M519" i="8"/>
  <c r="K519" i="8"/>
  <c r="O518" i="8"/>
  <c r="N518" i="8"/>
  <c r="M518" i="8"/>
  <c r="K518" i="8"/>
  <c r="O517" i="8"/>
  <c r="N517" i="8"/>
  <c r="M517" i="8"/>
  <c r="K517" i="8"/>
  <c r="O516" i="8"/>
  <c r="N516" i="8"/>
  <c r="M516" i="8"/>
  <c r="K516" i="8"/>
  <c r="O515" i="8"/>
  <c r="N515" i="8"/>
  <c r="M515" i="8"/>
  <c r="K515" i="8"/>
  <c r="O514" i="8"/>
  <c r="N514" i="8"/>
  <c r="M514" i="8"/>
  <c r="K514" i="8"/>
  <c r="O513" i="8"/>
  <c r="N513" i="8"/>
  <c r="M513" i="8"/>
  <c r="K513" i="8"/>
  <c r="O512" i="8"/>
  <c r="N512" i="8"/>
  <c r="M512" i="8"/>
  <c r="K512" i="8"/>
  <c r="O511" i="8"/>
  <c r="N511" i="8"/>
  <c r="M511" i="8"/>
  <c r="K511" i="8"/>
  <c r="O510" i="8"/>
  <c r="N510" i="8"/>
  <c r="M510" i="8"/>
  <c r="K510" i="8"/>
  <c r="O509" i="8"/>
  <c r="N509" i="8"/>
  <c r="M509" i="8"/>
  <c r="K509" i="8"/>
  <c r="O508" i="8"/>
  <c r="N508" i="8"/>
  <c r="M508" i="8"/>
  <c r="K508" i="8"/>
  <c r="O507" i="8"/>
  <c r="N507" i="8"/>
  <c r="M507" i="8"/>
  <c r="K507" i="8"/>
  <c r="O506" i="8"/>
  <c r="N506" i="8"/>
  <c r="M506" i="8"/>
  <c r="K506" i="8"/>
  <c r="O505" i="8"/>
  <c r="N505" i="8"/>
  <c r="M505" i="8"/>
  <c r="K505" i="8"/>
  <c r="O504" i="8"/>
  <c r="N504" i="8"/>
  <c r="M504" i="8"/>
  <c r="K504" i="8"/>
  <c r="O503" i="8"/>
  <c r="N503" i="8"/>
  <c r="M503" i="8"/>
  <c r="K503" i="8"/>
  <c r="O502" i="8"/>
  <c r="N502" i="8"/>
  <c r="M502" i="8"/>
  <c r="K502" i="8"/>
  <c r="O501" i="8"/>
  <c r="N501" i="8"/>
  <c r="M501" i="8"/>
  <c r="K501" i="8"/>
  <c r="O500" i="8"/>
  <c r="N500" i="8"/>
  <c r="M500" i="8"/>
  <c r="K500" i="8"/>
  <c r="O499" i="8"/>
  <c r="N499" i="8"/>
  <c r="M499" i="8"/>
  <c r="K499" i="8"/>
  <c r="O498" i="8"/>
  <c r="N498" i="8"/>
  <c r="M498" i="8"/>
  <c r="K498" i="8"/>
  <c r="O497" i="8"/>
  <c r="N497" i="8"/>
  <c r="M497" i="8"/>
  <c r="K497" i="8"/>
  <c r="O496" i="8"/>
  <c r="N496" i="8"/>
  <c r="M496" i="8"/>
  <c r="K496" i="8"/>
  <c r="O495" i="8"/>
  <c r="N495" i="8"/>
  <c r="M495" i="8"/>
  <c r="K495" i="8"/>
  <c r="O494" i="8"/>
  <c r="N494" i="8"/>
  <c r="M494" i="8"/>
  <c r="K494" i="8"/>
  <c r="O493" i="8"/>
  <c r="N493" i="8"/>
  <c r="M493" i="8"/>
  <c r="K493" i="8"/>
  <c r="O492" i="8"/>
  <c r="N492" i="8"/>
  <c r="M492" i="8"/>
  <c r="K492" i="8"/>
  <c r="O491" i="8"/>
  <c r="N491" i="8"/>
  <c r="M491" i="8"/>
  <c r="K491" i="8"/>
  <c r="O490" i="8"/>
  <c r="N490" i="8"/>
  <c r="M490" i="8"/>
  <c r="K490" i="8"/>
  <c r="O489" i="8"/>
  <c r="N489" i="8"/>
  <c r="M489" i="8"/>
  <c r="K489" i="8"/>
  <c r="O488" i="8"/>
  <c r="N488" i="8"/>
  <c r="M488" i="8"/>
  <c r="K488" i="8"/>
  <c r="O487" i="8"/>
  <c r="N487" i="8"/>
  <c r="M487" i="8"/>
  <c r="K487" i="8"/>
  <c r="O486" i="8"/>
  <c r="N486" i="8"/>
  <c r="M486" i="8"/>
  <c r="K486" i="8"/>
  <c r="O485" i="8"/>
  <c r="N485" i="8"/>
  <c r="M485" i="8"/>
  <c r="K485" i="8"/>
  <c r="O484" i="8"/>
  <c r="N484" i="8"/>
  <c r="M484" i="8"/>
  <c r="K484" i="8"/>
  <c r="O483" i="8"/>
  <c r="N483" i="8"/>
  <c r="M483" i="8"/>
  <c r="K483" i="8"/>
  <c r="O482" i="8"/>
  <c r="N482" i="8"/>
  <c r="M482" i="8"/>
  <c r="K482" i="8"/>
  <c r="O481" i="8"/>
  <c r="N481" i="8"/>
  <c r="M481" i="8"/>
  <c r="K481" i="8"/>
  <c r="O480" i="8"/>
  <c r="N480" i="8"/>
  <c r="M480" i="8"/>
  <c r="K480" i="8"/>
  <c r="O479" i="8"/>
  <c r="N479" i="8"/>
  <c r="M479" i="8"/>
  <c r="K479" i="8"/>
  <c r="O478" i="8"/>
  <c r="N478" i="8"/>
  <c r="M478" i="8"/>
  <c r="K478" i="8"/>
  <c r="O477" i="8"/>
  <c r="N477" i="8"/>
  <c r="M477" i="8"/>
  <c r="K477" i="8"/>
  <c r="O476" i="8"/>
  <c r="N476" i="8"/>
  <c r="M476" i="8"/>
  <c r="K476" i="8"/>
  <c r="O475" i="8"/>
  <c r="N475" i="8"/>
  <c r="M475" i="8"/>
  <c r="K475" i="8"/>
  <c r="O474" i="8"/>
  <c r="N474" i="8"/>
  <c r="M474" i="8"/>
  <c r="K474" i="8"/>
  <c r="O473" i="8"/>
  <c r="N473" i="8"/>
  <c r="M473" i="8"/>
  <c r="K473" i="8"/>
  <c r="O472" i="8"/>
  <c r="N472" i="8"/>
  <c r="M472" i="8"/>
  <c r="K472" i="8"/>
  <c r="O471" i="8"/>
  <c r="N471" i="8"/>
  <c r="M471" i="8"/>
  <c r="K471" i="8"/>
  <c r="O470" i="8"/>
  <c r="N470" i="8"/>
  <c r="M470" i="8"/>
  <c r="K470" i="8"/>
  <c r="O469" i="8"/>
  <c r="N469" i="8"/>
  <c r="M469" i="8"/>
  <c r="K469" i="8"/>
  <c r="O468" i="8"/>
  <c r="N468" i="8"/>
  <c r="M468" i="8"/>
  <c r="K468" i="8"/>
  <c r="O467" i="8"/>
  <c r="N467" i="8"/>
  <c r="M467" i="8"/>
  <c r="K467" i="8"/>
  <c r="O466" i="8"/>
  <c r="N466" i="8"/>
  <c r="M466" i="8"/>
  <c r="K466" i="8"/>
  <c r="O465" i="8"/>
  <c r="N465" i="8"/>
  <c r="M465" i="8"/>
  <c r="K465" i="8"/>
  <c r="O464" i="8"/>
  <c r="N464" i="8"/>
  <c r="M464" i="8"/>
  <c r="K464" i="8"/>
  <c r="O463" i="8"/>
  <c r="N463" i="8"/>
  <c r="M463" i="8"/>
  <c r="K463" i="8"/>
  <c r="O462" i="8"/>
  <c r="N462" i="8"/>
  <c r="M462" i="8"/>
  <c r="K462" i="8"/>
  <c r="O461" i="8"/>
  <c r="N461" i="8"/>
  <c r="M461" i="8"/>
  <c r="K461" i="8"/>
  <c r="O460" i="8"/>
  <c r="N460" i="8"/>
  <c r="M460" i="8"/>
  <c r="K460" i="8"/>
  <c r="O459" i="8"/>
  <c r="N459" i="8"/>
  <c r="M459" i="8"/>
  <c r="K459" i="8"/>
  <c r="O458" i="8"/>
  <c r="N458" i="8"/>
  <c r="M458" i="8"/>
  <c r="K458" i="8"/>
  <c r="O457" i="8"/>
  <c r="N457" i="8"/>
  <c r="M457" i="8"/>
  <c r="K457" i="8"/>
  <c r="O456" i="8"/>
  <c r="N456" i="8"/>
  <c r="M456" i="8"/>
  <c r="K456" i="8"/>
  <c r="O455" i="8"/>
  <c r="N455" i="8"/>
  <c r="M455" i="8"/>
  <c r="K455" i="8"/>
  <c r="O454" i="8"/>
  <c r="N454" i="8"/>
  <c r="M454" i="8"/>
  <c r="K454" i="8"/>
  <c r="O453" i="8"/>
  <c r="N453" i="8"/>
  <c r="M453" i="8"/>
  <c r="K453" i="8"/>
  <c r="O452" i="8"/>
  <c r="N452" i="8"/>
  <c r="M452" i="8"/>
  <c r="K452" i="8"/>
  <c r="O451" i="8"/>
  <c r="N451" i="8"/>
  <c r="M451" i="8"/>
  <c r="K451" i="8"/>
  <c r="O450" i="8"/>
  <c r="N450" i="8"/>
  <c r="M450" i="8"/>
  <c r="K450" i="8"/>
  <c r="O449" i="8"/>
  <c r="N449" i="8"/>
  <c r="M449" i="8"/>
  <c r="K449" i="8"/>
  <c r="O448" i="8"/>
  <c r="N448" i="8"/>
  <c r="M448" i="8"/>
  <c r="K448" i="8"/>
  <c r="O447" i="8"/>
  <c r="N447" i="8"/>
  <c r="M447" i="8"/>
  <c r="K447" i="8"/>
  <c r="O446" i="8"/>
  <c r="N446" i="8"/>
  <c r="M446" i="8"/>
  <c r="K446" i="8"/>
  <c r="O445" i="8"/>
  <c r="N445" i="8"/>
  <c r="M445" i="8"/>
  <c r="K445" i="8"/>
  <c r="O444" i="8"/>
  <c r="N444" i="8"/>
  <c r="M444" i="8"/>
  <c r="K444" i="8"/>
  <c r="O443" i="8"/>
  <c r="N443" i="8"/>
  <c r="M443" i="8"/>
  <c r="K443" i="8"/>
  <c r="O442" i="8"/>
  <c r="N442" i="8"/>
  <c r="M442" i="8"/>
  <c r="K442" i="8"/>
  <c r="O441" i="8"/>
  <c r="N441" i="8"/>
  <c r="M441" i="8"/>
  <c r="K441" i="8"/>
  <c r="O440" i="8"/>
  <c r="N440" i="8"/>
  <c r="M440" i="8"/>
  <c r="K440" i="8"/>
  <c r="O439" i="8"/>
  <c r="N439" i="8"/>
  <c r="M439" i="8"/>
  <c r="K439" i="8"/>
  <c r="O438" i="8"/>
  <c r="N438" i="8"/>
  <c r="M438" i="8"/>
  <c r="K438" i="8"/>
  <c r="O437" i="8"/>
  <c r="N437" i="8"/>
  <c r="M437" i="8"/>
  <c r="K437" i="8"/>
  <c r="O436" i="8"/>
  <c r="N436" i="8"/>
  <c r="M436" i="8"/>
  <c r="K436" i="8"/>
  <c r="O435" i="8"/>
  <c r="N435" i="8"/>
  <c r="M435" i="8"/>
  <c r="K435" i="8"/>
  <c r="O434" i="8"/>
  <c r="N434" i="8"/>
  <c r="M434" i="8"/>
  <c r="K434" i="8"/>
  <c r="O433" i="8"/>
  <c r="N433" i="8"/>
  <c r="M433" i="8"/>
  <c r="K433" i="8"/>
  <c r="O432" i="8"/>
  <c r="N432" i="8"/>
  <c r="M432" i="8"/>
  <c r="K432" i="8"/>
  <c r="O431" i="8"/>
  <c r="N431" i="8"/>
  <c r="M431" i="8"/>
  <c r="K431" i="8"/>
  <c r="O430" i="8"/>
  <c r="N430" i="8"/>
  <c r="M430" i="8"/>
  <c r="K430" i="8"/>
  <c r="O429" i="8"/>
  <c r="N429" i="8"/>
  <c r="M429" i="8"/>
  <c r="K429" i="8"/>
  <c r="O428" i="8"/>
  <c r="N428" i="8"/>
  <c r="M428" i="8"/>
  <c r="K428" i="8"/>
  <c r="O427" i="8"/>
  <c r="N427" i="8"/>
  <c r="M427" i="8"/>
  <c r="K427" i="8"/>
  <c r="O426" i="8"/>
  <c r="N426" i="8"/>
  <c r="M426" i="8"/>
  <c r="K426" i="8"/>
  <c r="O425" i="8"/>
  <c r="N425" i="8"/>
  <c r="M425" i="8"/>
  <c r="K425" i="8"/>
  <c r="O424" i="8"/>
  <c r="N424" i="8"/>
  <c r="M424" i="8"/>
  <c r="K424" i="8"/>
  <c r="O423" i="8"/>
  <c r="N423" i="8"/>
  <c r="M423" i="8"/>
  <c r="K423" i="8"/>
  <c r="O422" i="8"/>
  <c r="N422" i="8"/>
  <c r="M422" i="8"/>
  <c r="K422" i="8"/>
  <c r="O421" i="8"/>
  <c r="N421" i="8"/>
  <c r="M421" i="8"/>
  <c r="K421" i="8"/>
  <c r="O420" i="8"/>
  <c r="N420" i="8"/>
  <c r="M420" i="8"/>
  <c r="K420" i="8"/>
  <c r="O419" i="8"/>
  <c r="N419" i="8"/>
  <c r="M419" i="8"/>
  <c r="K419" i="8"/>
  <c r="O418" i="8"/>
  <c r="N418" i="8"/>
  <c r="M418" i="8"/>
  <c r="K418" i="8"/>
  <c r="O417" i="8"/>
  <c r="N417" i="8"/>
  <c r="M417" i="8"/>
  <c r="K417" i="8"/>
  <c r="O416" i="8"/>
  <c r="N416" i="8"/>
  <c r="M416" i="8"/>
  <c r="K416" i="8"/>
  <c r="O415" i="8"/>
  <c r="N415" i="8"/>
  <c r="M415" i="8"/>
  <c r="K415" i="8"/>
  <c r="O414" i="8"/>
  <c r="N414" i="8"/>
  <c r="M414" i="8"/>
  <c r="K414" i="8"/>
  <c r="O413" i="8"/>
  <c r="N413" i="8"/>
  <c r="M413" i="8"/>
  <c r="K413" i="8"/>
  <c r="O412" i="8"/>
  <c r="N412" i="8"/>
  <c r="M412" i="8"/>
  <c r="K412" i="8"/>
  <c r="O411" i="8"/>
  <c r="N411" i="8"/>
  <c r="M411" i="8"/>
  <c r="K411" i="8"/>
  <c r="O410" i="8"/>
  <c r="N410" i="8"/>
  <c r="M410" i="8"/>
  <c r="K410" i="8"/>
  <c r="O409" i="8"/>
  <c r="N409" i="8"/>
  <c r="M409" i="8"/>
  <c r="K409" i="8"/>
  <c r="O408" i="8"/>
  <c r="N408" i="8"/>
  <c r="N407" i="8" s="1"/>
  <c r="M408" i="8"/>
  <c r="M407" i="8" s="1"/>
  <c r="K408" i="8"/>
  <c r="K407" i="8"/>
  <c r="J407" i="8"/>
  <c r="I407" i="8"/>
  <c r="O7" i="8"/>
  <c r="N7" i="8"/>
  <c r="M7" i="8"/>
  <c r="K7" i="8"/>
  <c r="J7" i="8"/>
  <c r="J6" i="8" s="1"/>
  <c r="I7" i="8"/>
  <c r="I6" i="8" s="1"/>
  <c r="M6" i="8" l="1"/>
  <c r="N6" i="8"/>
  <c r="O407" i="8"/>
  <c r="O6" i="8" s="1"/>
  <c r="K6" i="8"/>
  <c r="K6" i="7"/>
  <c r="K5" i="7" s="1"/>
  <c r="I6" i="7"/>
  <c r="I5" i="7" s="1"/>
  <c r="J85" i="6"/>
  <c r="K85" i="6"/>
  <c r="I85" i="6" l="1"/>
  <c r="K66" i="6"/>
  <c r="M66" i="6"/>
  <c r="I66" i="6"/>
  <c r="M47" i="6"/>
  <c r="I47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 l="1"/>
  <c r="I6" i="6" l="1"/>
  <c r="I5" i="6" s="1"/>
  <c r="K6" i="6"/>
  <c r="K5" i="6" s="1"/>
  <c r="M6" i="6"/>
  <c r="M5" i="6" s="1"/>
  <c r="J221" i="2"/>
  <c r="K221" i="2"/>
  <c r="M221" i="2"/>
  <c r="I221" i="2"/>
  <c r="K201" i="2"/>
  <c r="M201" i="2"/>
  <c r="I201" i="2"/>
  <c r="K188" i="2"/>
  <c r="M188" i="2"/>
  <c r="I188" i="2"/>
  <c r="J181" i="2" l="1"/>
  <c r="K181" i="2"/>
  <c r="L181" i="2"/>
  <c r="M181" i="2"/>
  <c r="I181" i="2"/>
  <c r="M7" i="2"/>
  <c r="J108" i="2"/>
  <c r="I108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 l="1"/>
  <c r="M6" i="2" s="1"/>
  <c r="K108" i="2"/>
  <c r="J7" i="2"/>
  <c r="K7" i="2"/>
  <c r="K6" i="2" s="1"/>
  <c r="I7" i="2"/>
  <c r="I6" i="2" s="1"/>
</calcChain>
</file>

<file path=xl/sharedStrings.xml><?xml version="1.0" encoding="utf-8"?>
<sst xmlns="http://schemas.openxmlformats.org/spreadsheetml/2006/main" count="10783" uniqueCount="4443">
  <si>
    <t>NO</t>
  </si>
  <si>
    <t>KECAMATAN</t>
  </si>
  <si>
    <t>DESA</t>
  </si>
  <si>
    <t>KELOMPOKTANI</t>
  </si>
  <si>
    <t>KETUA</t>
  </si>
  <si>
    <t>LUAS (HA)</t>
  </si>
  <si>
    <t>VARIETAS</t>
  </si>
  <si>
    <t>Tunas Harapan</t>
  </si>
  <si>
    <t>JUMLAH ANGGOTA (ORANG)</t>
  </si>
  <si>
    <t>PROVITAS EXISTING (Kw/ha)</t>
  </si>
  <si>
    <t>TARGET PROVITAS (Kw/ha)</t>
  </si>
  <si>
    <t>NAMA</t>
  </si>
  <si>
    <t>NIK</t>
  </si>
  <si>
    <t>NO HP</t>
  </si>
  <si>
    <t>PUPUK HAYATI CAIR (liter)</t>
  </si>
  <si>
    <t>RHIZOBIUM (gr)</t>
  </si>
  <si>
    <t xml:space="preserve"> BENIH (KG) </t>
  </si>
  <si>
    <t>JADWAL TANAM</t>
  </si>
  <si>
    <t>Harapan Tani</t>
  </si>
  <si>
    <t>Sugih Mukti</t>
  </si>
  <si>
    <t>Mekar Tani</t>
  </si>
  <si>
    <t>Mukti Tani</t>
  </si>
  <si>
    <t>Tani Makmur</t>
  </si>
  <si>
    <t>Tani Mekar</t>
  </si>
  <si>
    <t>Tani Mukti</t>
  </si>
  <si>
    <t>Motekar</t>
  </si>
  <si>
    <t>Neglasari</t>
  </si>
  <si>
    <t>Saluyu</t>
  </si>
  <si>
    <t>Mekar Harapan</t>
  </si>
  <si>
    <t>Bina Tani</t>
  </si>
  <si>
    <t>Sukasirna</t>
  </si>
  <si>
    <t>JENIS LAHAN (Ha)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</si>
  <si>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</si>
  <si>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</si>
  <si>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</si>
  <si>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</si>
  <si>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</si>
  <si>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</si>
  <si>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</si>
  <si>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</si>
  <si>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</si>
  <si>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</si>
  <si>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</si>
  <si>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Nagrak</t>
  </si>
  <si>
    <t>Harapan Mulya</t>
  </si>
  <si>
    <t>Mekar Sari</t>
  </si>
  <si>
    <t>Sinar Harapan</t>
  </si>
  <si>
    <t>Bukit Tani</t>
  </si>
  <si>
    <t>Maju Bersama</t>
  </si>
  <si>
    <t>Bunisari</t>
  </si>
  <si>
    <t>Harapan Bangsa</t>
  </si>
  <si>
    <t>Tani Mandiri</t>
  </si>
  <si>
    <t>Hegar Manah</t>
  </si>
  <si>
    <t>Itikurih</t>
  </si>
  <si>
    <t>Subur Makmur</t>
  </si>
  <si>
    <t>Cikotani</t>
  </si>
  <si>
    <t>Karya Tani</t>
  </si>
  <si>
    <t>Mulya Tani</t>
  </si>
  <si>
    <t>Raharja</t>
  </si>
  <si>
    <t>Binangkit</t>
  </si>
  <si>
    <t>Bina Karya</t>
  </si>
  <si>
    <t>Jumlah Jawa Barat</t>
  </si>
  <si>
    <t>Ladang</t>
  </si>
  <si>
    <t xml:space="preserve">Mulyadi  </t>
  </si>
  <si>
    <t xml:space="preserve">Bubun  </t>
  </si>
  <si>
    <t xml:space="preserve">Usep  </t>
  </si>
  <si>
    <t xml:space="preserve">Upan   </t>
  </si>
  <si>
    <t xml:space="preserve">Unang Sunarya  </t>
  </si>
  <si>
    <t xml:space="preserve">Asep  </t>
  </si>
  <si>
    <t xml:space="preserve">Suherman  </t>
  </si>
  <si>
    <t xml:space="preserve">Jaenudin  </t>
  </si>
  <si>
    <t xml:space="preserve">Dadun  </t>
  </si>
  <si>
    <t xml:space="preserve">H. Samdani  </t>
  </si>
  <si>
    <t xml:space="preserve">Pepen  </t>
  </si>
  <si>
    <t xml:space="preserve">Yanto  </t>
  </si>
  <si>
    <t xml:space="preserve">Rustaman  </t>
  </si>
  <si>
    <t xml:space="preserve">Enjang  </t>
  </si>
  <si>
    <t>Mei-Juni</t>
  </si>
  <si>
    <t xml:space="preserve"> Simpenan </t>
  </si>
  <si>
    <t xml:space="preserve"> Cisolok </t>
  </si>
  <si>
    <t xml:space="preserve"> Cibitung </t>
  </si>
  <si>
    <t xml:space="preserve"> Jampangkulon </t>
  </si>
  <si>
    <t xml:space="preserve"> Kalibunder </t>
  </si>
  <si>
    <t xml:space="preserve"> Cidolog</t>
  </si>
  <si>
    <t xml:space="preserve"> Pabuaran </t>
  </si>
  <si>
    <t xml:space="preserve"> Cibuntu   </t>
  </si>
  <si>
    <t xml:space="preserve"> Talagamurni </t>
  </si>
  <si>
    <t xml:space="preserve"> Ciparay   </t>
  </si>
  <si>
    <t xml:space="preserve"> Cikaranggeusan   </t>
  </si>
  <si>
    <t xml:space="preserve"> Jampang Kulon   </t>
  </si>
  <si>
    <t xml:space="preserve"> Sukaluyu   </t>
  </si>
  <si>
    <t xml:space="preserve"> Mekarwangi   </t>
  </si>
  <si>
    <t xml:space="preserve"> Cimahpar   </t>
  </si>
  <si>
    <t xml:space="preserve"> Sekarsari   </t>
  </si>
  <si>
    <t xml:space="preserve"> Cipamingkis   </t>
  </si>
  <si>
    <t xml:space="preserve"> Tegallega   </t>
  </si>
  <si>
    <t xml:space="preserve"> Cikarang   </t>
  </si>
  <si>
    <t>Sugih Tani</t>
  </si>
  <si>
    <t>CIBEBER</t>
  </si>
  <si>
    <t>320303032820002</t>
  </si>
  <si>
    <t>0813149846052</t>
  </si>
  <si>
    <t>Sukatani</t>
  </si>
  <si>
    <t>3203030909680004</t>
  </si>
  <si>
    <t>083134497234</t>
  </si>
  <si>
    <t>Sawargi</t>
  </si>
  <si>
    <t>Mekar Jaya</t>
  </si>
  <si>
    <t>083817293992</t>
  </si>
  <si>
    <t>Sukaraharja</t>
  </si>
  <si>
    <t>Sindangsari</t>
  </si>
  <si>
    <t>Iwan Ridwan</t>
  </si>
  <si>
    <t>Sukakerta</t>
  </si>
  <si>
    <t>Dayat</t>
  </si>
  <si>
    <t>Mekarsari</t>
  </si>
  <si>
    <t>Sukamulya</t>
  </si>
  <si>
    <t>CIJATI</t>
  </si>
  <si>
    <t>Bojonglarang</t>
  </si>
  <si>
    <t>Puncak wangi</t>
  </si>
  <si>
    <t>LELES</t>
  </si>
  <si>
    <t>Karyamukti</t>
  </si>
  <si>
    <t>Purabaya</t>
  </si>
  <si>
    <t>CIBINONG</t>
  </si>
  <si>
    <t>Sukasari</t>
  </si>
  <si>
    <t>Sudarman</t>
  </si>
  <si>
    <t>3203202402820004</t>
  </si>
  <si>
    <t xml:space="preserve"> Cikadu </t>
  </si>
  <si>
    <t>CIKADU</t>
  </si>
  <si>
    <t>Padaluyu</t>
  </si>
  <si>
    <t>Cisaranten</t>
  </si>
  <si>
    <t>CIDAUN</t>
  </si>
  <si>
    <t>Sauyunan</t>
  </si>
  <si>
    <t>NARINGGUL</t>
  </si>
  <si>
    <t>Cinerang</t>
  </si>
  <si>
    <t>Pipin</t>
  </si>
  <si>
    <t>3203240104660010</t>
  </si>
  <si>
    <t>085524933476</t>
  </si>
  <si>
    <t>Hidayat</t>
  </si>
  <si>
    <t>Jatisari</t>
  </si>
  <si>
    <t>Sukajaya</t>
  </si>
  <si>
    <t>Panyindangan</t>
  </si>
  <si>
    <t>Mekarwangi</t>
  </si>
  <si>
    <t>Mekar Mukti</t>
  </si>
  <si>
    <t>Kertamukti</t>
  </si>
  <si>
    <t>Suryana</t>
  </si>
  <si>
    <t>Kertasari</t>
  </si>
  <si>
    <t>Sindangkerta</t>
  </si>
  <si>
    <t>Muaracikadu</t>
  </si>
  <si>
    <t>SINDANGBARANG</t>
  </si>
  <si>
    <t>Sirnagalih</t>
  </si>
  <si>
    <t>085885959463</t>
  </si>
  <si>
    <t>Talagasari</t>
  </si>
  <si>
    <t>Genteng Parahu</t>
  </si>
  <si>
    <t>Anwar Musadad</t>
  </si>
  <si>
    <t>3203210404800012</t>
  </si>
  <si>
    <t>085793919564</t>
  </si>
  <si>
    <t>Tanjungsari</t>
  </si>
  <si>
    <t>Bantargadung Hilir</t>
  </si>
  <si>
    <t>Medal wargi XVI</t>
  </si>
  <si>
    <t>Medal wargi XIV</t>
  </si>
  <si>
    <t>Medal wargi IV</t>
  </si>
  <si>
    <t>Medal wargi IIIB</t>
  </si>
  <si>
    <t>Tanen Rahayu</t>
  </si>
  <si>
    <t>Tani mulya</t>
  </si>
  <si>
    <t>Karya Mekar</t>
  </si>
  <si>
    <t>Ridomanah VIII</t>
  </si>
  <si>
    <t>Binong Mitra karya</t>
  </si>
  <si>
    <t>Tani Jaya IV</t>
  </si>
  <si>
    <t>Jaya Mekar</t>
  </si>
  <si>
    <t>Tani Mukti IV</t>
  </si>
  <si>
    <t>Bunga Tani</t>
  </si>
  <si>
    <t>Mitra Mandiri</t>
  </si>
  <si>
    <t>Tani Mekar VII</t>
  </si>
  <si>
    <t>Mekar Saluyu</t>
  </si>
  <si>
    <t>Tugu Jaya</t>
  </si>
  <si>
    <t xml:space="preserve">Tipar  </t>
  </si>
  <si>
    <t>Jaya Purnama</t>
  </si>
  <si>
    <t>Agro Tani</t>
  </si>
  <si>
    <t xml:space="preserve">Sugih  </t>
  </si>
  <si>
    <t>Pertiwi</t>
  </si>
  <si>
    <t>Jaya Pada</t>
  </si>
  <si>
    <t>Guna Bakti Berjuang</t>
  </si>
  <si>
    <t>Kahuripan</t>
  </si>
  <si>
    <t>Sangkan Barokah</t>
  </si>
  <si>
    <t>Wargi Mekar</t>
  </si>
  <si>
    <t>Sari Manah</t>
  </si>
  <si>
    <t>Sinagar</t>
  </si>
  <si>
    <t>Cimareme</t>
  </si>
  <si>
    <t>Sukur Tani</t>
  </si>
  <si>
    <t>Mekar Harapan III</t>
  </si>
  <si>
    <t>Assalam</t>
  </si>
  <si>
    <t xml:space="preserve">Amanah </t>
  </si>
  <si>
    <t>Karya Tani Mandiri</t>
  </si>
  <si>
    <t>Taruna Tani</t>
  </si>
  <si>
    <t>Mukti Tani Cikadu</t>
  </si>
  <si>
    <t>Mukti Tani III</t>
  </si>
  <si>
    <t>Mukti Tani I</t>
  </si>
  <si>
    <t xml:space="preserve">Wana Bakti </t>
  </si>
  <si>
    <t>Suka Karya</t>
  </si>
  <si>
    <t>Harapan Baru</t>
  </si>
  <si>
    <t>Karya mulya tani</t>
  </si>
  <si>
    <t>Warga Jaya</t>
  </si>
  <si>
    <t>Bina tani</t>
  </si>
  <si>
    <t xml:space="preserve">Gemah Ripah </t>
  </si>
  <si>
    <t>Adil Mamur</t>
  </si>
  <si>
    <t>Resmi Jaya</t>
  </si>
  <si>
    <t>Satia Wargi</t>
  </si>
  <si>
    <t>Kacang Tanah</t>
  </si>
  <si>
    <t>Pada Jaya</t>
  </si>
  <si>
    <t>Cikiray</t>
  </si>
  <si>
    <t xml:space="preserve"> Bantargadung </t>
  </si>
  <si>
    <t xml:space="preserve"> Jampangtengah </t>
  </si>
  <si>
    <t xml:space="preserve"> Purabaya </t>
  </si>
  <si>
    <t xml:space="preserve"> Lengkong </t>
  </si>
  <si>
    <t xml:space="preserve"> Surade </t>
  </si>
  <si>
    <t xml:space="preserve"> Cidolog </t>
  </si>
  <si>
    <t xml:space="preserve"> Sagaranten </t>
  </si>
  <si>
    <t xml:space="preserve"> Pasirbaru  </t>
  </si>
  <si>
    <t xml:space="preserve"> Cicadas </t>
  </si>
  <si>
    <t xml:space="preserve"> Buanajaya</t>
  </si>
  <si>
    <t xml:space="preserve"> Tanjungsari  </t>
  </si>
  <si>
    <t xml:space="preserve"> Padabeunghar  </t>
  </si>
  <si>
    <t xml:space="preserve"> Jampangtengah   </t>
  </si>
  <si>
    <t xml:space="preserve"> Bantarpanjang  </t>
  </si>
  <si>
    <t xml:space="preserve"> Bantaragung </t>
  </si>
  <si>
    <t xml:space="preserve"> Bantaragung  </t>
  </si>
  <si>
    <t xml:space="preserve"> Cijulang  </t>
  </si>
  <si>
    <t xml:space="preserve"> Bojongtipar  </t>
  </si>
  <si>
    <t xml:space="preserve"> Purabaya  </t>
  </si>
  <si>
    <t xml:space="preserve"> Pagelaran  </t>
  </si>
  <si>
    <t xml:space="preserve"> Cimerang  </t>
  </si>
  <si>
    <t xml:space="preserve"> Cicukang  </t>
  </si>
  <si>
    <t xml:space="preserve"> Citamiang  </t>
  </si>
  <si>
    <t xml:space="preserve"> Neglasari  </t>
  </si>
  <si>
    <t xml:space="preserve"> Cilangkap   </t>
  </si>
  <si>
    <t xml:space="preserve"> Langkap Jaya   </t>
  </si>
  <si>
    <t xml:space="preserve"> Lengkong</t>
  </si>
  <si>
    <t xml:space="preserve"> Banyumurni</t>
  </si>
  <si>
    <t xml:space="preserve"> Talagamurni</t>
  </si>
  <si>
    <t xml:space="preserve"> Bojong Genteng   </t>
  </si>
  <si>
    <t xml:space="preserve"> Mekar Jaya   </t>
  </si>
  <si>
    <t xml:space="preserve"> Pada Jaya   </t>
  </si>
  <si>
    <t xml:space="preserve"> Bojong Sari   </t>
  </si>
  <si>
    <t xml:space="preserve"> Karanganyar   </t>
  </si>
  <si>
    <t xml:space="preserve"> Pasiripis </t>
  </si>
  <si>
    <t xml:space="preserve"> Sukatani </t>
  </si>
  <si>
    <t xml:space="preserve"> Tegallega    </t>
  </si>
  <si>
    <t xml:space="preserve"> Bantarsari   </t>
  </si>
  <si>
    <t xml:space="preserve"> Cibadak   </t>
  </si>
  <si>
    <t xml:space="preserve"> Lembur Sawah   </t>
  </si>
  <si>
    <t xml:space="preserve"> Pabuaran</t>
  </si>
  <si>
    <t xml:space="preserve"> Sagaranten  </t>
  </si>
  <si>
    <t xml:space="preserve"> Margaluyu  </t>
  </si>
  <si>
    <t xml:space="preserve">Empang </t>
  </si>
  <si>
    <t xml:space="preserve">Karya Utama </t>
  </si>
  <si>
    <t xml:space="preserve">Karya Bakti </t>
  </si>
  <si>
    <t xml:space="preserve">Karya Mukti </t>
  </si>
  <si>
    <t xml:space="preserve">Tani Makmur </t>
  </si>
  <si>
    <t xml:space="preserve">Bina tani </t>
  </si>
  <si>
    <t xml:space="preserve">Mekar Jaya </t>
  </si>
  <si>
    <t xml:space="preserve">Cibodas </t>
  </si>
  <si>
    <t xml:space="preserve">Rusli Samsul Mu'in  </t>
  </si>
  <si>
    <t xml:space="preserve">M Mudin  </t>
  </si>
  <si>
    <t xml:space="preserve">H.Sudar  </t>
  </si>
  <si>
    <t xml:space="preserve">Jahron  </t>
  </si>
  <si>
    <t xml:space="preserve">Mahmud  </t>
  </si>
  <si>
    <t xml:space="preserve">Cece Hermansyah  </t>
  </si>
  <si>
    <t xml:space="preserve">Gugun Gumilar  </t>
  </si>
  <si>
    <t xml:space="preserve">Empad Badrudin  </t>
  </si>
  <si>
    <t xml:space="preserve">H. Enan Suherlan  </t>
  </si>
  <si>
    <t xml:space="preserve">Arlin Sunarya  </t>
  </si>
  <si>
    <t xml:space="preserve">Hanan  </t>
  </si>
  <si>
    <t xml:space="preserve">Obin  </t>
  </si>
  <si>
    <t xml:space="preserve">Karjah  </t>
  </si>
  <si>
    <t xml:space="preserve">Aang  </t>
  </si>
  <si>
    <t xml:space="preserve">Engkun  </t>
  </si>
  <si>
    <t xml:space="preserve">Asep Dimyati  </t>
  </si>
  <si>
    <t xml:space="preserve">Badru Tamam  </t>
  </si>
  <si>
    <t xml:space="preserve">Endang Supadma  </t>
  </si>
  <si>
    <t xml:space="preserve">Ade Lamhudin  </t>
  </si>
  <si>
    <t xml:space="preserve">Yusup  </t>
  </si>
  <si>
    <t xml:space="preserve">Adnan  </t>
  </si>
  <si>
    <t xml:space="preserve">Bajar  </t>
  </si>
  <si>
    <t xml:space="preserve">K. Jamhur  </t>
  </si>
  <si>
    <t xml:space="preserve">H. Dedem  </t>
  </si>
  <si>
    <t xml:space="preserve">Dede  </t>
  </si>
  <si>
    <t xml:space="preserve">H. Jamar  </t>
  </si>
  <si>
    <t xml:space="preserve">Hendra Herdiansyah  </t>
  </si>
  <si>
    <t xml:space="preserve">Dudih  </t>
  </si>
  <si>
    <t xml:space="preserve">Hendrawan  </t>
  </si>
  <si>
    <t xml:space="preserve">Darjat  </t>
  </si>
  <si>
    <t xml:space="preserve">Nanang S  </t>
  </si>
  <si>
    <t xml:space="preserve">Dedep  </t>
  </si>
  <si>
    <t xml:space="preserve">M.O Toharoh  </t>
  </si>
  <si>
    <t xml:space="preserve">Usro  </t>
  </si>
  <si>
    <t xml:space="preserve">Ade Kurnia  </t>
  </si>
  <si>
    <t xml:space="preserve">H. Nurjen  </t>
  </si>
  <si>
    <t xml:space="preserve">H. Nyanyang S.  </t>
  </si>
  <si>
    <t xml:space="preserve">Ai Lisnasari  </t>
  </si>
  <si>
    <t xml:space="preserve">Asep Hidayat  </t>
  </si>
  <si>
    <t xml:space="preserve">Hermawan  </t>
  </si>
  <si>
    <t xml:space="preserve">Edi   </t>
  </si>
  <si>
    <t xml:space="preserve">Supar  </t>
  </si>
  <si>
    <t xml:space="preserve">Dimyati  </t>
  </si>
  <si>
    <t xml:space="preserve">H. M. Idrus  </t>
  </si>
  <si>
    <t xml:space="preserve">Rahmat  </t>
  </si>
  <si>
    <t xml:space="preserve">Ali Mukti  </t>
  </si>
  <si>
    <t xml:space="preserve">Aep Oban  </t>
  </si>
  <si>
    <t xml:space="preserve">Ijud Winara  </t>
  </si>
  <si>
    <t xml:space="preserve">Ahmad Rohayani J.  </t>
  </si>
  <si>
    <t xml:space="preserve">Kakar Rustandi  </t>
  </si>
  <si>
    <t xml:space="preserve">Suherli  </t>
  </si>
  <si>
    <t xml:space="preserve">Amar  </t>
  </si>
  <si>
    <t xml:space="preserve">Humaedi  </t>
  </si>
  <si>
    <t xml:space="preserve">Sadili  </t>
  </si>
  <si>
    <t xml:space="preserve">Kartiman  </t>
  </si>
  <si>
    <t xml:space="preserve">Jaja  </t>
  </si>
  <si>
    <t xml:space="preserve">Uus  </t>
  </si>
  <si>
    <t xml:space="preserve">Halir Sukindar  </t>
  </si>
  <si>
    <t xml:space="preserve">Suganda  </t>
  </si>
  <si>
    <t xml:space="preserve">Didim    </t>
  </si>
  <si>
    <t xml:space="preserve">Pandi  </t>
  </si>
  <si>
    <t xml:space="preserve">Usep Misbahudin  </t>
  </si>
  <si>
    <t xml:space="preserve">M Saepudin  </t>
  </si>
  <si>
    <t xml:space="preserve">Rohim  </t>
  </si>
  <si>
    <t xml:space="preserve">Isep  </t>
  </si>
  <si>
    <t xml:space="preserve">Usep S.  </t>
  </si>
  <si>
    <t xml:space="preserve">Ahmad Sidik H.  </t>
  </si>
  <si>
    <t xml:space="preserve">Herman   </t>
  </si>
  <si>
    <t xml:space="preserve">Asep G Iskandar  </t>
  </si>
  <si>
    <t xml:space="preserve">Adang  </t>
  </si>
  <si>
    <t xml:space="preserve">Asep Supriatna  </t>
  </si>
  <si>
    <t xml:space="preserve">Irfan  </t>
  </si>
  <si>
    <t xml:space="preserve">Ujang Supiani  </t>
  </si>
  <si>
    <t xml:space="preserve">Uta  </t>
  </si>
  <si>
    <t xml:space="preserve">Taofik Firdaus  </t>
  </si>
  <si>
    <t xml:space="preserve">Dedi Supriadi  </t>
  </si>
  <si>
    <t xml:space="preserve">Ahmad Bin Roni  </t>
  </si>
  <si>
    <t xml:space="preserve">Iwan Hidayat  </t>
  </si>
  <si>
    <t xml:space="preserve">H. Ruslan  </t>
  </si>
  <si>
    <t xml:space="preserve">Asep Supalah  </t>
  </si>
  <si>
    <t xml:space="preserve">Abdul yasir  </t>
  </si>
  <si>
    <t xml:space="preserve">H Amun  </t>
  </si>
  <si>
    <t xml:space="preserve">Endang Atay  </t>
  </si>
  <si>
    <t xml:space="preserve">H. A. Djaenudin  </t>
  </si>
  <si>
    <t xml:space="preserve">H. Nursidin   </t>
  </si>
  <si>
    <t xml:space="preserve">.  3202430101680011 </t>
  </si>
  <si>
    <t xml:space="preserve">.  3202131112630002 </t>
  </si>
  <si>
    <t xml:space="preserve">  . 3202371605880001 </t>
  </si>
  <si>
    <t xml:space="preserve">.  3202382306570001 </t>
  </si>
  <si>
    <t xml:space="preserve">. .  3202240507670007 </t>
  </si>
  <si>
    <t xml:space="preserve">.  3202431311640001 </t>
  </si>
  <si>
    <t xml:space="preserve">. 3202430412800001 </t>
  </si>
  <si>
    <t xml:space="preserve"> . 3202370305730002 </t>
  </si>
  <si>
    <t xml:space="preserve">  ' 3202382101800002 </t>
  </si>
  <si>
    <t xml:space="preserve">.  3202250101700007 </t>
  </si>
  <si>
    <t xml:space="preserve">.  . 3202210602670002 </t>
  </si>
  <si>
    <t xml:space="preserve">.  3202230804680004 </t>
  </si>
  <si>
    <t xml:space="preserve">.  3202432409530001 </t>
  </si>
  <si>
    <t xml:space="preserve">  . 3202373005800001 </t>
  </si>
  <si>
    <t xml:space="preserve">. .  3202370507390002 </t>
  </si>
  <si>
    <t xml:space="preserve">.   3202412409560003 </t>
  </si>
  <si>
    <t xml:space="preserve">. 3202210104530001 </t>
  </si>
  <si>
    <t>Situraja DM-1</t>
  </si>
  <si>
    <t>Kacang Lurik</t>
  </si>
  <si>
    <t xml:space="preserve">Mei-Juni </t>
  </si>
  <si>
    <t>Pasir Kaderi</t>
  </si>
  <si>
    <t>Saganten</t>
  </si>
  <si>
    <t>Abudin</t>
  </si>
  <si>
    <t>3203210211660002</t>
  </si>
  <si>
    <t>081546722370</t>
  </si>
  <si>
    <t>Lahan Kering</t>
  </si>
  <si>
    <t>DM-1</t>
  </si>
  <si>
    <t>Ciogong</t>
  </si>
  <si>
    <t>Pirdaos</t>
  </si>
  <si>
    <t>3203210212710002</t>
  </si>
  <si>
    <t>081572017222</t>
  </si>
  <si>
    <t>Ust. Dadang</t>
  </si>
  <si>
    <t>3203212603510002</t>
  </si>
  <si>
    <t>085871186403</t>
  </si>
  <si>
    <t>H. Aziz</t>
  </si>
  <si>
    <t>3203210706680005</t>
  </si>
  <si>
    <t>085863438227</t>
  </si>
  <si>
    <t>Pasir Biah</t>
  </si>
  <si>
    <t xml:space="preserve">H Solahudin </t>
  </si>
  <si>
    <t>3203210311730001</t>
  </si>
  <si>
    <t>085883452094</t>
  </si>
  <si>
    <t xml:space="preserve">Cipanaruban </t>
  </si>
  <si>
    <t>Hegarsari</t>
  </si>
  <si>
    <t>Alud</t>
  </si>
  <si>
    <t>3203210111500010</t>
  </si>
  <si>
    <t>081573748273</t>
  </si>
  <si>
    <t>Mamat Setiawan</t>
  </si>
  <si>
    <t>3203210102540009</t>
  </si>
  <si>
    <t>08567278841</t>
  </si>
  <si>
    <t>Pasirkuda</t>
  </si>
  <si>
    <t>Pidin</t>
  </si>
  <si>
    <t>3203210208590003</t>
  </si>
  <si>
    <t>Sinar Jaya</t>
  </si>
  <si>
    <t>Jayagiri</t>
  </si>
  <si>
    <t>Sanusi</t>
  </si>
  <si>
    <t>3203210306760014</t>
  </si>
  <si>
    <t>085860135940</t>
  </si>
  <si>
    <t>Usaha Mandiri</t>
  </si>
  <si>
    <t>Dida Suhendar</t>
  </si>
  <si>
    <t>3203212405630002</t>
  </si>
  <si>
    <t>085861482776</t>
  </si>
  <si>
    <t>Mekarlaksana</t>
  </si>
  <si>
    <t>Acep Abdurrohim,S.PD BN Enjar</t>
  </si>
  <si>
    <t>3203212310710002</t>
  </si>
  <si>
    <t>081312477702</t>
  </si>
  <si>
    <t>Indah Sari</t>
  </si>
  <si>
    <t xml:space="preserve">Mekarlaksana </t>
  </si>
  <si>
    <t>Unang Paris</t>
  </si>
  <si>
    <t>3203210110690004</t>
  </si>
  <si>
    <t>085603874952</t>
  </si>
  <si>
    <t>3203211705500002</t>
  </si>
  <si>
    <t>081563466821</t>
  </si>
  <si>
    <t>Rahmat Bn H Rohmat</t>
  </si>
  <si>
    <t>3203212306750001</t>
  </si>
  <si>
    <t>085659579330</t>
  </si>
  <si>
    <t>Pasir Galatik</t>
  </si>
  <si>
    <t>Jayapura</t>
  </si>
  <si>
    <t>H. Najib Fauzi</t>
  </si>
  <si>
    <t>3203230603530002</t>
  </si>
  <si>
    <t>081546882386</t>
  </si>
  <si>
    <t>Kiarangupuk</t>
  </si>
  <si>
    <t>Sarmawi</t>
  </si>
  <si>
    <t>3203230804760006</t>
  </si>
  <si>
    <t>081563176211</t>
  </si>
  <si>
    <t>Gemah Tani</t>
  </si>
  <si>
    <t>Kertajadi</t>
  </si>
  <si>
    <t>Sopandi</t>
  </si>
  <si>
    <t>3203231006590002</t>
  </si>
  <si>
    <t>085314180378</t>
  </si>
  <si>
    <t>LAMPEGAN</t>
  </si>
  <si>
    <t>CIBOKOR</t>
  </si>
  <si>
    <t>ENDANG</t>
  </si>
  <si>
    <t>3203031511570005</t>
  </si>
  <si>
    <t>KARANG ASIH</t>
  </si>
  <si>
    <t>SALAMNUNGGAL</t>
  </si>
  <si>
    <t>UCI</t>
  </si>
  <si>
    <t>3203030712520003</t>
  </si>
  <si>
    <t>087889033737</t>
  </si>
  <si>
    <t>SADULUR</t>
  </si>
  <si>
    <t>CIBADAK</t>
  </si>
  <si>
    <t>UJANG SAEPUDIN</t>
  </si>
  <si>
    <t>3203030308740004</t>
  </si>
  <si>
    <t>085864526432</t>
  </si>
  <si>
    <t>SADARMANAH</t>
  </si>
  <si>
    <t>CIMANGGU</t>
  </si>
  <si>
    <t>SURYANA</t>
  </si>
  <si>
    <t>3203031803680001</t>
  </si>
  <si>
    <t>081222512530</t>
  </si>
  <si>
    <t>SINAR TANI</t>
  </si>
  <si>
    <t>CIHAUR</t>
  </si>
  <si>
    <t>DANI RAMDANI</t>
  </si>
  <si>
    <t>3203032808780011</t>
  </si>
  <si>
    <t>085871259003</t>
  </si>
  <si>
    <t>PADAMUKTI</t>
  </si>
  <si>
    <t>KARANGNUNGGAL</t>
  </si>
  <si>
    <t>MUNAJAT</t>
  </si>
  <si>
    <t>SUKARELA</t>
  </si>
  <si>
    <t>GIRIMULYA</t>
  </si>
  <si>
    <t>AYI MARSUNI</t>
  </si>
  <si>
    <t>3203032503780001</t>
  </si>
  <si>
    <t>081563333857</t>
  </si>
  <si>
    <t>SEJAHTERA</t>
  </si>
  <si>
    <t>SALAGEDANG</t>
  </si>
  <si>
    <t>SUKRIYA</t>
  </si>
  <si>
    <t>SUKAHATI</t>
  </si>
  <si>
    <t>SUKAMANAH</t>
  </si>
  <si>
    <t>HERMAN JUHDI</t>
  </si>
  <si>
    <t>3203031205790019</t>
  </si>
  <si>
    <t>085724265876</t>
  </si>
  <si>
    <t>Nyalindung</t>
  </si>
  <si>
    <t>Ace Muhtar</t>
  </si>
  <si>
    <t>3203290106700001</t>
  </si>
  <si>
    <t>085302670089</t>
  </si>
  <si>
    <t>Tipar</t>
  </si>
  <si>
    <t>Basri</t>
  </si>
  <si>
    <t>3203300906600001</t>
  </si>
  <si>
    <t>085872659814</t>
  </si>
  <si>
    <t>Kusmawan</t>
  </si>
  <si>
    <t>3203302002750001</t>
  </si>
  <si>
    <t>085722492441</t>
  </si>
  <si>
    <t>Dedi Suhardi</t>
  </si>
  <si>
    <t>3203300202760001</t>
  </si>
  <si>
    <t>085723974504</t>
  </si>
  <si>
    <t>Pamugaran</t>
  </si>
  <si>
    <t>Najmudin</t>
  </si>
  <si>
    <t>3203301011650003</t>
  </si>
  <si>
    <t>085659978078</t>
  </si>
  <si>
    <t>Simpangsari</t>
  </si>
  <si>
    <t>Mandalawangi</t>
  </si>
  <si>
    <t>H Suhendar</t>
  </si>
  <si>
    <t>3203300412740002</t>
  </si>
  <si>
    <t>081546720818</t>
  </si>
  <si>
    <t>H Encep Irpan</t>
  </si>
  <si>
    <t>3203301005610002</t>
  </si>
  <si>
    <t>085721677750</t>
  </si>
  <si>
    <t>Sikluk</t>
  </si>
  <si>
    <t>Sunandi</t>
  </si>
  <si>
    <t>3203300808830001</t>
  </si>
  <si>
    <t>085294353051</t>
  </si>
  <si>
    <t>Leuweung kalong</t>
  </si>
  <si>
    <t>H Nawawi</t>
  </si>
  <si>
    <t>3203300209650001</t>
  </si>
  <si>
    <t>081573429813</t>
  </si>
  <si>
    <t>Binongsari</t>
  </si>
  <si>
    <t>Sirnasari</t>
  </si>
  <si>
    <t>Suminta</t>
  </si>
  <si>
    <t>3203220208650002</t>
  </si>
  <si>
    <t>085314136298</t>
  </si>
  <si>
    <t>Bojongkaso</t>
  </si>
  <si>
    <t>AGRABINTA</t>
  </si>
  <si>
    <t>Khoerudin</t>
  </si>
  <si>
    <t>3203220507770004</t>
  </si>
  <si>
    <t>085723187799</t>
  </si>
  <si>
    <t>Nurul Fatah Agribisnis</t>
  </si>
  <si>
    <t>Y. Nurhalim H</t>
  </si>
  <si>
    <t>3203222508790001</t>
  </si>
  <si>
    <t>085624193655</t>
  </si>
  <si>
    <t>Mekarsejati</t>
  </si>
  <si>
    <t>Karangsari</t>
  </si>
  <si>
    <t>Kresna</t>
  </si>
  <si>
    <t>3203221703750006</t>
  </si>
  <si>
    <t>085798128228</t>
  </si>
  <si>
    <t>Toweksa</t>
  </si>
  <si>
    <t>H. Dede Jubaedi</t>
  </si>
  <si>
    <t>3203222605690001</t>
  </si>
  <si>
    <t>085864487147</t>
  </si>
  <si>
    <t>Ridwan Fuji Hadiman</t>
  </si>
  <si>
    <t>3203222210820003</t>
  </si>
  <si>
    <t>081214778828</t>
  </si>
  <si>
    <t>Wargi Saluyu</t>
  </si>
  <si>
    <t>Sinarlaut</t>
  </si>
  <si>
    <t>Abak Suryana</t>
  </si>
  <si>
    <t>3203221806760003</t>
  </si>
  <si>
    <t>085895959116</t>
  </si>
  <si>
    <t>Mulus</t>
  </si>
  <si>
    <t>Iyus Rustandi</t>
  </si>
  <si>
    <t>3203220711890004</t>
  </si>
  <si>
    <t>081336015208</t>
  </si>
  <si>
    <t>Warnasari</t>
  </si>
  <si>
    <t>Hani Hendra Wardana</t>
  </si>
  <si>
    <t>3203220308610003</t>
  </si>
  <si>
    <t>085720867841</t>
  </si>
  <si>
    <t>Bina Sakti</t>
  </si>
  <si>
    <t>Wangunjaya</t>
  </si>
  <si>
    <t>Asep Somatri</t>
  </si>
  <si>
    <t>3203221303680007</t>
  </si>
  <si>
    <t>085793983877</t>
  </si>
  <si>
    <t>Yana</t>
  </si>
  <si>
    <t>3203240106570007</t>
  </si>
  <si>
    <t>085315889196</t>
  </si>
  <si>
    <t>Nano</t>
  </si>
  <si>
    <t>3203242312780001</t>
  </si>
  <si>
    <t>085722269250</t>
  </si>
  <si>
    <t>Rudi Mulyana</t>
  </si>
  <si>
    <t>3203240511710003</t>
  </si>
  <si>
    <t>085871180001</t>
  </si>
  <si>
    <t>Rahayu Mekar</t>
  </si>
  <si>
    <t>Alam Lestari</t>
  </si>
  <si>
    <t>Margasari</t>
  </si>
  <si>
    <t>Badra Erawan</t>
  </si>
  <si>
    <t>3203240302800010</t>
  </si>
  <si>
    <t>081563302783</t>
  </si>
  <si>
    <t>Ramdan</t>
  </si>
  <si>
    <t>3203241809790006</t>
  </si>
  <si>
    <t>085295566005</t>
  </si>
  <si>
    <t>KADUPANDAK</t>
  </si>
  <si>
    <t>Sahrul</t>
  </si>
  <si>
    <t>3203171502850010</t>
  </si>
  <si>
    <t>085860188401</t>
  </si>
  <si>
    <t>Cipari Sejahtera</t>
  </si>
  <si>
    <t>Rusmawan</t>
  </si>
  <si>
    <t>3203170506870008</t>
  </si>
  <si>
    <t>081546503829</t>
  </si>
  <si>
    <t>Ciaripin</t>
  </si>
  <si>
    <t>Gandasari</t>
  </si>
  <si>
    <t>Jamaludin</t>
  </si>
  <si>
    <t>3203170702800013</t>
  </si>
  <si>
    <t>085861912703</t>
  </si>
  <si>
    <t>Ajeb</t>
  </si>
  <si>
    <t>3203170709630011</t>
  </si>
  <si>
    <t>085759728421</t>
  </si>
  <si>
    <t>Makmur Jaya</t>
  </si>
  <si>
    <t>Sukaresmi</t>
  </si>
  <si>
    <t>3203171806470001</t>
  </si>
  <si>
    <t>085724960943</t>
  </si>
  <si>
    <t>Wargasari</t>
  </si>
  <si>
    <t>G Firmansyah</t>
  </si>
  <si>
    <t>3203170808750005</t>
  </si>
  <si>
    <t>082318957790</t>
  </si>
  <si>
    <t>3203171403650005</t>
  </si>
  <si>
    <t>085295237236</t>
  </si>
  <si>
    <t>Bojongkasih</t>
  </si>
  <si>
    <t>3203170503690009</t>
  </si>
  <si>
    <t>085723024436</t>
  </si>
  <si>
    <t>Kertamanah</t>
  </si>
  <si>
    <t>Muhidin</t>
  </si>
  <si>
    <t>320320210467000</t>
  </si>
  <si>
    <t>085864540588</t>
  </si>
  <si>
    <t>Cigaleuh</t>
  </si>
  <si>
    <t>Wawan</t>
  </si>
  <si>
    <t>3203200206700012</t>
  </si>
  <si>
    <t>085642088548</t>
  </si>
  <si>
    <t>Mekar Tani II</t>
  </si>
  <si>
    <t>Pananggapan</t>
  </si>
  <si>
    <t>081646842062</t>
  </si>
  <si>
    <t>Giriasih</t>
  </si>
  <si>
    <t>Girijaya</t>
  </si>
  <si>
    <t>Sukandi</t>
  </si>
  <si>
    <t>3203201503700005</t>
  </si>
  <si>
    <t>08156271710</t>
  </si>
  <si>
    <t>Camaul 2</t>
  </si>
  <si>
    <t>Andi</t>
  </si>
  <si>
    <t>3203260303750004</t>
  </si>
  <si>
    <t>082318279355</t>
  </si>
  <si>
    <t>Karya Bersma</t>
  </si>
  <si>
    <t>3203260406790001</t>
  </si>
  <si>
    <t>081563969900</t>
  </si>
  <si>
    <t>Datar Panjang</t>
  </si>
  <si>
    <t>Lahudin</t>
  </si>
  <si>
    <t>3203260403670002</t>
  </si>
  <si>
    <t>085723187378</t>
  </si>
  <si>
    <t>Cipandak</t>
  </si>
  <si>
    <t>Iid</t>
  </si>
  <si>
    <t>3203261107600003</t>
  </si>
  <si>
    <t>085322115306</t>
  </si>
  <si>
    <t>Tani Sadulur</t>
  </si>
  <si>
    <t>Jana Karyana</t>
  </si>
  <si>
    <t>3203261803680002</t>
  </si>
  <si>
    <t>085861489176</t>
  </si>
  <si>
    <t>Limus Tilu</t>
  </si>
  <si>
    <t>Ujang Dedi</t>
  </si>
  <si>
    <t>3203261301790003</t>
  </si>
  <si>
    <t>085322579687</t>
  </si>
  <si>
    <t>Mekar Bakti</t>
  </si>
  <si>
    <t xml:space="preserve"> Sukaluyu </t>
  </si>
  <si>
    <t>Enjang</t>
  </si>
  <si>
    <t>3203261609680003</t>
  </si>
  <si>
    <t>085861595346</t>
  </si>
  <si>
    <t>Kwt Dewi Sri</t>
  </si>
  <si>
    <t>Sari Maju</t>
  </si>
  <si>
    <t>Gagak Rimang</t>
  </si>
  <si>
    <t>Rongga</t>
  </si>
  <si>
    <t>Gununghalu</t>
  </si>
  <si>
    <t>Cililin</t>
  </si>
  <si>
    <t>Cipongkor</t>
  </si>
  <si>
    <t xml:space="preserve">Cibitung </t>
  </si>
  <si>
    <t>Pasirpogor</t>
  </si>
  <si>
    <t>Karanganyar</t>
  </si>
  <si>
    <t>Cibenda</t>
  </si>
  <si>
    <t>Euis Munawaroh</t>
  </si>
  <si>
    <t>3217135507800010</t>
  </si>
  <si>
    <t>081220490790</t>
  </si>
  <si>
    <t>Upu Suparman</t>
  </si>
  <si>
    <t>3217150307490001</t>
  </si>
  <si>
    <t>082317587711</t>
  </si>
  <si>
    <t>Solehudin</t>
  </si>
  <si>
    <t>3217140901830001</t>
  </si>
  <si>
    <t>087839579377</t>
  </si>
  <si>
    <t>Amran Bachtiar</t>
  </si>
  <si>
    <t>3217111104870019</t>
  </si>
  <si>
    <t>082115819483</t>
  </si>
  <si>
    <t>Irin Mulyadi</t>
  </si>
  <si>
    <t>3217120101510004</t>
  </si>
  <si>
    <t>082115032542</t>
  </si>
  <si>
    <t>Situraja DM 1</t>
  </si>
  <si>
    <t>Juni 2020</t>
  </si>
  <si>
    <t>Gap. Tani Mukti</t>
  </si>
  <si>
    <t>Gap. Rahayu Tani</t>
  </si>
  <si>
    <t>Bungur Salawe</t>
  </si>
  <si>
    <t>Gintung</t>
  </si>
  <si>
    <t>Pangampiran</t>
  </si>
  <si>
    <t>Muktisari</t>
  </si>
  <si>
    <t>Mawar Sari</t>
  </si>
  <si>
    <t>Mekar Mulya</t>
  </si>
  <si>
    <t>Datar Duwet</t>
  </si>
  <si>
    <t>Maju Jaya</t>
  </si>
  <si>
    <t>Kabupaten Majalengka</t>
  </si>
  <si>
    <t>Majalengka</t>
  </si>
  <si>
    <t>Sidamukti</t>
  </si>
  <si>
    <t>Kasokandel</t>
  </si>
  <si>
    <t>Gunungsari</t>
  </si>
  <si>
    <t>Sindangwangi</t>
  </si>
  <si>
    <t>Balagedog</t>
  </si>
  <si>
    <t>Talaga</t>
  </si>
  <si>
    <t>Cicanir</t>
  </si>
  <si>
    <t>Argasari</t>
  </si>
  <si>
    <t>Cikijing</t>
  </si>
  <si>
    <t>Cilangcang</t>
  </si>
  <si>
    <t>Sindangpanji</t>
  </si>
  <si>
    <t>Jagasari</t>
  </si>
  <si>
    <t>Bantarujeg</t>
  </si>
  <si>
    <t>Sukamenak</t>
  </si>
  <si>
    <t>Sindanghurip</t>
  </si>
  <si>
    <t>Arwita</t>
  </si>
  <si>
    <t>3210071108670001</t>
  </si>
  <si>
    <t>M. Iksan</t>
  </si>
  <si>
    <t>3210121107750021</t>
  </si>
  <si>
    <t>Ade Rudin</t>
  </si>
  <si>
    <t>3210241211760001</t>
  </si>
  <si>
    <t>Memen</t>
  </si>
  <si>
    <t>3210212410760021</t>
  </si>
  <si>
    <t>Bukhori Muslim</t>
  </si>
  <si>
    <t>3210041506450661</t>
  </si>
  <si>
    <t>Eri Saheri</t>
  </si>
  <si>
    <t>3210040908510001</t>
  </si>
  <si>
    <t>Endi Suhendi</t>
  </si>
  <si>
    <t>3210030309690001</t>
  </si>
  <si>
    <t>Jumhadi</t>
  </si>
  <si>
    <t>3210031506620101</t>
  </si>
  <si>
    <t>Suparno</t>
  </si>
  <si>
    <t>3210031807590021</t>
  </si>
  <si>
    <t>Endi</t>
  </si>
  <si>
    <t>3210020408820141</t>
  </si>
  <si>
    <t>Memed</t>
  </si>
  <si>
    <t>3210024106660041</t>
  </si>
  <si>
    <t>Juli</t>
  </si>
  <si>
    <t>Sumber Mukti I</t>
  </si>
  <si>
    <t>Tani Harapan II</t>
  </si>
  <si>
    <t>Sumber Hurip</t>
  </si>
  <si>
    <t>Rukun Famili II</t>
  </si>
  <si>
    <t>Rahayu Mukti III</t>
  </si>
  <si>
    <t>Wargi Pedesaan IV</t>
  </si>
  <si>
    <t>Kumpay Mandiri</t>
  </si>
  <si>
    <t>Sumber Makmur II</t>
  </si>
  <si>
    <t>Nanggerang</t>
  </si>
  <si>
    <t>Sapihanean</t>
  </si>
  <si>
    <t>Unggul Jaya</t>
  </si>
  <si>
    <t>Tunas Muda</t>
  </si>
  <si>
    <t>Mekar Asih I</t>
  </si>
  <si>
    <t>Pademangan I</t>
  </si>
  <si>
    <t>Simpay Binangkit</t>
  </si>
  <si>
    <t>Ciawigebang</t>
  </si>
  <si>
    <t>Cidahu</t>
  </si>
  <si>
    <t>Kalimanggis</t>
  </si>
  <si>
    <t>Ciwaru</t>
  </si>
  <si>
    <t>Cimahi</t>
  </si>
  <si>
    <t>Maleber</t>
  </si>
  <si>
    <t>Kramatmulya</t>
  </si>
  <si>
    <t>Padarama</t>
  </si>
  <si>
    <t>Cigarukgak</t>
  </si>
  <si>
    <t>Ciputat</t>
  </si>
  <si>
    <t>Nanggela</t>
  </si>
  <si>
    <t>Cihideunggirang</t>
  </si>
  <si>
    <t>Kalimanggiswetan</t>
  </si>
  <si>
    <t>Kalimanggiskulon</t>
  </si>
  <si>
    <t>Citundun</t>
  </si>
  <si>
    <t>Mulyajaya</t>
  </si>
  <si>
    <t>Karangtengah</t>
  </si>
  <si>
    <t>Garahaji</t>
  </si>
  <si>
    <t>Galaherang</t>
  </si>
  <si>
    <t>Darwin</t>
  </si>
  <si>
    <t>Juherman</t>
  </si>
  <si>
    <t>Kasdi</t>
  </si>
  <si>
    <t>Ahdi</t>
  </si>
  <si>
    <t>Sahri</t>
  </si>
  <si>
    <t xml:space="preserve">H. Uba Budiyanto </t>
  </si>
  <si>
    <t xml:space="preserve">H. Jaenudin </t>
  </si>
  <si>
    <t>Royani</t>
  </si>
  <si>
    <t>Edi Warnadi</t>
  </si>
  <si>
    <t>Anggara dijaya</t>
  </si>
  <si>
    <t>Surkim</t>
  </si>
  <si>
    <t>Idi Wahyudin</t>
  </si>
  <si>
    <t>Andi Subandi</t>
  </si>
  <si>
    <t>Bandi</t>
  </si>
  <si>
    <t>Sukiman</t>
  </si>
  <si>
    <t xml:space="preserve">Aripin </t>
  </si>
  <si>
    <t>Cecep Sudrajat</t>
  </si>
  <si>
    <t xml:space="preserve"> Juhri</t>
  </si>
  <si>
    <t>3208101809800003</t>
  </si>
  <si>
    <t>081297390172</t>
  </si>
  <si>
    <t>Sawah Tadah Hujan</t>
  </si>
  <si>
    <t>April</t>
  </si>
  <si>
    <t>3208101011560001</t>
  </si>
  <si>
    <t>085224454661</t>
  </si>
  <si>
    <t>3208102009690001</t>
  </si>
  <si>
    <t>081395915701</t>
  </si>
  <si>
    <t>3208101105700001</t>
  </si>
  <si>
    <t>082130652220</t>
  </si>
  <si>
    <t>3208111108540002</t>
  </si>
  <si>
    <t>082315195603</t>
  </si>
  <si>
    <t xml:space="preserve">Sawah  </t>
  </si>
  <si>
    <t>Juni-Juli</t>
  </si>
  <si>
    <t>3208110107580346</t>
  </si>
  <si>
    <t>-</t>
  </si>
  <si>
    <t>Sawah</t>
  </si>
  <si>
    <t>Oktober</t>
  </si>
  <si>
    <t>3208271107880004</t>
  </si>
  <si>
    <t>081322915642</t>
  </si>
  <si>
    <t>Juli-Agustus</t>
  </si>
  <si>
    <t>089672412707</t>
  </si>
  <si>
    <t>3208271706680002</t>
  </si>
  <si>
    <t>3208041212930003</t>
  </si>
  <si>
    <t>085703075114</t>
  </si>
  <si>
    <t>Ladang, Tegalan, Kebun</t>
  </si>
  <si>
    <t>April-Juni</t>
  </si>
  <si>
    <t>3208241206790001</t>
  </si>
  <si>
    <t>082127741081</t>
  </si>
  <si>
    <t xml:space="preserve">Juni </t>
  </si>
  <si>
    <t>3208242312570001</t>
  </si>
  <si>
    <t>085220736294</t>
  </si>
  <si>
    <t>Juni</t>
  </si>
  <si>
    <t>3208241903770004</t>
  </si>
  <si>
    <t>085224241803</t>
  </si>
  <si>
    <t>3208240809610002</t>
  </si>
  <si>
    <t>082318404955</t>
  </si>
  <si>
    <t>3208300107600036</t>
  </si>
  <si>
    <t>083107566065</t>
  </si>
  <si>
    <t>Oktober-Nopember</t>
  </si>
  <si>
    <t>3171042209720001</t>
  </si>
  <si>
    <t>082116972915</t>
  </si>
  <si>
    <t>3208302304730001</t>
  </si>
  <si>
    <t>085523697775</t>
  </si>
  <si>
    <t>Mekar Laksana</t>
  </si>
  <si>
    <t>Pakutandang</t>
  </si>
  <si>
    <t>Ciheulang</t>
  </si>
  <si>
    <t xml:space="preserve">Wargaluyu </t>
  </si>
  <si>
    <t xml:space="preserve">Mekarjaya </t>
  </si>
  <si>
    <t>Mulya saluyu</t>
  </si>
  <si>
    <t>Ujang Suryana</t>
  </si>
  <si>
    <t>3204290309660002</t>
  </si>
  <si>
    <t>Sukamaju</t>
  </si>
  <si>
    <t>Aan Kardian</t>
  </si>
  <si>
    <t>3204292004690001</t>
  </si>
  <si>
    <t>Girilaya</t>
  </si>
  <si>
    <t>Aceng Anwar</t>
  </si>
  <si>
    <t>3204290502690005</t>
  </si>
  <si>
    <t xml:space="preserve">Saluyu </t>
  </si>
  <si>
    <t>Rukanda</t>
  </si>
  <si>
    <t>3204160708480001</t>
  </si>
  <si>
    <t xml:space="preserve">Maju Jaya </t>
  </si>
  <si>
    <t xml:space="preserve">Ali Akbar </t>
  </si>
  <si>
    <t>3204161205860001</t>
  </si>
  <si>
    <t>Domba/Situraja DM</t>
  </si>
  <si>
    <t>Subur Tani</t>
  </si>
  <si>
    <t>Cirangkong</t>
  </si>
  <si>
    <t>Sejahtera Bersama</t>
  </si>
  <si>
    <t>Keramat Jaya</t>
  </si>
  <si>
    <t>Karya Jaya Abadi</t>
  </si>
  <si>
    <t>Kiara Payung Sejahtera</t>
  </si>
  <si>
    <t>Harapan 2</t>
  </si>
  <si>
    <t>Pajar Tani</t>
  </si>
  <si>
    <t>Makmur Tani</t>
  </si>
  <si>
    <t>Setia Karya</t>
  </si>
  <si>
    <t>Mukti Tani Ciawi</t>
  </si>
  <si>
    <t>Nawekal</t>
  </si>
  <si>
    <t>Binangkit 3</t>
  </si>
  <si>
    <t>Harapan Mandiri</t>
  </si>
  <si>
    <t>Harapan</t>
  </si>
  <si>
    <t>Warga Mekar 3</t>
  </si>
  <si>
    <t>Tani Makmur 2</t>
  </si>
  <si>
    <t>Tani Mukti 2</t>
  </si>
  <si>
    <t>Mukti Jaya</t>
  </si>
  <si>
    <t>Karya mukti jaya</t>
  </si>
  <si>
    <t>Gemah Ripah</t>
  </si>
  <si>
    <t>Karya Bakti</t>
  </si>
  <si>
    <t>Karya Mukti</t>
  </si>
  <si>
    <t>Karya Mukti 2</t>
  </si>
  <si>
    <t>Itikurih 2</t>
  </si>
  <si>
    <t>Rik-rik</t>
  </si>
  <si>
    <t xml:space="preserve">Ciherang </t>
  </si>
  <si>
    <t xml:space="preserve">Cigaluga </t>
  </si>
  <si>
    <t>Talagahurang</t>
  </si>
  <si>
    <t xml:space="preserve">Simpenan  </t>
  </si>
  <si>
    <t xml:space="preserve">Jampangkulon  </t>
  </si>
  <si>
    <t xml:space="preserve">Kalibunder  </t>
  </si>
  <si>
    <t xml:space="preserve">Surade  </t>
  </si>
  <si>
    <t xml:space="preserve">Cidolog  </t>
  </si>
  <si>
    <t xml:space="preserve"> Cidolog  </t>
  </si>
  <si>
    <t xml:space="preserve">Pabuaran  </t>
  </si>
  <si>
    <t xml:space="preserve"> Pabuaran  </t>
  </si>
  <si>
    <t xml:space="preserve">Sagaranten  </t>
  </si>
  <si>
    <t xml:space="preserve"> Cihaur    </t>
  </si>
  <si>
    <t xml:space="preserve"> Bojonggenteng    </t>
  </si>
  <si>
    <t xml:space="preserve"> Mekar Jaya    </t>
  </si>
  <si>
    <t xml:space="preserve"> Nagraksari    </t>
  </si>
  <si>
    <t xml:space="preserve"> Ciparay    </t>
  </si>
  <si>
    <t xml:space="preserve"> Cikaranggeusan    </t>
  </si>
  <si>
    <t xml:space="preserve"> Pada Jaya    </t>
  </si>
  <si>
    <t xml:space="preserve"> Bojong Sari    </t>
  </si>
  <si>
    <t xml:space="preserve"> Cimahpar    </t>
  </si>
  <si>
    <t xml:space="preserve"> Sekarsari    </t>
  </si>
  <si>
    <t xml:space="preserve"> Gunung Sungging    </t>
  </si>
  <si>
    <t xml:space="preserve"> Sukatani    </t>
  </si>
  <si>
    <t xml:space="preserve"> Cikarang    </t>
  </si>
  <si>
    <t xml:space="preserve"> Cipamingkis    </t>
  </si>
  <si>
    <t>Cidolog</t>
  </si>
  <si>
    <t xml:space="preserve"> Cibadak    </t>
  </si>
  <si>
    <t xml:space="preserve"> Bantarsari    </t>
  </si>
  <si>
    <t xml:space="preserve"> Sukajaya    </t>
  </si>
  <si>
    <t xml:space="preserve"> Sirnasari    </t>
  </si>
  <si>
    <t xml:space="preserve"> Lembur Sawah    </t>
  </si>
  <si>
    <t xml:space="preserve"> Ciwalat    </t>
  </si>
  <si>
    <t>Pabuaran</t>
  </si>
  <si>
    <t xml:space="preserve"> Hegarmanah  </t>
  </si>
  <si>
    <t xml:space="preserve"> Pasanggrahan  </t>
  </si>
  <si>
    <t xml:space="preserve"> Cibaregbeg  </t>
  </si>
  <si>
    <t xml:space="preserve">Ruswandi B Obing  </t>
  </si>
  <si>
    <t xml:space="preserve">M. Saep  </t>
  </si>
  <si>
    <t xml:space="preserve">Aden Sutisna  </t>
  </si>
  <si>
    <t xml:space="preserve">Samsu  </t>
  </si>
  <si>
    <t xml:space="preserve">Adang Samsun  </t>
  </si>
  <si>
    <t xml:space="preserve">Tisna  </t>
  </si>
  <si>
    <t xml:space="preserve">Bunjadi  </t>
  </si>
  <si>
    <t xml:space="preserve">Sopandi Respiana  </t>
  </si>
  <si>
    <t xml:space="preserve">Sambas Muharam  </t>
  </si>
  <si>
    <t xml:space="preserve">Dodo Widodo  </t>
  </si>
  <si>
    <t xml:space="preserve">Jendi Efendi  </t>
  </si>
  <si>
    <t xml:space="preserve">H. Ismail  </t>
  </si>
  <si>
    <t xml:space="preserve">Iwan  </t>
  </si>
  <si>
    <t xml:space="preserve">Ahim  </t>
  </si>
  <si>
    <t xml:space="preserve">Dedi  </t>
  </si>
  <si>
    <t xml:space="preserve">Cecep  </t>
  </si>
  <si>
    <t xml:space="preserve">Ridobilah   </t>
  </si>
  <si>
    <t xml:space="preserve">Epul   </t>
  </si>
  <si>
    <t xml:space="preserve">Apang  </t>
  </si>
  <si>
    <t xml:space="preserve">Agus  </t>
  </si>
  <si>
    <t xml:space="preserve">Ade Rohandi  </t>
  </si>
  <si>
    <t xml:space="preserve">Umar Soemarja  </t>
  </si>
  <si>
    <t xml:space="preserve">Tamad  </t>
  </si>
  <si>
    <t xml:space="preserve">Jamaludin  </t>
  </si>
  <si>
    <t xml:space="preserve">Uday Hidayat  </t>
  </si>
  <si>
    <t xml:space="preserve">H. Muchtar Ependy  </t>
  </si>
  <si>
    <t xml:space="preserve">Duhrahman  </t>
  </si>
  <si>
    <t xml:space="preserve">Jaya Hadi Sutisna  </t>
  </si>
  <si>
    <t xml:space="preserve">Asep Pulatip  </t>
  </si>
  <si>
    <t xml:space="preserve">Ahmad Sidik Permana  </t>
  </si>
  <si>
    <t xml:space="preserve">Sudarman  </t>
  </si>
  <si>
    <t xml:space="preserve">Wahyu  </t>
  </si>
  <si>
    <t xml:space="preserve">H. Aweh  </t>
  </si>
  <si>
    <t xml:space="preserve">Ubun  </t>
  </si>
  <si>
    <t xml:space="preserve">A. Majmul   </t>
  </si>
  <si>
    <t xml:space="preserve">H. Cecep  </t>
  </si>
  <si>
    <t xml:space="preserve">.  3202410504560003 </t>
  </si>
  <si>
    <t xml:space="preserve">.  3202211110700004 </t>
  </si>
  <si>
    <t xml:space="preserve">.  3202430107450018 </t>
  </si>
  <si>
    <t xml:space="preserve">.   3202411602670003 </t>
  </si>
  <si>
    <t xml:space="preserve">.  3202370107640017 </t>
  </si>
  <si>
    <t xml:space="preserve">.   3202371206600004 </t>
  </si>
  <si>
    <t>Vima 3</t>
  </si>
  <si>
    <t>Padamukti</t>
  </si>
  <si>
    <t>Harapan Mekar</t>
  </si>
  <si>
    <t>Sagara</t>
  </si>
  <si>
    <t>Panagan</t>
  </si>
  <si>
    <t>Pasirlayung</t>
  </si>
  <si>
    <t>Cantrawayang</t>
  </si>
  <si>
    <t>Binatani</t>
  </si>
  <si>
    <t>Jaya Mukti</t>
  </si>
  <si>
    <t>Rizki Tani</t>
  </si>
  <si>
    <t>Karya Tani 1</t>
  </si>
  <si>
    <t>Karya Tani 2</t>
  </si>
  <si>
    <t>Karya Guna</t>
  </si>
  <si>
    <t>Warung Nenggang</t>
  </si>
  <si>
    <t>Bina Harapan</t>
  </si>
  <si>
    <t>Sirna</t>
  </si>
  <si>
    <t>Sugih Makmur</t>
  </si>
  <si>
    <t>Tumaritis</t>
  </si>
  <si>
    <t>Sinar Layung</t>
  </si>
  <si>
    <t>Kenanga Jaya</t>
  </si>
  <si>
    <t>Karanglayung</t>
  </si>
  <si>
    <t>Bakom</t>
  </si>
  <si>
    <t>Cibarengkok</t>
  </si>
  <si>
    <t>Harapan Maju</t>
  </si>
  <si>
    <t>Kajastam</t>
  </si>
  <si>
    <t>Ereng</t>
  </si>
  <si>
    <t>Binong I</t>
  </si>
  <si>
    <t>Bojong</t>
  </si>
  <si>
    <t>Padabungah</t>
  </si>
  <si>
    <t>Wiratani</t>
  </si>
  <si>
    <t>Subur 1</t>
  </si>
  <si>
    <t>Padamulya</t>
  </si>
  <si>
    <t>Kawunggading</t>
  </si>
  <si>
    <t xml:space="preserve">Karya Mandiri </t>
  </si>
  <si>
    <t>Bunut</t>
  </si>
  <si>
    <t>Cijambe</t>
  </si>
  <si>
    <t>Balender</t>
  </si>
  <si>
    <t xml:space="preserve">Naringgul </t>
  </si>
  <si>
    <t xml:space="preserve">Mekar Harapan </t>
  </si>
  <si>
    <t>Ciwaru Maju</t>
  </si>
  <si>
    <t>CIRATA MAERIN</t>
  </si>
  <si>
    <t xml:space="preserve">CIRATA  </t>
  </si>
  <si>
    <t>MEKAR TANI</t>
  </si>
  <si>
    <t>SUBUR MAKMUR</t>
  </si>
  <si>
    <t>BOJONG MENTENG</t>
  </si>
  <si>
    <t>NYANTONI</t>
  </si>
  <si>
    <t>CIMALATI</t>
  </si>
  <si>
    <t>MARTIBABAKAN</t>
  </si>
  <si>
    <t>FAJAR HARAPAN</t>
  </si>
  <si>
    <t>MUKTI SARI</t>
  </si>
  <si>
    <t>KERTA MUKTI</t>
  </si>
  <si>
    <t>TUNAS HARAPAN</t>
  </si>
  <si>
    <t>TANI MUKTI 2</t>
  </si>
  <si>
    <t>TUNAS BAROKAH</t>
  </si>
  <si>
    <t>TIPAR SEJAHTERA</t>
  </si>
  <si>
    <t>MAJU BERSAMA VI</t>
  </si>
  <si>
    <t>Nusawangi</t>
  </si>
  <si>
    <t>Tunas Mekar-1</t>
  </si>
  <si>
    <t>Karyacipta Bersama</t>
  </si>
  <si>
    <t>Cieurih</t>
  </si>
  <si>
    <t>Tegal Pulo</t>
  </si>
  <si>
    <t>Sumber Asih</t>
  </si>
  <si>
    <t>Cibadak</t>
  </si>
  <si>
    <t>Cikadu</t>
  </si>
  <si>
    <t>Lingkungsari</t>
  </si>
  <si>
    <t>Kramat Jati</t>
  </si>
  <si>
    <t>Bina Mekar</t>
  </si>
  <si>
    <t>Bunga Kenanga</t>
  </si>
  <si>
    <t>Subur Mamur</t>
  </si>
  <si>
    <t xml:space="preserve">Silih Asih </t>
  </si>
  <si>
    <t>Sukamekar</t>
  </si>
  <si>
    <t>Cimeulit</t>
  </si>
  <si>
    <t>Buni Jaya</t>
  </si>
  <si>
    <t>Bihbul</t>
  </si>
  <si>
    <t>Sukamukti</t>
  </si>
  <si>
    <t>Selajambe</t>
  </si>
  <si>
    <t>Tani Sejahtera</t>
  </si>
  <si>
    <t>Gelar Tani</t>
  </si>
  <si>
    <t>Batu Kasang</t>
  </si>
  <si>
    <t>Pangkalan Tani</t>
  </si>
  <si>
    <t>Pandanwangi</t>
  </si>
  <si>
    <t xml:space="preserve">Sukatani  </t>
  </si>
  <si>
    <t xml:space="preserve">Giri Mulya </t>
  </si>
  <si>
    <t xml:space="preserve">Harapan Makmur  </t>
  </si>
  <si>
    <t>Sari Mukti</t>
  </si>
  <si>
    <t>Tawekal</t>
  </si>
  <si>
    <t>Sariwangi</t>
  </si>
  <si>
    <t>Berkah Sawargi</t>
  </si>
  <si>
    <t>Giri Tani 2</t>
  </si>
  <si>
    <t>Sabilulungan 2</t>
  </si>
  <si>
    <t>Warga Cinde</t>
  </si>
  <si>
    <t>Sipon</t>
  </si>
  <si>
    <t>Mitra Kencana</t>
  </si>
  <si>
    <t>Sinar Surya</t>
  </si>
  <si>
    <t>Pangawaren</t>
  </si>
  <si>
    <t>Simpay</t>
  </si>
  <si>
    <t>Cibaregbeg</t>
  </si>
  <si>
    <t>Joglo</t>
  </si>
  <si>
    <t>Batu Nunggul</t>
  </si>
  <si>
    <t>Guyub</t>
  </si>
  <si>
    <t>Mekarwangi V</t>
  </si>
  <si>
    <t>Mekarwangi VI</t>
  </si>
  <si>
    <t>Jatiwangi</t>
  </si>
  <si>
    <t>Cahaya Mukti</t>
  </si>
  <si>
    <t>Suka Tani</t>
  </si>
  <si>
    <t>Citra Tani</t>
  </si>
  <si>
    <t>Paskal</t>
  </si>
  <si>
    <t>Mulus I</t>
  </si>
  <si>
    <t>Mulus II</t>
  </si>
  <si>
    <t>Barokah</t>
  </si>
  <si>
    <t>Candrayasa</t>
  </si>
  <si>
    <t>Sadulur</t>
  </si>
  <si>
    <t>Sawah Seke</t>
  </si>
  <si>
    <t>Gap. Kerta Makmur</t>
  </si>
  <si>
    <t>Gap. Karya Mukti</t>
  </si>
  <si>
    <t>Kerta Bakti</t>
  </si>
  <si>
    <t>Gap. Cahaya Tani</t>
  </si>
  <si>
    <t>Gap. Karya Tani</t>
  </si>
  <si>
    <t>Gap. Pada Makmur</t>
  </si>
  <si>
    <t>Bantaka</t>
  </si>
  <si>
    <t>Cikomeng</t>
  </si>
  <si>
    <t>Pasalakan</t>
  </si>
  <si>
    <t>Parung Petir</t>
  </si>
  <si>
    <t>Maju Sejahtera</t>
  </si>
  <si>
    <t>Sukadami</t>
  </si>
  <si>
    <t>Batu Datar</t>
  </si>
  <si>
    <t>Ciakar</t>
  </si>
  <si>
    <t>Pasir Randu</t>
  </si>
  <si>
    <t>Gapoktan Harapan Maju</t>
  </si>
  <si>
    <t>Gapoktan Harapan Mekar</t>
  </si>
  <si>
    <t>Karya Abadi</t>
  </si>
  <si>
    <t>Gapoktan Barokah</t>
  </si>
  <si>
    <t>Gapoktan Sari Harum</t>
  </si>
  <si>
    <t>Gapoktan Restu</t>
  </si>
  <si>
    <t>Gapoktan Mitra Binangkit</t>
  </si>
  <si>
    <t>Gapoktan Sri Rahayu</t>
  </si>
  <si>
    <t>Kelompok Tani  Waas</t>
  </si>
  <si>
    <t>Kelompok Tani Lio</t>
  </si>
  <si>
    <t>Kelompok Tani  Al Ahyar</t>
  </si>
  <si>
    <t>Kelompok Tani Bungbulang</t>
  </si>
  <si>
    <t>Kelompok Tani Pasir Malang</t>
  </si>
  <si>
    <t>Kelompok Tani Tipar Jaya</t>
  </si>
  <si>
    <t>Kelompok Tani Tegal Teri</t>
  </si>
  <si>
    <t>Kelompok Tani Cibogo</t>
  </si>
  <si>
    <t>Kelompok Tani Sauyunan</t>
  </si>
  <si>
    <t>Kelompok Tani Tani Putra</t>
  </si>
  <si>
    <t>Kelompok Tani Ciodeng</t>
  </si>
  <si>
    <t>Kelompok Tani Sukatani</t>
  </si>
  <si>
    <t>Kelompok Tani Mekar</t>
  </si>
  <si>
    <t>Kelompok Tani Rahong</t>
  </si>
  <si>
    <t>Kelompok Tani Sugih Mukti</t>
  </si>
  <si>
    <t>Kelompok Tani Mandiri</t>
  </si>
  <si>
    <t>Kelompok Tani Kertamukti</t>
  </si>
  <si>
    <t>Gapoktan Bakti Mandiri</t>
  </si>
  <si>
    <t>Gapoktan Sugih Mukti</t>
  </si>
  <si>
    <t xml:space="preserve">Kelompok Tani Silih Asih </t>
  </si>
  <si>
    <t>Kelompok Tani Tani Mukti</t>
  </si>
  <si>
    <t>Kelompok Tani Empang Sari</t>
  </si>
  <si>
    <t>Kelompok Tani Saluyu</t>
  </si>
  <si>
    <t>Kelompok Tani Putra Mandiri</t>
  </si>
  <si>
    <t>Kelompok Tani Jaya Mekar</t>
  </si>
  <si>
    <t xml:space="preserve">Kelompok Tani Tani Mukti </t>
  </si>
  <si>
    <t>Kelompok Tani Mekar Harapan</t>
  </si>
  <si>
    <t>Gapoktan  Jaya Mekar</t>
  </si>
  <si>
    <t>CILAKU</t>
  </si>
  <si>
    <t>MANDE</t>
  </si>
  <si>
    <t>CIKALONGKULON</t>
  </si>
  <si>
    <t>KARANGTENGAH</t>
  </si>
  <si>
    <t>CAMPAKA</t>
  </si>
  <si>
    <t>BOJONGPICUNG</t>
  </si>
  <si>
    <t>HAURWANGI</t>
  </si>
  <si>
    <t>TANGGEUNG</t>
  </si>
  <si>
    <t>PAGELARAN</t>
  </si>
  <si>
    <t>CIRANJANG</t>
  </si>
  <si>
    <t>SUKALUYU</t>
  </si>
  <si>
    <t>Karangnunggal</t>
  </si>
  <si>
    <t>Girimulya</t>
  </si>
  <si>
    <t>Selagedang</t>
  </si>
  <si>
    <t>Kanoman</t>
  </si>
  <si>
    <t>Cibokor</t>
  </si>
  <si>
    <t>Mulyasari</t>
  </si>
  <si>
    <t>Ciharashas</t>
  </si>
  <si>
    <t>Rahong</t>
  </si>
  <si>
    <t>Sukamanah</t>
  </si>
  <si>
    <t>Kademangan</t>
  </si>
  <si>
    <t>Bobojong</t>
  </si>
  <si>
    <t>Cikidangbayabang</t>
  </si>
  <si>
    <t>Ciandam</t>
  </si>
  <si>
    <t>Mande</t>
  </si>
  <si>
    <t>Murnisari</t>
  </si>
  <si>
    <t>Jamali</t>
  </si>
  <si>
    <t>Padajaya</t>
  </si>
  <si>
    <t>Mentengsari</t>
  </si>
  <si>
    <t>Gudang</t>
  </si>
  <si>
    <t>Cijagang</t>
  </si>
  <si>
    <t>Mekarjaya</t>
  </si>
  <si>
    <t>Mekargalih</t>
  </si>
  <si>
    <t>Lembahsari</t>
  </si>
  <si>
    <t>Kamurang</t>
  </si>
  <si>
    <t>Ciramagirang</t>
  </si>
  <si>
    <t>Mekarmulya</t>
  </si>
  <si>
    <t>Cigunungherang</t>
  </si>
  <si>
    <t>SUKASARANA</t>
  </si>
  <si>
    <t>SUKAJADI</t>
  </si>
  <si>
    <t>SUKASARI</t>
  </si>
  <si>
    <t>LANGENSARI</t>
  </si>
  <si>
    <t>SUKAMULYA</t>
  </si>
  <si>
    <t>SUKAMANTRI</t>
  </si>
  <si>
    <t>CIHERANG</t>
  </si>
  <si>
    <t>BABAKAN CARINGIN</t>
  </si>
  <si>
    <t>HEGARMANAH</t>
  </si>
  <si>
    <t>Susukan</t>
  </si>
  <si>
    <t>Cidadap</t>
  </si>
  <si>
    <t>Sukadana</t>
  </si>
  <si>
    <t>Padaasih</t>
  </si>
  <si>
    <t xml:space="preserve">Sukasirna </t>
  </si>
  <si>
    <t>Nagasari</t>
  </si>
  <si>
    <t>Batulawang</t>
  </si>
  <si>
    <t>Hamerang</t>
  </si>
  <si>
    <t>Wargaluyu</t>
  </si>
  <si>
    <t>Karyabakti</t>
  </si>
  <si>
    <t>Cibuluh</t>
  </si>
  <si>
    <t>Bojongpicung</t>
  </si>
  <si>
    <t>Jati</t>
  </si>
  <si>
    <t>Cikondang</t>
  </si>
  <si>
    <t>Sukaratu</t>
  </si>
  <si>
    <t>Sukarama</t>
  </si>
  <si>
    <t>Cihea</t>
  </si>
  <si>
    <t>Cipeuyeum</t>
  </si>
  <si>
    <t>Haurwangi</t>
  </si>
  <si>
    <t>Ramasari</t>
  </si>
  <si>
    <t>Kertajaya</t>
  </si>
  <si>
    <t>Kertaraharja</t>
  </si>
  <si>
    <t>Pasirbaru</t>
  </si>
  <si>
    <t>Padamaju</t>
  </si>
  <si>
    <t>Girimukti</t>
  </si>
  <si>
    <t xml:space="preserve">Ciranjang </t>
  </si>
  <si>
    <t>Nanggalamekar</t>
  </si>
  <si>
    <t>Cibiuk</t>
  </si>
  <si>
    <t>Sindangjaya</t>
  </si>
  <si>
    <t>Karangwangi</t>
  </si>
  <si>
    <t>Sindangraja</t>
  </si>
  <si>
    <t>Hegarmanah</t>
  </si>
  <si>
    <t>Babakansari</t>
  </si>
  <si>
    <t>Sukaluyu</t>
  </si>
  <si>
    <t>Panyusuhan</t>
  </si>
  <si>
    <t>Eman Sulaeman</t>
  </si>
  <si>
    <t>320303022670001</t>
  </si>
  <si>
    <t>085712613647</t>
  </si>
  <si>
    <t>Lahan Sawah</t>
  </si>
  <si>
    <t>Anjasmoro</t>
  </si>
  <si>
    <t>Munajat</t>
  </si>
  <si>
    <t>Kikin</t>
  </si>
  <si>
    <t>3203030506700023</t>
  </si>
  <si>
    <t>082321430064</t>
  </si>
  <si>
    <t>Didin</t>
  </si>
  <si>
    <t>3203031706710004</t>
  </si>
  <si>
    <t>Unak Zarkoni</t>
  </si>
  <si>
    <t>3203031106560001</t>
  </si>
  <si>
    <t>082316576158</t>
  </si>
  <si>
    <t>Sukria</t>
  </si>
  <si>
    <t>Oman</t>
  </si>
  <si>
    <t>3203030306520006</t>
  </si>
  <si>
    <t>085797577665</t>
  </si>
  <si>
    <t xml:space="preserve"> Karnudin</t>
  </si>
  <si>
    <t>3203031303880015</t>
  </si>
  <si>
    <t>085624201776</t>
  </si>
  <si>
    <t>Narta</t>
  </si>
  <si>
    <t>3203030810620000</t>
  </si>
  <si>
    <t>087721161506</t>
  </si>
  <si>
    <t>Saep</t>
  </si>
  <si>
    <t>3203031603540003</t>
  </si>
  <si>
    <t>087783376368</t>
  </si>
  <si>
    <t>Oman S</t>
  </si>
  <si>
    <t>3203030510740007</t>
  </si>
  <si>
    <t>A. Sumardi</t>
  </si>
  <si>
    <t>3203030808600010</t>
  </si>
  <si>
    <t>085523591703</t>
  </si>
  <si>
    <t>Entah</t>
  </si>
  <si>
    <t>3203032612440001</t>
  </si>
  <si>
    <t>085846630052</t>
  </si>
  <si>
    <t>Asep Humaedi</t>
  </si>
  <si>
    <t>3203031104740004</t>
  </si>
  <si>
    <t>085222066333</t>
  </si>
  <si>
    <t>H. Misbah</t>
  </si>
  <si>
    <t>3203040511590003</t>
  </si>
  <si>
    <t>087708493918</t>
  </si>
  <si>
    <t>Endang</t>
  </si>
  <si>
    <t>3203041707580009</t>
  </si>
  <si>
    <t>085624145608</t>
  </si>
  <si>
    <t>Unir M Badrul</t>
  </si>
  <si>
    <t>3203040709520001</t>
  </si>
  <si>
    <t>085659777894</t>
  </si>
  <si>
    <t>Aceng Rosyidin</t>
  </si>
  <si>
    <t>3203042508850003</t>
  </si>
  <si>
    <t>087882851354</t>
  </si>
  <si>
    <t>3203041508780005</t>
  </si>
  <si>
    <t>087778939108</t>
  </si>
  <si>
    <t>Iing</t>
  </si>
  <si>
    <t>3203040806510004</t>
  </si>
  <si>
    <t>087717248107</t>
  </si>
  <si>
    <t>Nanang Saepurochman</t>
  </si>
  <si>
    <t>3203041002660002</t>
  </si>
  <si>
    <t>085926048455</t>
  </si>
  <si>
    <t>Dede</t>
  </si>
  <si>
    <t>3203040704850007</t>
  </si>
  <si>
    <t>08815407205</t>
  </si>
  <si>
    <t>Encep K</t>
  </si>
  <si>
    <t>3203042708770006</t>
  </si>
  <si>
    <t>085524829508</t>
  </si>
  <si>
    <t>M. Mulyana</t>
  </si>
  <si>
    <t>3203041703670001</t>
  </si>
  <si>
    <t>085826231552</t>
  </si>
  <si>
    <t>Saepudin</t>
  </si>
  <si>
    <t>3203040805580001</t>
  </si>
  <si>
    <t>081912014852</t>
  </si>
  <si>
    <t>3203080709490001</t>
  </si>
  <si>
    <t>081912132777</t>
  </si>
  <si>
    <t>Ukon Purkon</t>
  </si>
  <si>
    <t>3203082103580003</t>
  </si>
  <si>
    <t>087728315733</t>
  </si>
  <si>
    <t>Sarja</t>
  </si>
  <si>
    <t>3203081506640002</t>
  </si>
  <si>
    <t>Ade Ijudin</t>
  </si>
  <si>
    <t>3203080507710010</t>
  </si>
  <si>
    <t>08176638601</t>
  </si>
  <si>
    <t>Sutiadi</t>
  </si>
  <si>
    <t>3203082802690004</t>
  </si>
  <si>
    <t>087728375463</t>
  </si>
  <si>
    <t>Abas</t>
  </si>
  <si>
    <t>3203081804580005</t>
  </si>
  <si>
    <t>087717984463</t>
  </si>
  <si>
    <t>Edi Mulyadi</t>
  </si>
  <si>
    <t>3203080402520001</t>
  </si>
  <si>
    <t>087721277786</t>
  </si>
  <si>
    <t>H. Abidin. S</t>
  </si>
  <si>
    <t>3203080905650001</t>
  </si>
  <si>
    <t>081910690361</t>
  </si>
  <si>
    <t>Ateng Sulaeman</t>
  </si>
  <si>
    <t>3203081105560003</t>
  </si>
  <si>
    <t>087825339354</t>
  </si>
  <si>
    <t>Jumyati</t>
  </si>
  <si>
    <t>3203081407780009</t>
  </si>
  <si>
    <t>Wahyu</t>
  </si>
  <si>
    <t>3203083103790003</t>
  </si>
  <si>
    <t>085318804445</t>
  </si>
  <si>
    <t>Dadan</t>
  </si>
  <si>
    <t>3203081912730002</t>
  </si>
  <si>
    <t>087717305292</t>
  </si>
  <si>
    <t>Yeye</t>
  </si>
  <si>
    <t>3203080904600004</t>
  </si>
  <si>
    <t>087795021265</t>
  </si>
  <si>
    <t>Olih</t>
  </si>
  <si>
    <t>3203081211630005</t>
  </si>
  <si>
    <t>087720499636</t>
  </si>
  <si>
    <t>Abad</t>
  </si>
  <si>
    <t>320308100960007</t>
  </si>
  <si>
    <t>087833462957</t>
  </si>
  <si>
    <t>H. Aling</t>
  </si>
  <si>
    <t>3203081211540004</t>
  </si>
  <si>
    <t>08192522240</t>
  </si>
  <si>
    <t>Maman</t>
  </si>
  <si>
    <t>3203080611660002</t>
  </si>
  <si>
    <t>081995146564</t>
  </si>
  <si>
    <t>Patoni</t>
  </si>
  <si>
    <t>3203080705600005</t>
  </si>
  <si>
    <t>087820262690</t>
  </si>
  <si>
    <t>Misbah</t>
  </si>
  <si>
    <t>32030801603740002</t>
  </si>
  <si>
    <t>087736023494</t>
  </si>
  <si>
    <t>Utar</t>
  </si>
  <si>
    <t>3203120907660003</t>
  </si>
  <si>
    <t>087834824969</t>
  </si>
  <si>
    <t>3203120311680001</t>
  </si>
  <si>
    <t>081912077587</t>
  </si>
  <si>
    <t>Opa Mustopa</t>
  </si>
  <si>
    <t>3203121105540005</t>
  </si>
  <si>
    <t>085624484892</t>
  </si>
  <si>
    <t>Koswara</t>
  </si>
  <si>
    <t>3203120705650014</t>
  </si>
  <si>
    <t>081220660389</t>
  </si>
  <si>
    <t>Dedi Mulyadi</t>
  </si>
  <si>
    <t>3203120808650008</t>
  </si>
  <si>
    <t>087820311129</t>
  </si>
  <si>
    <t>Dede Arip</t>
  </si>
  <si>
    <t>3203122703600001</t>
  </si>
  <si>
    <t>083817220121</t>
  </si>
  <si>
    <t>Sahromi</t>
  </si>
  <si>
    <t>3203120202420003</t>
  </si>
  <si>
    <t>083817246213</t>
  </si>
  <si>
    <t>Rozikin</t>
  </si>
  <si>
    <t>3203122104570007</t>
  </si>
  <si>
    <t>08562494776</t>
  </si>
  <si>
    <t>Didi</t>
  </si>
  <si>
    <t>3203120409700001</t>
  </si>
  <si>
    <t>087736977531</t>
  </si>
  <si>
    <t xml:space="preserve">Badrudin </t>
  </si>
  <si>
    <t>3203120101720037</t>
  </si>
  <si>
    <t>085697781637</t>
  </si>
  <si>
    <t>Nanang</t>
  </si>
  <si>
    <t>3203121207670040</t>
  </si>
  <si>
    <t>081910682025</t>
  </si>
  <si>
    <t>Iip Karwita</t>
  </si>
  <si>
    <t>3203120908670004</t>
  </si>
  <si>
    <t>085887575907</t>
  </si>
  <si>
    <t>Emit</t>
  </si>
  <si>
    <t>3203120303680011</t>
  </si>
  <si>
    <t>087717578966</t>
  </si>
  <si>
    <t>Tatang Mulyana</t>
  </si>
  <si>
    <t>3203121304560003</t>
  </si>
  <si>
    <t>085520923114</t>
  </si>
  <si>
    <t>Jaja Jaelani</t>
  </si>
  <si>
    <t>3203120203680016</t>
  </si>
  <si>
    <t>085759005738</t>
  </si>
  <si>
    <t>Ayi Somantri</t>
  </si>
  <si>
    <t>3203121506680009</t>
  </si>
  <si>
    <t>087719309735</t>
  </si>
  <si>
    <t>Omay</t>
  </si>
  <si>
    <t>3203121403820004</t>
  </si>
  <si>
    <t>085950879834</t>
  </si>
  <si>
    <t>Rudy</t>
  </si>
  <si>
    <t>3203121207720029</t>
  </si>
  <si>
    <t>085723230138</t>
  </si>
  <si>
    <t>AMIR</t>
  </si>
  <si>
    <t>3203070207670012</t>
  </si>
  <si>
    <t>087714522949</t>
  </si>
  <si>
    <t>H. MAHPUDIN</t>
  </si>
  <si>
    <t>3203071403760009</t>
  </si>
  <si>
    <t>087708406210</t>
  </si>
  <si>
    <t>JAJANG WAHID</t>
  </si>
  <si>
    <t>3203070403600005</t>
  </si>
  <si>
    <t>081903197982</t>
  </si>
  <si>
    <t>DEDE SUDRAJAT</t>
  </si>
  <si>
    <t>3203071201650004</t>
  </si>
  <si>
    <t>087885331110</t>
  </si>
  <si>
    <t>EDI JUNAEDI bin KOSIM</t>
  </si>
  <si>
    <t>3203070603600005</t>
  </si>
  <si>
    <t>083817915992</t>
  </si>
  <si>
    <t>MA'SUM</t>
  </si>
  <si>
    <t>3203071207750045</t>
  </si>
  <si>
    <t>081915238666</t>
  </si>
  <si>
    <t>RAHMAT</t>
  </si>
  <si>
    <t>3203070512800005</t>
  </si>
  <si>
    <t>087723804004</t>
  </si>
  <si>
    <t>ECE MIFTAH</t>
  </si>
  <si>
    <t>3203071302650006</t>
  </si>
  <si>
    <t>08992565909</t>
  </si>
  <si>
    <t>UNANG SUPRIYANI</t>
  </si>
  <si>
    <t>3203071710710002</t>
  </si>
  <si>
    <t>08977520197</t>
  </si>
  <si>
    <t>H. SOLIHIN</t>
  </si>
  <si>
    <t>3203070607530005</t>
  </si>
  <si>
    <t>085793879823</t>
  </si>
  <si>
    <t>AMAD</t>
  </si>
  <si>
    <t>3203070101590059</t>
  </si>
  <si>
    <t>081909470248</t>
  </si>
  <si>
    <t>KAMILUDIN</t>
  </si>
  <si>
    <t>3203070203690010</t>
  </si>
  <si>
    <t>087778615499</t>
  </si>
  <si>
    <t>FIRMAN JAELANI</t>
  </si>
  <si>
    <t>3203071008780014</t>
  </si>
  <si>
    <t>087820212881</t>
  </si>
  <si>
    <t>ADE RIDWAN</t>
  </si>
  <si>
    <t>3203071405800008</t>
  </si>
  <si>
    <t>087820056123</t>
  </si>
  <si>
    <t>HARMAEN bin HALIM</t>
  </si>
  <si>
    <t>3203070602660007</t>
  </si>
  <si>
    <t>08179256315</t>
  </si>
  <si>
    <t>DEDE SOBARNA</t>
  </si>
  <si>
    <t>3203071712880003</t>
  </si>
  <si>
    <t>082115932713</t>
  </si>
  <si>
    <t>Atar</t>
  </si>
  <si>
    <t>3203150609680002</t>
  </si>
  <si>
    <t>0852 2269 7835</t>
  </si>
  <si>
    <t>Dadang</t>
  </si>
  <si>
    <t>3203152105760004</t>
  </si>
  <si>
    <t>0857 2119 0036</t>
  </si>
  <si>
    <t>Ece Suja'i</t>
  </si>
  <si>
    <t>3203151708720012</t>
  </si>
  <si>
    <t>0838 1750 2715</t>
  </si>
  <si>
    <t>Iyus Sunardi</t>
  </si>
  <si>
    <t>3203291103730008</t>
  </si>
  <si>
    <t>085759278657</t>
  </si>
  <si>
    <t>A H Mulyadi</t>
  </si>
  <si>
    <t>3203291207650002</t>
  </si>
  <si>
    <t>081214437093</t>
  </si>
  <si>
    <t>Subarma</t>
  </si>
  <si>
    <t>3203290503750001</t>
  </si>
  <si>
    <t>082123347259</t>
  </si>
  <si>
    <t>Isak</t>
  </si>
  <si>
    <t>3203301704720001</t>
  </si>
  <si>
    <t>085723211984</t>
  </si>
  <si>
    <t>H Yusup</t>
  </si>
  <si>
    <t>3203301009710001</t>
  </si>
  <si>
    <t>085871212393</t>
  </si>
  <si>
    <t>H Bandan</t>
  </si>
  <si>
    <t>3203300310550001</t>
  </si>
  <si>
    <t>085793511837</t>
  </si>
  <si>
    <t>H Barkah</t>
  </si>
  <si>
    <t>3203220406680006</t>
  </si>
  <si>
    <t>085721533664</t>
  </si>
  <si>
    <t>H Awal</t>
  </si>
  <si>
    <t>3203301205570001</t>
  </si>
  <si>
    <t>082316472686</t>
  </si>
  <si>
    <t>H Entem K</t>
  </si>
  <si>
    <t>3203221506520002</t>
  </si>
  <si>
    <t>082321105221</t>
  </si>
  <si>
    <t>Mahpud</t>
  </si>
  <si>
    <t>3203300605720002</t>
  </si>
  <si>
    <t>085724211250</t>
  </si>
  <si>
    <t>Budiman</t>
  </si>
  <si>
    <t>3203300411750004</t>
  </si>
  <si>
    <t>085860425370</t>
  </si>
  <si>
    <t>Sutarman</t>
  </si>
  <si>
    <t>3203221505520003</t>
  </si>
  <si>
    <t>085724531479</t>
  </si>
  <si>
    <t>Hapidin</t>
  </si>
  <si>
    <t>3203200104720011</t>
  </si>
  <si>
    <t>085861303999</t>
  </si>
  <si>
    <t>Apip Abdulah</t>
  </si>
  <si>
    <t>3203201308860002</t>
  </si>
  <si>
    <t>081564626866</t>
  </si>
  <si>
    <t>3203202510830002</t>
  </si>
  <si>
    <t>085723291909</t>
  </si>
  <si>
    <t>Dindin</t>
  </si>
  <si>
    <t>3203200406720008</t>
  </si>
  <si>
    <t>085659938835</t>
  </si>
  <si>
    <t>Jamas</t>
  </si>
  <si>
    <t>3203201205780007</t>
  </si>
  <si>
    <t>085861386780</t>
  </si>
  <si>
    <t>085797459031</t>
  </si>
  <si>
    <t>H. Abas</t>
  </si>
  <si>
    <t>3203200206710009</t>
  </si>
  <si>
    <t>081546756856</t>
  </si>
  <si>
    <t>Wahyudin</t>
  </si>
  <si>
    <t>3203260203670003</t>
  </si>
  <si>
    <t>085846210065</t>
  </si>
  <si>
    <t>Aip Tisna Wijaya</t>
  </si>
  <si>
    <t>3203260405640008</t>
  </si>
  <si>
    <t>085722884611</t>
  </si>
  <si>
    <t>Lukmanulhakim</t>
  </si>
  <si>
    <t>3203261003750012</t>
  </si>
  <si>
    <t>082316248145</t>
  </si>
  <si>
    <t>Junaedi</t>
  </si>
  <si>
    <t>3203230104720020</t>
  </si>
  <si>
    <t>081573246743</t>
  </si>
  <si>
    <t>Dedi K</t>
  </si>
  <si>
    <t>3203231609770007</t>
  </si>
  <si>
    <t>082319302953</t>
  </si>
  <si>
    <t>Hamim</t>
  </si>
  <si>
    <t>3203230602680002</t>
  </si>
  <si>
    <t>085221933472</t>
  </si>
  <si>
    <t>Tarlan</t>
  </si>
  <si>
    <t>3203231704520002</t>
  </si>
  <si>
    <t>085222913772</t>
  </si>
  <si>
    <t>Aup Hermawan</t>
  </si>
  <si>
    <t>3203232507740001</t>
  </si>
  <si>
    <t>082319133254</t>
  </si>
  <si>
    <t>Jejep Rusmana</t>
  </si>
  <si>
    <t>3203240912600003</t>
  </si>
  <si>
    <t>085793761505</t>
  </si>
  <si>
    <t>Usep Ependi</t>
  </si>
  <si>
    <t>3203241906670002</t>
  </si>
  <si>
    <t>085294848836</t>
  </si>
  <si>
    <t>H. Sumarna</t>
  </si>
  <si>
    <t>3203060708580008</t>
  </si>
  <si>
    <t>087728314130</t>
  </si>
  <si>
    <t>Amin. N</t>
  </si>
  <si>
    <t>3203060306760011</t>
  </si>
  <si>
    <t>081806273675</t>
  </si>
  <si>
    <t>H. Muhtar</t>
  </si>
  <si>
    <t>3203061805500003</t>
  </si>
  <si>
    <t>085862635998</t>
  </si>
  <si>
    <t>Saepuloh</t>
  </si>
  <si>
    <t>3203062200681003</t>
  </si>
  <si>
    <t>0817220866</t>
  </si>
  <si>
    <t>3203061109700004</t>
  </si>
  <si>
    <t>087805787516</t>
  </si>
  <si>
    <t>Ali Sadikin</t>
  </si>
  <si>
    <t>3203062905670004</t>
  </si>
  <si>
    <t>087714487139</t>
  </si>
  <si>
    <t>Usep Ahmad H</t>
  </si>
  <si>
    <t>3203060102540011</t>
  </si>
  <si>
    <t>087879650518</t>
  </si>
  <si>
    <t>Ade Tisna</t>
  </si>
  <si>
    <t>3203061503720012</t>
  </si>
  <si>
    <t>081912089337</t>
  </si>
  <si>
    <t>U Usep</t>
  </si>
  <si>
    <t>3203062004720004</t>
  </si>
  <si>
    <t>087820147542</t>
  </si>
  <si>
    <t xml:space="preserve">Iyan Supian </t>
  </si>
  <si>
    <t>3203061912560001</t>
  </si>
  <si>
    <t>087720287840</t>
  </si>
  <si>
    <t>Emit Sumitra</t>
  </si>
  <si>
    <t>3203060806580007</t>
  </si>
  <si>
    <t>087721020014</t>
  </si>
  <si>
    <t>R .Kurniawan</t>
  </si>
  <si>
    <t>3203061305650001</t>
  </si>
  <si>
    <t>087714548133</t>
  </si>
  <si>
    <t>Dadang R</t>
  </si>
  <si>
    <t>3203060507530009</t>
  </si>
  <si>
    <t>087714443301</t>
  </si>
  <si>
    <t>Asep F</t>
  </si>
  <si>
    <t>3203062709720001</t>
  </si>
  <si>
    <t>081912196816</t>
  </si>
  <si>
    <t>Okon</t>
  </si>
  <si>
    <t>3203061007530003</t>
  </si>
  <si>
    <t>081906594054</t>
  </si>
  <si>
    <t>Ondo S</t>
  </si>
  <si>
    <t>3203061807730002</t>
  </si>
  <si>
    <t>087728353361</t>
  </si>
  <si>
    <t>Badar M</t>
  </si>
  <si>
    <t>3203060106760009</t>
  </si>
  <si>
    <t>081906526710</t>
  </si>
  <si>
    <t>Umar</t>
  </si>
  <si>
    <t>3203060205610017</t>
  </si>
  <si>
    <t>087720308969</t>
  </si>
  <si>
    <t>Deni Hendra Permana</t>
  </si>
  <si>
    <t>3203312077700086</t>
  </si>
  <si>
    <t>085222974703</t>
  </si>
  <si>
    <t>Warman</t>
  </si>
  <si>
    <t>3203311902720001</t>
  </si>
  <si>
    <t>081912167554</t>
  </si>
  <si>
    <t>Dede Lukman</t>
  </si>
  <si>
    <t>3203310407810001</t>
  </si>
  <si>
    <t>087720412672</t>
  </si>
  <si>
    <t>H Gojali</t>
  </si>
  <si>
    <t>3203051506560008</t>
  </si>
  <si>
    <t>085280272824</t>
  </si>
  <si>
    <t>Engkos Koswara</t>
  </si>
  <si>
    <t>3203311201590002</t>
  </si>
  <si>
    <t>087877093826</t>
  </si>
  <si>
    <t>A m a r</t>
  </si>
  <si>
    <t>3203310403550001</t>
  </si>
  <si>
    <t>083112888932</t>
  </si>
  <si>
    <t>Mustopa</t>
  </si>
  <si>
    <t>3203060909630008</t>
  </si>
  <si>
    <t>085780486354</t>
  </si>
  <si>
    <t>Sukarna</t>
  </si>
  <si>
    <t>3203311509500001</t>
  </si>
  <si>
    <t>081903226178</t>
  </si>
  <si>
    <t>Dadang Romansah</t>
  </si>
  <si>
    <t>3203060111500006</t>
  </si>
  <si>
    <t>085901641797</t>
  </si>
  <si>
    <t>Dadan Hermawan</t>
  </si>
  <si>
    <t>3203310510700002</t>
  </si>
  <si>
    <t>089536843138</t>
  </si>
  <si>
    <t>Endang Permana</t>
  </si>
  <si>
    <t>3203310708700004</t>
  </si>
  <si>
    <t>081253847551</t>
  </si>
  <si>
    <t>Taufiq Hidayat</t>
  </si>
  <si>
    <t>3203311505670003</t>
  </si>
  <si>
    <t>085950699304</t>
  </si>
  <si>
    <t>Uji</t>
  </si>
  <si>
    <t>3203310505580005</t>
  </si>
  <si>
    <t>087720250731</t>
  </si>
  <si>
    <t>H. Kandi Suherlan</t>
  </si>
  <si>
    <t>3203310206490003</t>
  </si>
  <si>
    <t>082318126525</t>
  </si>
  <si>
    <t>3203311508420002</t>
  </si>
  <si>
    <t>082316328747</t>
  </si>
  <si>
    <t>Suparman</t>
  </si>
  <si>
    <t>3203310304820001</t>
  </si>
  <si>
    <t>087720159134</t>
  </si>
  <si>
    <t>H. Dadang</t>
  </si>
  <si>
    <t>3203060107640007</t>
  </si>
  <si>
    <t>087719764344</t>
  </si>
  <si>
    <t>Ganda Wijaya</t>
  </si>
  <si>
    <t>3203310304650005</t>
  </si>
  <si>
    <t>087820188926</t>
  </si>
  <si>
    <t>Nanang Hidayat</t>
  </si>
  <si>
    <t>3203311003740002</t>
  </si>
  <si>
    <t>087719661732</t>
  </si>
  <si>
    <t>Nehru</t>
  </si>
  <si>
    <t>3203310507520003</t>
  </si>
  <si>
    <t>085923252274</t>
  </si>
  <si>
    <t>Ajang</t>
  </si>
  <si>
    <t>3203312103560001</t>
  </si>
  <si>
    <t>087714338333</t>
  </si>
  <si>
    <t>Dadan Setiawan</t>
  </si>
  <si>
    <t>3203312106730001</t>
  </si>
  <si>
    <t>085315506029</t>
  </si>
  <si>
    <t>Abuy Kusnadi</t>
  </si>
  <si>
    <t>3203311910690001</t>
  </si>
  <si>
    <t>089521217050</t>
  </si>
  <si>
    <t>Kosim</t>
  </si>
  <si>
    <t>3203061207580029</t>
  </si>
  <si>
    <t>081223412435</t>
  </si>
  <si>
    <t>H. Acep Suryana</t>
  </si>
  <si>
    <t>3203190507650000</t>
  </si>
  <si>
    <t>081224326428</t>
  </si>
  <si>
    <t>E. Koswara</t>
  </si>
  <si>
    <t>3203181201520001</t>
  </si>
  <si>
    <t>085624051123</t>
  </si>
  <si>
    <t>Ade Kurnia</t>
  </si>
  <si>
    <t>3203182111770001</t>
  </si>
  <si>
    <t>082315025761</t>
  </si>
  <si>
    <t>H. Nasihin</t>
  </si>
  <si>
    <t>3203180708600010</t>
  </si>
  <si>
    <t>08562356927</t>
  </si>
  <si>
    <t>Kusnadi</t>
  </si>
  <si>
    <t>3203180311670001</t>
  </si>
  <si>
    <t>082319698251</t>
  </si>
  <si>
    <t>Husen</t>
  </si>
  <si>
    <t>3203180503660004</t>
  </si>
  <si>
    <t>085811421393</t>
  </si>
  <si>
    <t>Dadan Suryana</t>
  </si>
  <si>
    <t>3203181011640009</t>
  </si>
  <si>
    <t>Aan Sugilar</t>
  </si>
  <si>
    <t>3203210705710002</t>
  </si>
  <si>
    <t>081563839923</t>
  </si>
  <si>
    <t>Edi Setiadi</t>
  </si>
  <si>
    <t>3203211612770002</t>
  </si>
  <si>
    <t>081572657343</t>
  </si>
  <si>
    <t>Ab Mujib</t>
  </si>
  <si>
    <t>3203210612730004</t>
  </si>
  <si>
    <t>H. Dania</t>
  </si>
  <si>
    <t>3203210104620010</t>
  </si>
  <si>
    <t>085860251817</t>
  </si>
  <si>
    <t>Jujun Junaedi</t>
  </si>
  <si>
    <t>3203211001690001</t>
  </si>
  <si>
    <t>085659952958</t>
  </si>
  <si>
    <t>H Hakim</t>
  </si>
  <si>
    <t>3203211112520002</t>
  </si>
  <si>
    <t>085624307037</t>
  </si>
  <si>
    <t>Hakim</t>
  </si>
  <si>
    <t>3203210608640010</t>
  </si>
  <si>
    <t>085861280940</t>
  </si>
  <si>
    <t>Masri Pranajaya</t>
  </si>
  <si>
    <t>3203210902660011</t>
  </si>
  <si>
    <t>081572395131</t>
  </si>
  <si>
    <t>Ajab</t>
  </si>
  <si>
    <t>3203211810600003</t>
  </si>
  <si>
    <t>085524943739</t>
  </si>
  <si>
    <t>Asep Usman</t>
  </si>
  <si>
    <t>3203051609460003</t>
  </si>
  <si>
    <t>0877 2838 5660</t>
  </si>
  <si>
    <t>Aceng Alawi</t>
  </si>
  <si>
    <t>3203050201720008</t>
  </si>
  <si>
    <t>0878 2007 7666</t>
  </si>
  <si>
    <t>Deni S</t>
  </si>
  <si>
    <t>3203052705740003</t>
  </si>
  <si>
    <t>0819 1213 8732</t>
  </si>
  <si>
    <t>Ade Patah</t>
  </si>
  <si>
    <t>3203051012620003</t>
  </si>
  <si>
    <t>0831 3127 5300</t>
  </si>
  <si>
    <t>Aban Sobandi</t>
  </si>
  <si>
    <t>'3203050406430003</t>
  </si>
  <si>
    <t>0822 5429 6220</t>
  </si>
  <si>
    <t>Amid</t>
  </si>
  <si>
    <t>'3203050507580005</t>
  </si>
  <si>
    <t>0822 1314 9863</t>
  </si>
  <si>
    <t>Ikin Sodikin</t>
  </si>
  <si>
    <t>3203051303660004</t>
  </si>
  <si>
    <t>0878 5767 6890</t>
  </si>
  <si>
    <t>Tatang</t>
  </si>
  <si>
    <t>'3203051203590003</t>
  </si>
  <si>
    <t>0852 2265 3846</t>
  </si>
  <si>
    <t>3203091207720012</t>
  </si>
  <si>
    <t>087811756745</t>
  </si>
  <si>
    <t>Acum</t>
  </si>
  <si>
    <t>3203091503630003</t>
  </si>
  <si>
    <t>087720306535</t>
  </si>
  <si>
    <t>32030901011700022</t>
  </si>
  <si>
    <t>087820235553</t>
  </si>
  <si>
    <t>Apidin</t>
  </si>
  <si>
    <t>3203090811580000</t>
  </si>
  <si>
    <t>H. Taopik</t>
  </si>
  <si>
    <t>3203090405600008</t>
  </si>
  <si>
    <t>08186676419</t>
  </si>
  <si>
    <t>Yayat Ruhiat</t>
  </si>
  <si>
    <t>3203090406710005</t>
  </si>
  <si>
    <t>081912225159</t>
  </si>
  <si>
    <t>Abad Badrudin</t>
  </si>
  <si>
    <t>3203091006710002</t>
  </si>
  <si>
    <t>087820010659</t>
  </si>
  <si>
    <t>Koko</t>
  </si>
  <si>
    <t>3203092412690004</t>
  </si>
  <si>
    <t>087732881004</t>
  </si>
  <si>
    <t>Kikim Mustaqim</t>
  </si>
  <si>
    <t>3203092510750002</t>
  </si>
  <si>
    <t>083817720550</t>
  </si>
  <si>
    <t>Ma'mun Nawawi</t>
  </si>
  <si>
    <t>3203091306530003</t>
  </si>
  <si>
    <t>087803800261</t>
  </si>
  <si>
    <t>Agus Suyono</t>
  </si>
  <si>
    <t>3203091203590010</t>
  </si>
  <si>
    <t>087820490154</t>
  </si>
  <si>
    <t>H. Sulaeman</t>
  </si>
  <si>
    <t>3203091401480003</t>
  </si>
  <si>
    <t>081932005402</t>
  </si>
  <si>
    <t>Arif Maulana</t>
  </si>
  <si>
    <t>3203090206780009</t>
  </si>
  <si>
    <t>089663927906</t>
  </si>
  <si>
    <t>Syarifudin</t>
  </si>
  <si>
    <t>3203090101690004</t>
  </si>
  <si>
    <t>081912748538</t>
  </si>
  <si>
    <t>Mahpudin</t>
  </si>
  <si>
    <t>3203092202540001</t>
  </si>
  <si>
    <t>081906527099</t>
  </si>
  <si>
    <t>Ohan Burhanudin</t>
  </si>
  <si>
    <t>3203090202720006</t>
  </si>
  <si>
    <t>081906581498</t>
  </si>
  <si>
    <t>Jaja</t>
  </si>
  <si>
    <t>3203092209540002</t>
  </si>
  <si>
    <t>087805773936</t>
  </si>
  <si>
    <t xml:space="preserve">Ade Sopyan </t>
  </si>
  <si>
    <t>3203091004720013</t>
  </si>
  <si>
    <t>085721461940</t>
  </si>
  <si>
    <t>Ade Suparman</t>
  </si>
  <si>
    <t>3203950510680000</t>
  </si>
  <si>
    <t>087820480238</t>
  </si>
  <si>
    <t>H A. Hamim S</t>
  </si>
  <si>
    <t>3203090407520001</t>
  </si>
  <si>
    <t>081808091182</t>
  </si>
  <si>
    <t>Mustofa</t>
  </si>
  <si>
    <t>'3203091510500003</t>
  </si>
  <si>
    <t>087778657167</t>
  </si>
  <si>
    <t>Acep</t>
  </si>
  <si>
    <t>3203091502770011</t>
  </si>
  <si>
    <t>087714617648</t>
  </si>
  <si>
    <t>Kusmana</t>
  </si>
  <si>
    <t>'3203090802690003</t>
  </si>
  <si>
    <t>087820137288</t>
  </si>
  <si>
    <t>3203092701600001</t>
  </si>
  <si>
    <t>087714623874</t>
  </si>
  <si>
    <t>H. Asep Supiyudin</t>
  </si>
  <si>
    <t>3203090202700004</t>
  </si>
  <si>
    <t>087820205393</t>
  </si>
  <si>
    <t>Caca</t>
  </si>
  <si>
    <t>3203091704610003</t>
  </si>
  <si>
    <t>083817779430</t>
  </si>
  <si>
    <t>H. Ade Ahmad</t>
  </si>
  <si>
    <t>'3203090107630157</t>
  </si>
  <si>
    <t>081809997638</t>
  </si>
  <si>
    <t>Yusup Sugiarto</t>
  </si>
  <si>
    <t>3203090711710001</t>
  </si>
  <si>
    <t>087820152260</t>
  </si>
  <si>
    <t>Upay Suparman</t>
  </si>
  <si>
    <t>3203090710590004</t>
  </si>
  <si>
    <t>01912246886</t>
  </si>
  <si>
    <t>Bace Saepudin</t>
  </si>
  <si>
    <t>3203090612550004</t>
  </si>
  <si>
    <t>087820415941</t>
  </si>
  <si>
    <t>Nurdin</t>
  </si>
  <si>
    <t>3203291204760003</t>
  </si>
  <si>
    <t>085871515215</t>
  </si>
  <si>
    <t>VIMA 3</t>
  </si>
  <si>
    <t>Tegal Waru</t>
  </si>
  <si>
    <t>Bawi</t>
  </si>
  <si>
    <t>3203291606570001</t>
  </si>
  <si>
    <t>Wangun Sari</t>
  </si>
  <si>
    <t>Sukamahi</t>
  </si>
  <si>
    <t>Ayi Budianto</t>
  </si>
  <si>
    <t>3203292308710002</t>
  </si>
  <si>
    <t>085723438384</t>
  </si>
  <si>
    <t>Sinarbakti</t>
  </si>
  <si>
    <t>Miftahudin</t>
  </si>
  <si>
    <t>3203290911820001</t>
  </si>
  <si>
    <t>085861847647</t>
  </si>
  <si>
    <t>Ciseuti</t>
  </si>
  <si>
    <t>Ucun Asari</t>
  </si>
  <si>
    <t>3203301403730001</t>
  </si>
  <si>
    <t>085721471676</t>
  </si>
  <si>
    <t>Sadar Bakti</t>
  </si>
  <si>
    <t>Ruslan</t>
  </si>
  <si>
    <t>3203300304790002</t>
  </si>
  <si>
    <t>085871737833</t>
  </si>
  <si>
    <t>Trimukti</t>
  </si>
  <si>
    <t>Bilal</t>
  </si>
  <si>
    <t>3203300105500002</t>
  </si>
  <si>
    <t>081572863301</t>
  </si>
  <si>
    <t>Harapan Jaya</t>
  </si>
  <si>
    <t>Sarko</t>
  </si>
  <si>
    <t>3203301105530002</t>
  </si>
  <si>
    <t>085759411017</t>
  </si>
  <si>
    <t>Pasir Malang</t>
  </si>
  <si>
    <t>H Taopik</t>
  </si>
  <si>
    <t>3203091709560001</t>
  </si>
  <si>
    <t>087714377126</t>
  </si>
  <si>
    <t>Sabanda Sariksa</t>
  </si>
  <si>
    <t>H Kosasih</t>
  </si>
  <si>
    <t>3203091006720009</t>
  </si>
  <si>
    <t>Kinayungan</t>
  </si>
  <si>
    <t>Uho</t>
  </si>
  <si>
    <t>3203090707520000</t>
  </si>
  <si>
    <t>085221583111</t>
  </si>
  <si>
    <t>H A Hamim</t>
  </si>
  <si>
    <t>Martibabakan</t>
  </si>
  <si>
    <t>Ece Miftah</t>
  </si>
  <si>
    <t>Abdul Rohim</t>
  </si>
  <si>
    <t>3203070703860007</t>
  </si>
  <si>
    <t>087714664404</t>
  </si>
  <si>
    <t>Fajar Harapan</t>
  </si>
  <si>
    <t>Unang Supriyani</t>
  </si>
  <si>
    <t>Cirata</t>
  </si>
  <si>
    <t>3203081012530009</t>
  </si>
  <si>
    <t>Sri Rahayu</t>
  </si>
  <si>
    <t>Gap. Mitra Saluyu</t>
  </si>
  <si>
    <t>Genjah</t>
  </si>
  <si>
    <t>Pangadegan</t>
  </si>
  <si>
    <t>Sabayu</t>
  </si>
  <si>
    <t>Temu Giring</t>
  </si>
  <si>
    <t>Gendung</t>
  </si>
  <si>
    <t>Sambiririt</t>
  </si>
  <si>
    <t>Buahgede</t>
  </si>
  <si>
    <t>Belentuk</t>
  </si>
  <si>
    <t>Gap. Sri Kersa Mukti</t>
  </si>
  <si>
    <t>Jatilawang</t>
  </si>
  <si>
    <t>Sukaraja Kulon</t>
  </si>
  <si>
    <t>Cibentar</t>
  </si>
  <si>
    <t>Surawangi</t>
  </si>
  <si>
    <t>Loji</t>
  </si>
  <si>
    <t>Jatisura</t>
  </si>
  <si>
    <t>Salawana</t>
  </si>
  <si>
    <t>Sinarjati</t>
  </si>
  <si>
    <t>Baturuyuk</t>
  </si>
  <si>
    <t>Randegan Wetan</t>
  </si>
  <si>
    <t>Jatitengah</t>
  </si>
  <si>
    <t>Ligung</t>
  </si>
  <si>
    <t>Bongas Wetan</t>
  </si>
  <si>
    <t>Lojikobong</t>
  </si>
  <si>
    <t>Cidenok</t>
  </si>
  <si>
    <t>Dawuan</t>
  </si>
  <si>
    <t>Jatitujuh</t>
  </si>
  <si>
    <t>Sumberjaya</t>
  </si>
  <si>
    <t>Djalil</t>
  </si>
  <si>
    <t>3210111404550061</t>
  </si>
  <si>
    <t>H. Sawal</t>
  </si>
  <si>
    <t>3210110508550021</t>
  </si>
  <si>
    <t>Dedi Philip M.</t>
  </si>
  <si>
    <t>3210121303750021</t>
  </si>
  <si>
    <t>Sopani</t>
  </si>
  <si>
    <t>3210110306570001</t>
  </si>
  <si>
    <t>Rantani</t>
  </si>
  <si>
    <t>3210241009640001</t>
  </si>
  <si>
    <t>Urip Surip</t>
  </si>
  <si>
    <t>3210110107560721</t>
  </si>
  <si>
    <t>Unara</t>
  </si>
  <si>
    <t>3210121210640040</t>
  </si>
  <si>
    <t>Amar</t>
  </si>
  <si>
    <t>3210121106570060</t>
  </si>
  <si>
    <t>Toto Wasta</t>
  </si>
  <si>
    <t>3210120102710040</t>
  </si>
  <si>
    <t>Sukarya</t>
  </si>
  <si>
    <t>3210152307760021</t>
  </si>
  <si>
    <t>Didi Karmadi</t>
  </si>
  <si>
    <t>3210151504710002</t>
  </si>
  <si>
    <t>Iyan</t>
  </si>
  <si>
    <t>3210161506510060</t>
  </si>
  <si>
    <t>Dadi</t>
  </si>
  <si>
    <t>3210160604520020</t>
  </si>
  <si>
    <t>Suhanda</t>
  </si>
  <si>
    <t>3210170803730081</t>
  </si>
  <si>
    <t>Anwar Sanusi</t>
  </si>
  <si>
    <t>3210170203710001</t>
  </si>
  <si>
    <t>Warnoto</t>
  </si>
  <si>
    <t>3210170306730021</t>
  </si>
  <si>
    <t>Saprudin</t>
  </si>
  <si>
    <t>3210170909810001</t>
  </si>
  <si>
    <t>Kenari</t>
  </si>
  <si>
    <t>Mandiri</t>
  </si>
  <si>
    <t>Mitra Family</t>
  </si>
  <si>
    <t>Mitra Ratu Sagara</t>
  </si>
  <si>
    <t>Al-Muhajirin</t>
  </si>
  <si>
    <t>Karya Cempaka</t>
  </si>
  <si>
    <t>Mitra Saluyu</t>
  </si>
  <si>
    <t>Cakrawala</t>
  </si>
  <si>
    <t>Haminteu</t>
  </si>
  <si>
    <t>Merak Tani</t>
  </si>
  <si>
    <t>Bungbulang</t>
  </si>
  <si>
    <t>Pakenjeng</t>
  </si>
  <si>
    <t>Mekarmukti</t>
  </si>
  <si>
    <t>Cibalong</t>
  </si>
  <si>
    <t>Sirnajaya</t>
  </si>
  <si>
    <t>Karyasari</t>
  </si>
  <si>
    <t>Simpang</t>
  </si>
  <si>
    <t>Cigaronggong</t>
  </si>
  <si>
    <t>Dedi I</t>
  </si>
  <si>
    <t>Ahmadjen</t>
  </si>
  <si>
    <t>Supriatna</t>
  </si>
  <si>
    <t>Dedi</t>
  </si>
  <si>
    <t>Deni R</t>
  </si>
  <si>
    <t>Buloh</t>
  </si>
  <si>
    <t>Toto</t>
  </si>
  <si>
    <t>Jajang S</t>
  </si>
  <si>
    <t>Cipancar</t>
  </si>
  <si>
    <t>Dalem</t>
  </si>
  <si>
    <t>Cigempol</t>
  </si>
  <si>
    <t>Selapraja II</t>
  </si>
  <si>
    <t>Sukahaji</t>
  </si>
  <si>
    <t>Maja</t>
  </si>
  <si>
    <t>Ciomas</t>
  </si>
  <si>
    <t>Candrajaya</t>
  </si>
  <si>
    <t>Padahanten</t>
  </si>
  <si>
    <t>Maja Selatan</t>
  </si>
  <si>
    <t>Udin</t>
  </si>
  <si>
    <t>3210081805870061</t>
  </si>
  <si>
    <t>Aminudin</t>
  </si>
  <si>
    <t>3210081008650001</t>
  </si>
  <si>
    <t>Jahari</t>
  </si>
  <si>
    <t>3210081612840061</t>
  </si>
  <si>
    <t>Muh. Ude Hanasudin</t>
  </si>
  <si>
    <t>3210061709660021</t>
  </si>
  <si>
    <t xml:space="preserve"> Bibit/Stek  (buah) </t>
  </si>
  <si>
    <t>Kuningan Putih</t>
  </si>
  <si>
    <t>HERBISIDA/PESTISIDA (liter)</t>
  </si>
  <si>
    <t>Bojonggaling</t>
  </si>
  <si>
    <t xml:space="preserve"> Bantargadung</t>
  </si>
  <si>
    <t xml:space="preserve"> Bojonggaling   </t>
  </si>
  <si>
    <t>Ujang Falah</t>
  </si>
  <si>
    <t>Cumanggala</t>
  </si>
  <si>
    <t xml:space="preserve"> Bantargadung  </t>
  </si>
  <si>
    <t xml:space="preserve">Heri Heriyanto </t>
  </si>
  <si>
    <t>Rawa Bakti</t>
  </si>
  <si>
    <t xml:space="preserve"> Bantargebang   </t>
  </si>
  <si>
    <t xml:space="preserve">Daday </t>
  </si>
  <si>
    <t>Bumi Jaya</t>
  </si>
  <si>
    <t xml:space="preserve"> Mangunjaya   </t>
  </si>
  <si>
    <t>Dian Ardiansyah</t>
  </si>
  <si>
    <t xml:space="preserve"> Boyongsari   </t>
  </si>
  <si>
    <t xml:space="preserve">Didin Suhendi </t>
  </si>
  <si>
    <t xml:space="preserve"> Buanajaya   </t>
  </si>
  <si>
    <t xml:space="preserve">Cijeruk </t>
  </si>
  <si>
    <t xml:space="preserve"> Limusnunggal   </t>
  </si>
  <si>
    <t xml:space="preserve">Sudjana  </t>
  </si>
  <si>
    <t>Sinar Usaha</t>
  </si>
  <si>
    <t xml:space="preserve"> Warungkiara</t>
  </si>
  <si>
    <t xml:space="preserve"> Bojongkerta   </t>
  </si>
  <si>
    <t xml:space="preserve">Herni Sukmawati </t>
  </si>
  <si>
    <t>Ciseureuh</t>
  </si>
  <si>
    <t xml:space="preserve">Pupud Zaenal Anwar </t>
  </si>
  <si>
    <t>Manggah Dua</t>
  </si>
  <si>
    <t xml:space="preserve">Asep Kuswandi </t>
  </si>
  <si>
    <t>Kertajaya I</t>
  </si>
  <si>
    <t xml:space="preserve"> Kerta Mukti   </t>
  </si>
  <si>
    <t xml:space="preserve">Irod Rodiansyah </t>
  </si>
  <si>
    <t>Rohimat</t>
  </si>
  <si>
    <t>Kertajaya 3</t>
  </si>
  <si>
    <t>Oban Sobana</t>
  </si>
  <si>
    <t>Sinarjaya 2</t>
  </si>
  <si>
    <t xml:space="preserve"> Girijaya   </t>
  </si>
  <si>
    <t xml:space="preserve">Pepen Supendi </t>
  </si>
  <si>
    <t>Kopeng</t>
  </si>
  <si>
    <t xml:space="preserve">Mumu, S.PD.I </t>
  </si>
  <si>
    <t>Bina Usaha</t>
  </si>
  <si>
    <t xml:space="preserve"> Tarisi   </t>
  </si>
  <si>
    <t xml:space="preserve">Andang Afendi </t>
  </si>
  <si>
    <t>Bina Sejahtera</t>
  </si>
  <si>
    <t xml:space="preserve">B Ubaedilah </t>
  </si>
  <si>
    <t xml:space="preserve"> Sirnajaya   </t>
  </si>
  <si>
    <t xml:space="preserve">Saepudin </t>
  </si>
  <si>
    <t xml:space="preserve">Utom Bustomi </t>
  </si>
  <si>
    <t>Pojok</t>
  </si>
  <si>
    <t xml:space="preserve">Dirman Sudirman </t>
  </si>
  <si>
    <t>Daman Firmansyah</t>
  </si>
  <si>
    <t>Kutaluhur</t>
  </si>
  <si>
    <t xml:space="preserve"> Bantarkalong   </t>
  </si>
  <si>
    <t xml:space="preserve">Ansori </t>
  </si>
  <si>
    <t>Berkah Tani Unggul</t>
  </si>
  <si>
    <t xml:space="preserve">Unas R </t>
  </si>
  <si>
    <t>Pamun</t>
  </si>
  <si>
    <t xml:space="preserve">Anwar </t>
  </si>
  <si>
    <t>Tunas Karya 2</t>
  </si>
  <si>
    <t xml:space="preserve">Nanan </t>
  </si>
  <si>
    <t>Bojong Haur</t>
  </si>
  <si>
    <t xml:space="preserve">Komar </t>
  </si>
  <si>
    <t>Sumber Rejeki 2</t>
  </si>
  <si>
    <t xml:space="preserve">Rahmat </t>
  </si>
  <si>
    <t>Cihalu</t>
  </si>
  <si>
    <t xml:space="preserve"> Mekarjaya   </t>
  </si>
  <si>
    <t xml:space="preserve">Asep Sugiatman </t>
  </si>
  <si>
    <t>Sumber Tani</t>
  </si>
  <si>
    <t xml:space="preserve">Epu </t>
  </si>
  <si>
    <t>Bojong Malang</t>
  </si>
  <si>
    <t xml:space="preserve">Jaji </t>
  </si>
  <si>
    <t>Wiraguna</t>
  </si>
  <si>
    <t xml:space="preserve"> Damaraja   </t>
  </si>
  <si>
    <t xml:space="preserve">Mumuh </t>
  </si>
  <si>
    <t xml:space="preserve"> Cikakak </t>
  </si>
  <si>
    <t xml:space="preserve"> Gandasoli   </t>
  </si>
  <si>
    <t xml:space="preserve">Abdul Rojak  </t>
  </si>
  <si>
    <t xml:space="preserve">Isak  </t>
  </si>
  <si>
    <t>Saraksa</t>
  </si>
  <si>
    <t xml:space="preserve">KH. Mahdu  </t>
  </si>
  <si>
    <t xml:space="preserve">Djarkasih </t>
  </si>
  <si>
    <t>Sido Makmur</t>
  </si>
  <si>
    <t xml:space="preserve"> Cireundang   </t>
  </si>
  <si>
    <t xml:space="preserve">Mahyudin  </t>
  </si>
  <si>
    <t>Persada</t>
  </si>
  <si>
    <t xml:space="preserve">Ajud  </t>
  </si>
  <si>
    <t xml:space="preserve"> Cileungsing   </t>
  </si>
  <si>
    <t xml:space="preserve">Uja Saprudin  </t>
  </si>
  <si>
    <t>Sumber Rejeki</t>
  </si>
  <si>
    <t xml:space="preserve">Ade Mustopa  </t>
  </si>
  <si>
    <t>Tunas Mekar</t>
  </si>
  <si>
    <t xml:space="preserve">Kartini  </t>
  </si>
  <si>
    <t xml:space="preserve"> Margalaksana   </t>
  </si>
  <si>
    <t xml:space="preserve">Harun Ocad  </t>
  </si>
  <si>
    <t>Bukit Halimun</t>
  </si>
  <si>
    <t xml:space="preserve">Cecep Supriatna  </t>
  </si>
  <si>
    <t>Marinjung</t>
  </si>
  <si>
    <t xml:space="preserve">Jalaludin  </t>
  </si>
  <si>
    <t>Mawar</t>
  </si>
  <si>
    <t xml:space="preserve">Sunta  </t>
  </si>
  <si>
    <t>Subur</t>
  </si>
  <si>
    <t xml:space="preserve">Eben </t>
  </si>
  <si>
    <t>Sirna Wangi</t>
  </si>
  <si>
    <t xml:space="preserve"> Sirna Rasa   </t>
  </si>
  <si>
    <t xml:space="preserve">Dadang  </t>
  </si>
  <si>
    <t>Mukti Sari</t>
  </si>
  <si>
    <t xml:space="preserve">Dendi Mulyana  </t>
  </si>
  <si>
    <t>Cipta Rasa</t>
  </si>
  <si>
    <t xml:space="preserve">Emus Mulyadi  </t>
  </si>
  <si>
    <t xml:space="preserve">Dedi Haryadi  </t>
  </si>
  <si>
    <t xml:space="preserve"> Ridogalih   </t>
  </si>
  <si>
    <t xml:space="preserve">Abun Saepudin  </t>
  </si>
  <si>
    <t xml:space="preserve">M. Masdi  </t>
  </si>
  <si>
    <t xml:space="preserve">Zainal Abidin </t>
  </si>
  <si>
    <t>Karya Mandiri</t>
  </si>
  <si>
    <t xml:space="preserve">Kusmulyawan </t>
  </si>
  <si>
    <t>Harapan Makmur</t>
  </si>
  <si>
    <t xml:space="preserve"> Sukamaju   </t>
  </si>
  <si>
    <t xml:space="preserve">Iim Ibrohim  </t>
  </si>
  <si>
    <t>Sabilulungan</t>
  </si>
  <si>
    <t xml:space="preserve"> Cimaja   </t>
  </si>
  <si>
    <t xml:space="preserve">Ajun </t>
  </si>
  <si>
    <t>Salakdatar</t>
  </si>
  <si>
    <t xml:space="preserve">Basri </t>
  </si>
  <si>
    <t>Permata Tani</t>
  </si>
  <si>
    <t xml:space="preserve">Siti Hamah  </t>
  </si>
  <si>
    <t>Mekar Karya</t>
  </si>
  <si>
    <t xml:space="preserve">Asep Paul  </t>
  </si>
  <si>
    <t>Inayah II</t>
  </si>
  <si>
    <t xml:space="preserve"> Kertajaya   </t>
  </si>
  <si>
    <t xml:space="preserve">E. Muhsin </t>
  </si>
  <si>
    <t xml:space="preserve"> Loji   </t>
  </si>
  <si>
    <t xml:space="preserve">Sahrudin  </t>
  </si>
  <si>
    <t>Mutiara tani</t>
  </si>
  <si>
    <t xml:space="preserve">Aan Sudiana  </t>
  </si>
  <si>
    <t>Cihaur 1</t>
  </si>
  <si>
    <t xml:space="preserve"> Cihaur   </t>
  </si>
  <si>
    <t xml:space="preserve">Teguh  </t>
  </si>
  <si>
    <t>Mekar sari</t>
  </si>
  <si>
    <t xml:space="preserve">Saepuloh  </t>
  </si>
  <si>
    <t xml:space="preserve">Sopandi Respiana </t>
  </si>
  <si>
    <t xml:space="preserve">H.  Abdul Goni </t>
  </si>
  <si>
    <t>Tanjung Wangi</t>
  </si>
  <si>
    <t xml:space="preserve"> Sangrawayang   </t>
  </si>
  <si>
    <t xml:space="preserve">Bangbang Subarna  </t>
  </si>
  <si>
    <t>Lembur Sawah</t>
  </si>
  <si>
    <t xml:space="preserve">Asep Muladi </t>
  </si>
  <si>
    <t>Lbc Gamelina</t>
  </si>
  <si>
    <t xml:space="preserve">A. Sugandi  </t>
  </si>
  <si>
    <t>Ciangkrek</t>
  </si>
  <si>
    <t xml:space="preserve"> Mekar Asih   </t>
  </si>
  <si>
    <t xml:space="preserve">Acep Kentung  </t>
  </si>
  <si>
    <t xml:space="preserve">Kalapa II Cibubuy </t>
  </si>
  <si>
    <t xml:space="preserve">Enda Supardi </t>
  </si>
  <si>
    <t>Cipta Rasa Cibolengbang</t>
  </si>
  <si>
    <t xml:space="preserve">Abdul Rahman  </t>
  </si>
  <si>
    <t>Arguci</t>
  </si>
  <si>
    <t xml:space="preserve"> Simpenan</t>
  </si>
  <si>
    <t xml:space="preserve">Supendi </t>
  </si>
  <si>
    <t xml:space="preserve"> Palabuhanratu </t>
  </si>
  <si>
    <t xml:space="preserve"> Palabuhanratu</t>
  </si>
  <si>
    <t xml:space="preserve">Cedi  </t>
  </si>
  <si>
    <t>Sinar Tani</t>
  </si>
  <si>
    <t xml:space="preserve">H. Jaka  </t>
  </si>
  <si>
    <t xml:space="preserve">H. Asep  </t>
  </si>
  <si>
    <t>Sinta Mekar</t>
  </si>
  <si>
    <t xml:space="preserve">Sunarti Yulianti  </t>
  </si>
  <si>
    <t>Manggu Jaya</t>
  </si>
  <si>
    <t xml:space="preserve">Hamdilah  </t>
  </si>
  <si>
    <t>Jayanti Sejahtera</t>
  </si>
  <si>
    <t xml:space="preserve">Gandi S  </t>
  </si>
  <si>
    <t>Babakan Sejahtera</t>
  </si>
  <si>
    <t xml:space="preserve">Rudi  </t>
  </si>
  <si>
    <t>Nusa Mandiri</t>
  </si>
  <si>
    <t xml:space="preserve"> Citarik   </t>
  </si>
  <si>
    <t xml:space="preserve">M. Abing  </t>
  </si>
  <si>
    <t xml:space="preserve">Jaji Rais  </t>
  </si>
  <si>
    <t>Karya Bakti I</t>
  </si>
  <si>
    <t xml:space="preserve"> Jayanti   </t>
  </si>
  <si>
    <t xml:space="preserve">H. Endin  </t>
  </si>
  <si>
    <t>Makmur Barokah</t>
  </si>
  <si>
    <t xml:space="preserve">Sardi  </t>
  </si>
  <si>
    <t>Berkah Tani</t>
  </si>
  <si>
    <t xml:space="preserve"> Cikadu   </t>
  </si>
  <si>
    <t xml:space="preserve">M.  Mahpudin </t>
  </si>
  <si>
    <t xml:space="preserve">Pupu </t>
  </si>
  <si>
    <t xml:space="preserve">Hasim </t>
  </si>
  <si>
    <t>Sari Tani</t>
  </si>
  <si>
    <t xml:space="preserve">Ujang Syafei </t>
  </si>
  <si>
    <t>Mulyatani III</t>
  </si>
  <si>
    <t xml:space="preserve"> Pasirsuren   </t>
  </si>
  <si>
    <t xml:space="preserve">Abdurahman S  </t>
  </si>
  <si>
    <t>Mulyatani V</t>
  </si>
  <si>
    <t xml:space="preserve">MA. Supandi </t>
  </si>
  <si>
    <t>Karya Muda</t>
  </si>
  <si>
    <t xml:space="preserve"> Buniwangi   </t>
  </si>
  <si>
    <t xml:space="preserve">Ridwanulloh  </t>
  </si>
  <si>
    <t>Sinar Wangi</t>
  </si>
  <si>
    <t xml:space="preserve">Dedih  </t>
  </si>
  <si>
    <t xml:space="preserve"> Cibodas   </t>
  </si>
  <si>
    <t xml:space="preserve">Deden  </t>
  </si>
  <si>
    <t xml:space="preserve">Anwar Sadad </t>
  </si>
  <si>
    <t xml:space="preserve">M. Naik </t>
  </si>
  <si>
    <t>Tonjong</t>
  </si>
  <si>
    <t xml:space="preserve"> Tonjong   </t>
  </si>
  <si>
    <t xml:space="preserve">Surahmat </t>
  </si>
  <si>
    <t xml:space="preserve">Emang Sulaeman </t>
  </si>
  <si>
    <t>Bangkong Reang</t>
  </si>
  <si>
    <t xml:space="preserve">Teteng </t>
  </si>
  <si>
    <t>Karya Pusaka</t>
  </si>
  <si>
    <t xml:space="preserve"> Sirnaresmi   </t>
  </si>
  <si>
    <t xml:space="preserve">Ikar Sukardi   </t>
  </si>
  <si>
    <t>Cimapag</t>
  </si>
  <si>
    <t xml:space="preserve">Uhan   </t>
  </si>
  <si>
    <t xml:space="preserve">Mukti Ii </t>
  </si>
  <si>
    <t xml:space="preserve"> Gunung karamat   </t>
  </si>
  <si>
    <t xml:space="preserve">Karsiman  </t>
  </si>
  <si>
    <t xml:space="preserve"> Cicadas   </t>
  </si>
  <si>
    <t>Kesatuan Adat</t>
  </si>
  <si>
    <t xml:space="preserve">Suherdi  </t>
  </si>
  <si>
    <t xml:space="preserve"> Pasirbaru   </t>
  </si>
  <si>
    <t xml:space="preserve">Amsori  </t>
  </si>
  <si>
    <t>Anugerah</t>
  </si>
  <si>
    <t xml:space="preserve">Mastijan  </t>
  </si>
  <si>
    <t>Caringin</t>
  </si>
  <si>
    <t xml:space="preserve"> Caringin   </t>
  </si>
  <si>
    <t xml:space="preserve">Hena Badar  </t>
  </si>
  <si>
    <t>Kubang Indah</t>
  </si>
  <si>
    <t xml:space="preserve">M. Sanusi  </t>
  </si>
  <si>
    <t xml:space="preserve">Mekar Tani </t>
  </si>
  <si>
    <t xml:space="preserve"> Gunungtanjung   </t>
  </si>
  <si>
    <t xml:space="preserve">Dadan  </t>
  </si>
  <si>
    <t>Alam Subur</t>
  </si>
  <si>
    <t xml:space="preserve">Odih  </t>
  </si>
  <si>
    <t>Cibangban Sarasa</t>
  </si>
  <si>
    <t xml:space="preserve"> Cikahuripan   </t>
  </si>
  <si>
    <t xml:space="preserve">Andri Firmansyah  </t>
  </si>
  <si>
    <t xml:space="preserve">Wahyudi Irawan  </t>
  </si>
  <si>
    <t>Hurip Bahari</t>
  </si>
  <si>
    <t xml:space="preserve">Sudarjat  </t>
  </si>
  <si>
    <t>Insan Kamil Mandiri</t>
  </si>
  <si>
    <t xml:space="preserve"> Cisolok</t>
  </si>
  <si>
    <t xml:space="preserve">Suparman  </t>
  </si>
  <si>
    <t>Sinar Laut</t>
  </si>
  <si>
    <t xml:space="preserve">Bason  </t>
  </si>
  <si>
    <t xml:space="preserve">Dadih Hidayat </t>
  </si>
  <si>
    <t>Cierangjaya</t>
  </si>
  <si>
    <t xml:space="preserve"> Wangunsari   </t>
  </si>
  <si>
    <t xml:space="preserve">Hj. Marni  </t>
  </si>
  <si>
    <t xml:space="preserve">Burhanudin  </t>
  </si>
  <si>
    <t xml:space="preserve"> Cikelat   </t>
  </si>
  <si>
    <t xml:space="preserve">Endin  </t>
  </si>
  <si>
    <t>Nurbakti</t>
  </si>
  <si>
    <t xml:space="preserve">Dudin  </t>
  </si>
  <si>
    <t xml:space="preserve">Almubarokah </t>
  </si>
  <si>
    <t xml:space="preserve">Baehaki </t>
  </si>
  <si>
    <t>Pancanitis</t>
  </si>
  <si>
    <t xml:space="preserve"> wanajaya   </t>
  </si>
  <si>
    <t xml:space="preserve">Dendi  </t>
  </si>
  <si>
    <t xml:space="preserve">Sutardi  </t>
  </si>
  <si>
    <t>Warna Berkah</t>
  </si>
  <si>
    <t xml:space="preserve">U. Juli P  </t>
  </si>
  <si>
    <t xml:space="preserve"> Karangpapak   </t>
  </si>
  <si>
    <t xml:space="preserve">Iyos Sumarna  </t>
  </si>
  <si>
    <t>Pancanitih</t>
  </si>
  <si>
    <t xml:space="preserve">Iwan Hadi  </t>
  </si>
  <si>
    <t>Marga Tani</t>
  </si>
  <si>
    <t xml:space="preserve">Olan Maulana  </t>
  </si>
  <si>
    <t xml:space="preserve">Umar Sanusi  </t>
  </si>
  <si>
    <t>Ciraden Girang</t>
  </si>
  <si>
    <t xml:space="preserve">Ujang Dedi  </t>
  </si>
  <si>
    <t xml:space="preserve"> Sukarame   </t>
  </si>
  <si>
    <t xml:space="preserve">Sujana  </t>
  </si>
  <si>
    <t>Sinar Asih</t>
  </si>
  <si>
    <t xml:space="preserve">Herman  </t>
  </si>
  <si>
    <t>Puspa Lestari</t>
  </si>
  <si>
    <t xml:space="preserve"> Gunungkaramat   </t>
  </si>
  <si>
    <t xml:space="preserve">Agus Sugeng Pribadi </t>
  </si>
  <si>
    <t xml:space="preserve">Supondi  </t>
  </si>
  <si>
    <t xml:space="preserve">Nasrudin  </t>
  </si>
  <si>
    <t xml:space="preserve">Saripudin o </t>
  </si>
  <si>
    <t xml:space="preserve">Ahyanudin  </t>
  </si>
  <si>
    <t>Karya Tani 3</t>
  </si>
  <si>
    <t xml:space="preserve"> Banyuwangi   </t>
  </si>
  <si>
    <t xml:space="preserve">Aneng  </t>
  </si>
  <si>
    <t xml:space="preserve">H.Kusnadi  </t>
  </si>
  <si>
    <t xml:space="preserve">Sekar Tani </t>
  </si>
  <si>
    <t>Warga Laksana</t>
  </si>
  <si>
    <t xml:space="preserve">Dahyo  </t>
  </si>
  <si>
    <t>Babakan Baru</t>
  </si>
  <si>
    <t xml:space="preserve">Uganda  </t>
  </si>
  <si>
    <t>Sahabat Tani</t>
  </si>
  <si>
    <t xml:space="preserve"> Cibitung</t>
  </si>
  <si>
    <t xml:space="preserve">Usup  </t>
  </si>
  <si>
    <t>Cibitung</t>
  </si>
  <si>
    <t>Pasir Gede</t>
  </si>
  <si>
    <t xml:space="preserve">Kusni  </t>
  </si>
  <si>
    <t>Calingcing</t>
  </si>
  <si>
    <t xml:space="preserve">Mulyadin  </t>
  </si>
  <si>
    <t>Calingcing II</t>
  </si>
  <si>
    <t xml:space="preserve">Sadiyah  </t>
  </si>
  <si>
    <t>Kadudahung</t>
  </si>
  <si>
    <t xml:space="preserve">Ajid  </t>
  </si>
  <si>
    <t>Paguyuban</t>
  </si>
  <si>
    <t xml:space="preserve"> Cidahu   </t>
  </si>
  <si>
    <t xml:space="preserve">Nanang Setiawan  </t>
  </si>
  <si>
    <t xml:space="preserve">Alik  </t>
  </si>
  <si>
    <t xml:space="preserve">Ohar  </t>
  </si>
  <si>
    <t xml:space="preserve">Nanang  </t>
  </si>
  <si>
    <t>Cahaya Tani</t>
  </si>
  <si>
    <t xml:space="preserve">Badrudin  </t>
  </si>
  <si>
    <t>Flora Tani</t>
  </si>
  <si>
    <t>Semangat Tani</t>
  </si>
  <si>
    <t xml:space="preserve"> Ciemas</t>
  </si>
  <si>
    <t xml:space="preserve"> Ciwaru   </t>
  </si>
  <si>
    <t xml:space="preserve">M. Muchlison  </t>
  </si>
  <si>
    <t xml:space="preserve">Dadan Hamdani  </t>
  </si>
  <si>
    <t xml:space="preserve">Dian Herdiansyah  </t>
  </si>
  <si>
    <t xml:space="preserve">Ikin Sugiro  </t>
  </si>
  <si>
    <t xml:space="preserve"> Cibenda   </t>
  </si>
  <si>
    <t xml:space="preserve">Emu  </t>
  </si>
  <si>
    <t>Gemar Motekar</t>
  </si>
  <si>
    <t xml:space="preserve">Edi  </t>
  </si>
  <si>
    <t xml:space="preserve">Sinarjaya </t>
  </si>
  <si>
    <t xml:space="preserve">Marsudi  </t>
  </si>
  <si>
    <t xml:space="preserve">Sabar H   </t>
  </si>
  <si>
    <t>Muncang Jaya</t>
  </si>
  <si>
    <t xml:space="preserve"> Girimukti   </t>
  </si>
  <si>
    <t xml:space="preserve">H. Husen  </t>
  </si>
  <si>
    <t xml:space="preserve">Nasehat  </t>
  </si>
  <si>
    <t>Cimalati</t>
  </si>
  <si>
    <t xml:space="preserve">Akung Samsudin  </t>
  </si>
  <si>
    <t>Mekar Asih</t>
  </si>
  <si>
    <t xml:space="preserve"> Mekar jaya    </t>
  </si>
  <si>
    <t xml:space="preserve">Sapei  </t>
  </si>
  <si>
    <t xml:space="preserve"> Mekarsakti   </t>
  </si>
  <si>
    <t xml:space="preserve">Habib  </t>
  </si>
  <si>
    <t>Gumati</t>
  </si>
  <si>
    <t xml:space="preserve">Iman  </t>
  </si>
  <si>
    <t>Tani Jaya</t>
  </si>
  <si>
    <t xml:space="preserve"> Mandrajaya   </t>
  </si>
  <si>
    <t xml:space="preserve">Sadin  </t>
  </si>
  <si>
    <t xml:space="preserve">H. Nurdin  </t>
  </si>
  <si>
    <t>Simpati</t>
  </si>
  <si>
    <t>Karya Saderek</t>
  </si>
  <si>
    <t xml:space="preserve">Samya Hidayat  </t>
  </si>
  <si>
    <t>Putra Gunung</t>
  </si>
  <si>
    <t xml:space="preserve">Toto Abdulah  </t>
  </si>
  <si>
    <t>Kaum Tani</t>
  </si>
  <si>
    <t xml:space="preserve"> Taman jaya   </t>
  </si>
  <si>
    <t xml:space="preserve">Dedem Rosadi  </t>
  </si>
  <si>
    <t>Nanjung Tani</t>
  </si>
  <si>
    <t xml:space="preserve">Ade Hidayat  </t>
  </si>
  <si>
    <t xml:space="preserve"> Sidamulya    </t>
  </si>
  <si>
    <t xml:space="preserve">Supyadi  </t>
  </si>
  <si>
    <t xml:space="preserve"> Cimanggu </t>
  </si>
  <si>
    <t xml:space="preserve">Hendi  </t>
  </si>
  <si>
    <t xml:space="preserve">Bulhin  </t>
  </si>
  <si>
    <t xml:space="preserve">Hahad  </t>
  </si>
  <si>
    <t>Tani maju</t>
  </si>
  <si>
    <t xml:space="preserve">Oday  </t>
  </si>
  <si>
    <t xml:space="preserve">M. Maulay  </t>
  </si>
  <si>
    <t xml:space="preserve"> Sukajadi   </t>
  </si>
  <si>
    <t xml:space="preserve">Wahab Darul M.  </t>
  </si>
  <si>
    <t>Pada Herang</t>
  </si>
  <si>
    <t xml:space="preserve">Sukin  </t>
  </si>
  <si>
    <t>Multiguna</t>
  </si>
  <si>
    <t xml:space="preserve">Iyus Sutarya  </t>
  </si>
  <si>
    <t>Tunas Bangsa</t>
  </si>
  <si>
    <t xml:space="preserve">Nano Suhendra  </t>
  </si>
  <si>
    <t xml:space="preserve"> Karang Mekar   </t>
  </si>
  <si>
    <t xml:space="preserve">Uday  </t>
  </si>
  <si>
    <t>Mekar</t>
  </si>
  <si>
    <t xml:space="preserve">Abidin  </t>
  </si>
  <si>
    <t>Lugina</t>
  </si>
  <si>
    <t xml:space="preserve">Ayi Supriatna  </t>
  </si>
  <si>
    <t>Mulya Mekar</t>
  </si>
  <si>
    <t xml:space="preserve"> Cimanggu</t>
  </si>
  <si>
    <t xml:space="preserve">Misbahul Munir  </t>
  </si>
  <si>
    <t>Caringcing</t>
  </si>
  <si>
    <t xml:space="preserve">Ohen  </t>
  </si>
  <si>
    <t xml:space="preserve">H Mamun  </t>
  </si>
  <si>
    <t>Mitra Tani</t>
  </si>
  <si>
    <t xml:space="preserve">Dodo  </t>
  </si>
  <si>
    <t>Harapan Padi</t>
  </si>
  <si>
    <t xml:space="preserve">Buloh  </t>
  </si>
  <si>
    <t xml:space="preserve">Yahya  </t>
  </si>
  <si>
    <t xml:space="preserve">Iyus  </t>
  </si>
  <si>
    <t>Kurnia Tani</t>
  </si>
  <si>
    <t xml:space="preserve"> Boregah Indah   </t>
  </si>
  <si>
    <t xml:space="preserve">Predi  </t>
  </si>
  <si>
    <t xml:space="preserve">Sohibudin  </t>
  </si>
  <si>
    <t>Sinar Mandiri</t>
  </si>
  <si>
    <t xml:space="preserve">Agus Anggara  </t>
  </si>
  <si>
    <t xml:space="preserve">Odin  </t>
  </si>
  <si>
    <t xml:space="preserve"> Sukamanah   </t>
  </si>
  <si>
    <t xml:space="preserve">Firmansyah  </t>
  </si>
  <si>
    <t>Putra Mekar</t>
  </si>
  <si>
    <t xml:space="preserve">Sodikin  </t>
  </si>
  <si>
    <t xml:space="preserve">Ayo  </t>
  </si>
  <si>
    <t xml:space="preserve">Jazuli  </t>
  </si>
  <si>
    <t>Putra Mandiri</t>
  </si>
  <si>
    <t xml:space="preserve">Cecep Pirmansyah  </t>
  </si>
  <si>
    <t xml:space="preserve">Eliah  </t>
  </si>
  <si>
    <t>Sinar Alam</t>
  </si>
  <si>
    <t xml:space="preserve">Asep Purna wirawan  </t>
  </si>
  <si>
    <t>Alam Mulya</t>
  </si>
  <si>
    <t xml:space="preserve">Emad  </t>
  </si>
  <si>
    <t>Gunung Lingkung</t>
  </si>
  <si>
    <t xml:space="preserve">Tedi  </t>
  </si>
  <si>
    <t>Cikeresek</t>
  </si>
  <si>
    <t xml:space="preserve"> Ciracap </t>
  </si>
  <si>
    <t xml:space="preserve"> Purwasedar   </t>
  </si>
  <si>
    <t xml:space="preserve">Jamsuloh  </t>
  </si>
  <si>
    <t xml:space="preserve">Supardi  </t>
  </si>
  <si>
    <t>Tani Indah</t>
  </si>
  <si>
    <t xml:space="preserve">Cucun  </t>
  </si>
  <si>
    <t>Cimenteng</t>
  </si>
  <si>
    <t xml:space="preserve">Deri  </t>
  </si>
  <si>
    <t>Cikaret</t>
  </si>
  <si>
    <t xml:space="preserve">Cici  </t>
  </si>
  <si>
    <t>Tangkolo</t>
  </si>
  <si>
    <t xml:space="preserve">Salehudin  </t>
  </si>
  <si>
    <t>Simpenan</t>
  </si>
  <si>
    <t xml:space="preserve">Sasmita </t>
  </si>
  <si>
    <t>Ciwarina</t>
  </si>
  <si>
    <t xml:space="preserve"> Ciracap</t>
  </si>
  <si>
    <t xml:space="preserve">Dedeh  </t>
  </si>
  <si>
    <t xml:space="preserve">Sukanda  </t>
  </si>
  <si>
    <t>SukaTani</t>
  </si>
  <si>
    <t xml:space="preserve">Suhandi  </t>
  </si>
  <si>
    <t xml:space="preserve">Idris Sutardi  </t>
  </si>
  <si>
    <t>MuktiJaya</t>
  </si>
  <si>
    <t xml:space="preserve">Sarkosih  </t>
  </si>
  <si>
    <t>Naratas Bagja</t>
  </si>
  <si>
    <t xml:space="preserve">Aded  </t>
  </si>
  <si>
    <t>Harapan Muda</t>
  </si>
  <si>
    <t xml:space="preserve"> Pasir panjang   </t>
  </si>
  <si>
    <t xml:space="preserve">Yana  </t>
  </si>
  <si>
    <t xml:space="preserve">H Usip  </t>
  </si>
  <si>
    <t>Unggul Mandiri</t>
  </si>
  <si>
    <t xml:space="preserve">Rusyandi  </t>
  </si>
  <si>
    <t>Tani Mulya</t>
  </si>
  <si>
    <t xml:space="preserve">Hopan  </t>
  </si>
  <si>
    <t>GAPOKTAN Tunas Jaya</t>
  </si>
  <si>
    <t xml:space="preserve"> Cikangkung   </t>
  </si>
  <si>
    <t xml:space="preserve">Nurhaman  </t>
  </si>
  <si>
    <t>Tirta Kencana</t>
  </si>
  <si>
    <t xml:space="preserve"> Gunungbatu   </t>
  </si>
  <si>
    <t xml:space="preserve">Suyanto  </t>
  </si>
  <si>
    <t>GAPOKTAN Tani Mekar</t>
  </si>
  <si>
    <t xml:space="preserve">Darsono  </t>
  </si>
  <si>
    <t>Tani Karya</t>
  </si>
  <si>
    <t xml:space="preserve"> Pangumbahan   </t>
  </si>
  <si>
    <t xml:space="preserve">Limanto  </t>
  </si>
  <si>
    <t>Tabah Barokah</t>
  </si>
  <si>
    <t xml:space="preserve">Tasino  </t>
  </si>
  <si>
    <t>Mekar Sejahtera</t>
  </si>
  <si>
    <t xml:space="preserve"> karang anyar   </t>
  </si>
  <si>
    <t>Warujajar</t>
  </si>
  <si>
    <t xml:space="preserve">Munajat  </t>
  </si>
  <si>
    <t>Dewi Ratih 2</t>
  </si>
  <si>
    <t xml:space="preserve">Engkus K  </t>
  </si>
  <si>
    <t xml:space="preserve"> Nagraksari   </t>
  </si>
  <si>
    <t>Halimun</t>
  </si>
  <si>
    <t xml:space="preserve">Harun  </t>
  </si>
  <si>
    <t>Hegar Tani</t>
  </si>
  <si>
    <t xml:space="preserve">Haerul Anwar  </t>
  </si>
  <si>
    <t>Serba Guna</t>
  </si>
  <si>
    <t xml:space="preserve">Hasan  </t>
  </si>
  <si>
    <t xml:space="preserve"> Padajaya   </t>
  </si>
  <si>
    <t xml:space="preserve">Ade Hilman  </t>
  </si>
  <si>
    <t xml:space="preserve">Ade Suhenda  </t>
  </si>
  <si>
    <t>Berkah Mandiri</t>
  </si>
  <si>
    <t xml:space="preserve">Sukirman  </t>
  </si>
  <si>
    <t>Sumber Jaya</t>
  </si>
  <si>
    <t xml:space="preserve">Asep Mustopa  </t>
  </si>
  <si>
    <t xml:space="preserve">Dadeng  </t>
  </si>
  <si>
    <t xml:space="preserve"> Bojonggenteng   </t>
  </si>
  <si>
    <t xml:space="preserve">Sambas M.  </t>
  </si>
  <si>
    <t xml:space="preserve">Yoyo S.  </t>
  </si>
  <si>
    <t>Tani jajar</t>
  </si>
  <si>
    <t xml:space="preserve">Dadam  </t>
  </si>
  <si>
    <t xml:space="preserve">Mustopa Kamal  </t>
  </si>
  <si>
    <t>Citra Mekar</t>
  </si>
  <si>
    <t xml:space="preserve">Endin F. R.  </t>
  </si>
  <si>
    <t>Karang Tumaritis</t>
  </si>
  <si>
    <t xml:space="preserve">Pupu Supriatna  </t>
  </si>
  <si>
    <t xml:space="preserve">M. Pahrudin  </t>
  </si>
  <si>
    <t xml:space="preserve">Ruswandi </t>
  </si>
  <si>
    <t>Harapan Mukti 2</t>
  </si>
  <si>
    <t xml:space="preserve"> Bojong sari   </t>
  </si>
  <si>
    <t xml:space="preserve">Edin  </t>
  </si>
  <si>
    <t>Subur Mukti</t>
  </si>
  <si>
    <t xml:space="preserve">Iwan Sutiawan  </t>
  </si>
  <si>
    <t xml:space="preserve">H. Oding  </t>
  </si>
  <si>
    <t xml:space="preserve">Purnama  </t>
  </si>
  <si>
    <t xml:space="preserve">Mahpudin  </t>
  </si>
  <si>
    <t xml:space="preserve">Misbah  </t>
  </si>
  <si>
    <t>Saluyu 2</t>
  </si>
  <si>
    <t xml:space="preserve">Mamat S.  </t>
  </si>
  <si>
    <t>Harapan Mukti</t>
  </si>
  <si>
    <t xml:space="preserve">Jani Suherlan  </t>
  </si>
  <si>
    <t>Purnama Tani</t>
  </si>
  <si>
    <t xml:space="preserve">H. Cucu R.  </t>
  </si>
  <si>
    <t>Saluyu 3</t>
  </si>
  <si>
    <t>Harum Sari</t>
  </si>
  <si>
    <t xml:space="preserve">Deneng  </t>
  </si>
  <si>
    <t xml:space="preserve"> cikarang   </t>
  </si>
  <si>
    <t xml:space="preserve">Halimi   </t>
  </si>
  <si>
    <t>Jembar</t>
  </si>
  <si>
    <t xml:space="preserve">Najmusakib  </t>
  </si>
  <si>
    <t>Balebat</t>
  </si>
  <si>
    <t xml:space="preserve">H. Kurdi  </t>
  </si>
  <si>
    <t>Guley</t>
  </si>
  <si>
    <t xml:space="preserve">Iman A  </t>
  </si>
  <si>
    <t xml:space="preserve">Muslih  </t>
  </si>
  <si>
    <t>Jampang Mukti</t>
  </si>
  <si>
    <t xml:space="preserve">Tedi Juhana  </t>
  </si>
  <si>
    <t>Nanjung</t>
  </si>
  <si>
    <t xml:space="preserve">Ujang K.  </t>
  </si>
  <si>
    <t>Tani Manjur</t>
  </si>
  <si>
    <t xml:space="preserve">Dede Sumarna  </t>
  </si>
  <si>
    <t xml:space="preserve"> Tanjung   </t>
  </si>
  <si>
    <t xml:space="preserve">Saedin  </t>
  </si>
  <si>
    <t>Suka Mulya</t>
  </si>
  <si>
    <t xml:space="preserve">H. Deneng  </t>
  </si>
  <si>
    <t xml:space="preserve">Irwan  </t>
  </si>
  <si>
    <t xml:space="preserve"> Kalibunder</t>
  </si>
  <si>
    <t xml:space="preserve">Kusmawan  </t>
  </si>
  <si>
    <t>Tunas</t>
  </si>
  <si>
    <t xml:space="preserve">Dulah  </t>
  </si>
  <si>
    <t>Maslahat</t>
  </si>
  <si>
    <t xml:space="preserve">Rian Hidayat  </t>
  </si>
  <si>
    <t>Sejahtera</t>
  </si>
  <si>
    <t xml:space="preserve">Sanudin  </t>
  </si>
  <si>
    <t>Walagri</t>
  </si>
  <si>
    <t xml:space="preserve">H. Rosidin  </t>
  </si>
  <si>
    <t>Mitra Balarea</t>
  </si>
  <si>
    <t xml:space="preserve">Ecup  </t>
  </si>
  <si>
    <t>Wangi Pdi</t>
  </si>
  <si>
    <t xml:space="preserve">Amun  </t>
  </si>
  <si>
    <t>Sinar</t>
  </si>
  <si>
    <t xml:space="preserve">Aton Nurhasan  </t>
  </si>
  <si>
    <t>Putra Lugina</t>
  </si>
  <si>
    <t xml:space="preserve">Madsu  </t>
  </si>
  <si>
    <t>Mandiri Jaya</t>
  </si>
  <si>
    <t xml:space="preserve">H. Ade  </t>
  </si>
  <si>
    <t>Sari Rasa I</t>
  </si>
  <si>
    <t xml:space="preserve">Leman  </t>
  </si>
  <si>
    <t>Putra Sinar</t>
  </si>
  <si>
    <t>Ciptasari</t>
  </si>
  <si>
    <t xml:space="preserve">Rusdiana  </t>
  </si>
  <si>
    <t>Mekar Sejahtra</t>
  </si>
  <si>
    <t xml:space="preserve">Rojubaedin   </t>
  </si>
  <si>
    <t xml:space="preserve">Mutakin  </t>
  </si>
  <si>
    <t>Makmur</t>
  </si>
  <si>
    <t xml:space="preserve">Marpudin  </t>
  </si>
  <si>
    <t xml:space="preserve">Ade Haryadi  </t>
  </si>
  <si>
    <t>TegaLega</t>
  </si>
  <si>
    <t xml:space="preserve">Mumuh  </t>
  </si>
  <si>
    <t>Sejahtra Mekar</t>
  </si>
  <si>
    <t xml:space="preserve">Hudin  </t>
  </si>
  <si>
    <t>Berkah</t>
  </si>
  <si>
    <t xml:space="preserve">H Ridwan  </t>
  </si>
  <si>
    <t>Subur Bersama</t>
  </si>
  <si>
    <t xml:space="preserve">Saepul Alam  </t>
  </si>
  <si>
    <t xml:space="preserve">Abun  </t>
  </si>
  <si>
    <t>Jaya Tani</t>
  </si>
  <si>
    <t>Bakti Pertiwi</t>
  </si>
  <si>
    <t xml:space="preserve">Solihin </t>
  </si>
  <si>
    <t>Sakti Tani</t>
  </si>
  <si>
    <t xml:space="preserve">Misbahudin  </t>
  </si>
  <si>
    <t xml:space="preserve">H. Amir  </t>
  </si>
  <si>
    <t xml:space="preserve">Aden  </t>
  </si>
  <si>
    <t>Suka Tani 3</t>
  </si>
  <si>
    <t xml:space="preserve">Ajat  </t>
  </si>
  <si>
    <t xml:space="preserve">Syamsul Mubarok  </t>
  </si>
  <si>
    <t>Gapoktan Pelangi</t>
  </si>
  <si>
    <t xml:space="preserve"> Bojong   </t>
  </si>
  <si>
    <t xml:space="preserve">Muslihat  </t>
  </si>
  <si>
    <t xml:space="preserve"> Balekambang   </t>
  </si>
  <si>
    <t xml:space="preserve">Syarif  </t>
  </si>
  <si>
    <t xml:space="preserve">Deni Mahesa  </t>
  </si>
  <si>
    <t>Manggis</t>
  </si>
  <si>
    <t xml:space="preserve">Pirman  </t>
  </si>
  <si>
    <t>Bunga Mekar II</t>
  </si>
  <si>
    <t xml:space="preserve">Hikmanudin  </t>
  </si>
  <si>
    <t>Mekar indah</t>
  </si>
  <si>
    <t xml:space="preserve">H Alam  </t>
  </si>
  <si>
    <t>Sejahtra</t>
  </si>
  <si>
    <t xml:space="preserve">Aman  </t>
  </si>
  <si>
    <t xml:space="preserve">Acep  </t>
  </si>
  <si>
    <t xml:space="preserve">Lili  </t>
  </si>
  <si>
    <t xml:space="preserve">Amud  </t>
  </si>
  <si>
    <t>Mekar Baru</t>
  </si>
  <si>
    <t xml:space="preserve">Ujang  </t>
  </si>
  <si>
    <t>Maju Mandiri</t>
  </si>
  <si>
    <t xml:space="preserve">Ipan  </t>
  </si>
  <si>
    <t xml:space="preserve"> Waluran </t>
  </si>
  <si>
    <t xml:space="preserve"> Sukamukti   </t>
  </si>
  <si>
    <t xml:space="preserve">Ejem Kursani  </t>
  </si>
  <si>
    <t>Pandan Wangi</t>
  </si>
  <si>
    <t xml:space="preserve">E. Sukandar  </t>
  </si>
  <si>
    <t>Cikeuyeup</t>
  </si>
  <si>
    <t xml:space="preserve">herman  </t>
  </si>
  <si>
    <t>Cirakecik</t>
  </si>
  <si>
    <t xml:space="preserve">Ujang Parid  </t>
  </si>
  <si>
    <t>Nangerang Tani</t>
  </si>
  <si>
    <t xml:space="preserve">A. Muhajir </t>
  </si>
  <si>
    <t>Cikupa</t>
  </si>
  <si>
    <t xml:space="preserve">Rosidin  </t>
  </si>
  <si>
    <t>Cimulek</t>
  </si>
  <si>
    <t xml:space="preserve"> Waluran</t>
  </si>
  <si>
    <t xml:space="preserve">Ramlan  </t>
  </si>
  <si>
    <t>Pemuda Mandiri</t>
  </si>
  <si>
    <t xml:space="preserve">Munawir  </t>
  </si>
  <si>
    <t>Pasir Luhur</t>
  </si>
  <si>
    <t>Cibeber</t>
  </si>
  <si>
    <t xml:space="preserve">Koyudin  </t>
  </si>
  <si>
    <t>cipondok</t>
  </si>
  <si>
    <t xml:space="preserve">Amam  </t>
  </si>
  <si>
    <t>Pangkalsari</t>
  </si>
  <si>
    <t>Samelang</t>
  </si>
  <si>
    <t xml:space="preserve"> Mekar Mukti   </t>
  </si>
  <si>
    <t xml:space="preserve">Ruswandi  </t>
  </si>
  <si>
    <t xml:space="preserve">Aep </t>
  </si>
  <si>
    <t>Pamungguan</t>
  </si>
  <si>
    <t xml:space="preserve">Atin  </t>
  </si>
  <si>
    <t>Cibungur</t>
  </si>
  <si>
    <t xml:space="preserve">Cecep Nurfalah  </t>
  </si>
  <si>
    <t>Bojongsari</t>
  </si>
  <si>
    <t xml:space="preserve">beben  </t>
  </si>
  <si>
    <t>Cigaru</t>
  </si>
  <si>
    <t xml:space="preserve">Hadin  </t>
  </si>
  <si>
    <t>Teladan</t>
  </si>
  <si>
    <t xml:space="preserve"> Caringin Nunggal   </t>
  </si>
  <si>
    <t xml:space="preserve">Udon Suandi  </t>
  </si>
  <si>
    <t>Bojong Lame</t>
  </si>
  <si>
    <t>Sampora</t>
  </si>
  <si>
    <t xml:space="preserve">Majidin  </t>
  </si>
  <si>
    <t xml:space="preserve">Deni Purnama  </t>
  </si>
  <si>
    <t xml:space="preserve"> Mangun Jaya    </t>
  </si>
  <si>
    <t xml:space="preserve">Opid  </t>
  </si>
  <si>
    <t>Cijawa</t>
  </si>
  <si>
    <t xml:space="preserve">Iping  </t>
  </si>
  <si>
    <t xml:space="preserve">M. Oyo  </t>
  </si>
  <si>
    <t xml:space="preserve">Ade   </t>
  </si>
  <si>
    <t>Ciranca</t>
  </si>
  <si>
    <t>Cileungsir</t>
  </si>
  <si>
    <t xml:space="preserve">Ade Solihin  </t>
  </si>
  <si>
    <t xml:space="preserve">  Mandiri   </t>
  </si>
  <si>
    <t xml:space="preserve">Baenuri  </t>
  </si>
  <si>
    <t>Saluyu Tani</t>
  </si>
  <si>
    <t xml:space="preserve">Soheh  </t>
  </si>
  <si>
    <t>Samarang</t>
  </si>
  <si>
    <t xml:space="preserve">Nik Sopandi  </t>
  </si>
  <si>
    <t xml:space="preserve">Samsidin  </t>
  </si>
  <si>
    <t>Gapoktan Mandiri</t>
  </si>
  <si>
    <t xml:space="preserve"> Tegalbuleud </t>
  </si>
  <si>
    <t xml:space="preserve"> Nangela   </t>
  </si>
  <si>
    <t xml:space="preserve">Partu  </t>
  </si>
  <si>
    <t xml:space="preserve"> Buniasih   </t>
  </si>
  <si>
    <t xml:space="preserve">Nurdin  </t>
  </si>
  <si>
    <t xml:space="preserve">Karji  </t>
  </si>
  <si>
    <t>Tunas Baru</t>
  </si>
  <si>
    <t xml:space="preserve">Asep Rudiat  </t>
  </si>
  <si>
    <t>Sirna Asih</t>
  </si>
  <si>
    <t xml:space="preserve">H. Nasrudin  </t>
  </si>
  <si>
    <t>Andalan</t>
  </si>
  <si>
    <t xml:space="preserve"> Calingcing   </t>
  </si>
  <si>
    <t xml:space="preserve">saepudini  </t>
  </si>
  <si>
    <t>Barokah Tani</t>
  </si>
  <si>
    <t xml:space="preserve">Ikin  </t>
  </si>
  <si>
    <t>Mentari Padi</t>
  </si>
  <si>
    <t>Bale Mekar</t>
  </si>
  <si>
    <t xml:space="preserve"> Tegalbuleud</t>
  </si>
  <si>
    <t>Gapoktan Saluyu</t>
  </si>
  <si>
    <t xml:space="preserve"> Sumberjaya   </t>
  </si>
  <si>
    <t xml:space="preserve">H. Henda  </t>
  </si>
  <si>
    <t xml:space="preserve">H Samidin  </t>
  </si>
  <si>
    <t>LMDH Bunga Gemelina</t>
  </si>
  <si>
    <t xml:space="preserve"> Simamekar   </t>
  </si>
  <si>
    <t xml:space="preserve">Dayat  </t>
  </si>
  <si>
    <t>Cirengrang</t>
  </si>
  <si>
    <t xml:space="preserve"> Rambay   </t>
  </si>
  <si>
    <t xml:space="preserve">Jajang  </t>
  </si>
  <si>
    <t>Huni</t>
  </si>
  <si>
    <t xml:space="preserve">Sugandi  </t>
  </si>
  <si>
    <t>Cilimus</t>
  </si>
  <si>
    <t xml:space="preserve">H. Suryadi  </t>
  </si>
  <si>
    <t>Muda Mandiri</t>
  </si>
  <si>
    <t>Ranbay</t>
  </si>
  <si>
    <t xml:space="preserve">Acep Supriatna  </t>
  </si>
  <si>
    <t xml:space="preserve">Ijud Winara. IR  </t>
  </si>
  <si>
    <t xml:space="preserve">Motekar </t>
  </si>
  <si>
    <t xml:space="preserve"> Ciwalat  </t>
  </si>
  <si>
    <t xml:space="preserve">Ujang Miski  </t>
  </si>
  <si>
    <t>Mucekil</t>
  </si>
  <si>
    <t xml:space="preserve"> Maju Terus</t>
  </si>
  <si>
    <t xml:space="preserve"> Ciwalat</t>
  </si>
  <si>
    <t xml:space="preserve">Osid  </t>
  </si>
  <si>
    <t>Rik-rik 2</t>
  </si>
  <si>
    <t xml:space="preserve">M. Jamaludin  </t>
  </si>
  <si>
    <t>Talaga Manis</t>
  </si>
  <si>
    <t xml:space="preserve"> Sagaranten</t>
  </si>
  <si>
    <t xml:space="preserve"> Cibaregbeg </t>
  </si>
  <si>
    <t>Pasanggrahan</t>
  </si>
  <si>
    <t xml:space="preserve"> Pasanggrahan</t>
  </si>
  <si>
    <t xml:space="preserve">A. Majmul  </t>
  </si>
  <si>
    <t>Gelar Harapan</t>
  </si>
  <si>
    <t xml:space="preserve"> CurugKembar</t>
  </si>
  <si>
    <t xml:space="preserve"> Cimenteng   </t>
  </si>
  <si>
    <t xml:space="preserve">Wadni  </t>
  </si>
  <si>
    <t>Warna Sari</t>
  </si>
  <si>
    <t xml:space="preserve">H. Encep Arianto  </t>
  </si>
  <si>
    <t xml:space="preserve"> Tanjungsari   </t>
  </si>
  <si>
    <t xml:space="preserve">Yamin S.AP  </t>
  </si>
  <si>
    <t xml:space="preserve"> Mekartanjung   </t>
  </si>
  <si>
    <t xml:space="preserve">Depi Samsuri  </t>
  </si>
  <si>
    <t xml:space="preserve"> Bojong Tugu   </t>
  </si>
  <si>
    <t xml:space="preserve">Supyani,S.PD.SD  </t>
  </si>
  <si>
    <t xml:space="preserve"> Sindangraja   </t>
  </si>
  <si>
    <t xml:space="preserve">Nurayat,S.Pdi.SE  </t>
  </si>
  <si>
    <t xml:space="preserve"> Nagrakjaya   </t>
  </si>
  <si>
    <t xml:space="preserve">H. Ridwan  </t>
  </si>
  <si>
    <t>Karya Sejahtera</t>
  </si>
  <si>
    <t xml:space="preserve"> Cidadap </t>
  </si>
  <si>
    <t xml:space="preserve"> Cidadap</t>
  </si>
  <si>
    <t xml:space="preserve">Endang  </t>
  </si>
  <si>
    <t xml:space="preserve"> Mekartani   </t>
  </si>
  <si>
    <t xml:space="preserve">Sulaeman  </t>
  </si>
  <si>
    <t xml:space="preserve"> Hegarmulya   </t>
  </si>
  <si>
    <t xml:space="preserve">DRS. Hamdun  </t>
  </si>
  <si>
    <t xml:space="preserve"> Padasenang   </t>
  </si>
  <si>
    <t xml:space="preserve">Sujatma  </t>
  </si>
  <si>
    <t>Banjarmekar</t>
  </si>
  <si>
    <t xml:space="preserve"> Banjarsari   </t>
  </si>
  <si>
    <t xml:space="preserve">Sanwasih  </t>
  </si>
  <si>
    <t>3217130308740010</t>
  </si>
  <si>
    <t>082299234380</t>
  </si>
  <si>
    <t>Sumber Rezeki</t>
  </si>
  <si>
    <t>Cibedug</t>
  </si>
  <si>
    <t>Deni naufal</t>
  </si>
  <si>
    <t>3217132710840001</t>
  </si>
  <si>
    <t>083829050943</t>
  </si>
  <si>
    <t>Soreang sauyunan</t>
  </si>
  <si>
    <t>H Jang Misbah</t>
  </si>
  <si>
    <t>3217131206870003</t>
  </si>
  <si>
    <t>081220490549</t>
  </si>
  <si>
    <t>Cilangari</t>
  </si>
  <si>
    <t>Sobyani</t>
  </si>
  <si>
    <t>3217150203680018</t>
  </si>
  <si>
    <t>085793276949</t>
  </si>
  <si>
    <t xml:space="preserve">Mekar Mukti </t>
  </si>
  <si>
    <t>Celak</t>
  </si>
  <si>
    <t>Endang Sutisna</t>
  </si>
  <si>
    <t>3217150704520002</t>
  </si>
  <si>
    <t>083895292023</t>
  </si>
  <si>
    <t>Girimekar</t>
  </si>
  <si>
    <t>Buninagara</t>
  </si>
  <si>
    <t>Roni</t>
  </si>
  <si>
    <t>3217142701420004</t>
  </si>
  <si>
    <t>0813223077603</t>
  </si>
  <si>
    <t>Jaya Makmur II</t>
  </si>
  <si>
    <t>Wangunsari</t>
  </si>
  <si>
    <t>Januati Tresna Dewi</t>
  </si>
  <si>
    <t>3217144701890003</t>
  </si>
  <si>
    <t>083820846955</t>
  </si>
  <si>
    <t>Tata Nurdin</t>
  </si>
  <si>
    <t>3217140107710132</t>
  </si>
  <si>
    <t>083821290475</t>
  </si>
  <si>
    <t>Bina Muda</t>
  </si>
  <si>
    <t>Sahdi</t>
  </si>
  <si>
    <t>3217141106730002</t>
  </si>
  <si>
    <t>085871193316</t>
  </si>
  <si>
    <t>Rahayu</t>
  </si>
  <si>
    <t>Cuikadu</t>
  </si>
  <si>
    <t xml:space="preserve">Sindangkerta </t>
  </si>
  <si>
    <t>Latip</t>
  </si>
  <si>
    <t>3217140403620000</t>
  </si>
  <si>
    <t>085323105160</t>
  </si>
  <si>
    <t>Jaya Abadi</t>
  </si>
  <si>
    <t>Bongas</t>
  </si>
  <si>
    <t>Dodi Amijaya</t>
  </si>
  <si>
    <t>3217112706820001</t>
  </si>
  <si>
    <t>081915413151</t>
  </si>
  <si>
    <t>Mukapayung</t>
  </si>
  <si>
    <t>Didih</t>
  </si>
  <si>
    <t>3217110403590001</t>
  </si>
  <si>
    <t>087824849088</t>
  </si>
  <si>
    <t>Mekar wangi</t>
  </si>
  <si>
    <t>Cintaasih</t>
  </si>
  <si>
    <t>A Nunuh</t>
  </si>
  <si>
    <t>3217120206630010</t>
  </si>
  <si>
    <t>082127727337</t>
  </si>
  <si>
    <t>10.10</t>
  </si>
  <si>
    <t>11.50</t>
  </si>
  <si>
    <t>Warga Mulya</t>
  </si>
  <si>
    <t>Cicangkanghilir</t>
  </si>
  <si>
    <t>Iping Nanang</t>
  </si>
  <si>
    <t>3217121709490001</t>
  </si>
  <si>
    <t>083821711966</t>
  </si>
  <si>
    <t>11.25</t>
  </si>
  <si>
    <t>12.00</t>
  </si>
  <si>
    <t>Sagita</t>
  </si>
  <si>
    <t>Roman</t>
  </si>
  <si>
    <t>3217120303770001</t>
  </si>
  <si>
    <t>087737816202</t>
  </si>
  <si>
    <t>12.75</t>
  </si>
  <si>
    <t xml:space="preserve">Cibenda </t>
  </si>
  <si>
    <t>Dadang Rahmat</t>
  </si>
  <si>
    <t>3217120805580013</t>
  </si>
  <si>
    <t>083101100800</t>
  </si>
  <si>
    <t>12.10</t>
  </si>
  <si>
    <t>12.50</t>
  </si>
  <si>
    <t>Ciseureuh Abadi</t>
  </si>
  <si>
    <t>Cijambu</t>
  </si>
  <si>
    <t>321712704520002</t>
  </si>
  <si>
    <t>087823773811</t>
  </si>
  <si>
    <t>12.15</t>
  </si>
  <si>
    <t>Sugih Mulya</t>
  </si>
  <si>
    <t>Ajat</t>
  </si>
  <si>
    <t>3217121708690013</t>
  </si>
  <si>
    <t>087788493189</t>
  </si>
  <si>
    <t>12.20</t>
  </si>
  <si>
    <t>Augrah Saluyu</t>
  </si>
  <si>
    <t>Baranangsiang</t>
  </si>
  <si>
    <t>Hilal Ansori</t>
  </si>
  <si>
    <t>3217120507760026</t>
  </si>
  <si>
    <t>083829446595</t>
  </si>
  <si>
    <t>12.70</t>
  </si>
  <si>
    <t>Giri Jaya</t>
  </si>
  <si>
    <t>Giri Asih</t>
  </si>
  <si>
    <t>Batujajar</t>
  </si>
  <si>
    <t>3217090307760009</t>
  </si>
  <si>
    <t>KWT Sahate</t>
  </si>
  <si>
    <t>Batujajar Barat</t>
  </si>
  <si>
    <t>Erni</t>
  </si>
  <si>
    <t>3217094502650001</t>
  </si>
  <si>
    <t>081384642136</t>
  </si>
  <si>
    <t>Mulya Ciemas</t>
  </si>
  <si>
    <t>Gunungmasigit</t>
  </si>
  <si>
    <t>Cipatat</t>
  </si>
  <si>
    <t>Ukik</t>
  </si>
  <si>
    <t>3217071008700013</t>
  </si>
  <si>
    <t>081210116327</t>
  </si>
  <si>
    <t>Saguling</t>
  </si>
  <si>
    <t>Jajang</t>
  </si>
  <si>
    <t>3217091005640009</t>
  </si>
  <si>
    <t>Jati Mekar</t>
  </si>
  <si>
    <t>Atep</t>
  </si>
  <si>
    <t>3217090107610095</t>
  </si>
  <si>
    <t>085524590549</t>
  </si>
  <si>
    <t>ujang Saepudin</t>
  </si>
  <si>
    <t>3217090708690015</t>
  </si>
  <si>
    <t>089501471132</t>
  </si>
  <si>
    <t>Rahmat</t>
  </si>
  <si>
    <t>3217091703800008</t>
  </si>
  <si>
    <t>085314473355</t>
  </si>
  <si>
    <t>Giri Bahana</t>
  </si>
  <si>
    <t>H Rachman Yudana</t>
  </si>
  <si>
    <t>3217162206560001</t>
  </si>
  <si>
    <t>085221225707</t>
  </si>
  <si>
    <t>Intek Mandiri</t>
  </si>
  <si>
    <t>Aap Mulyono</t>
  </si>
  <si>
    <t>3217091004780017</t>
  </si>
  <si>
    <t>08170261786</t>
  </si>
  <si>
    <t>KWT Rukun Sawargi</t>
  </si>
  <si>
    <t>Atikah</t>
  </si>
  <si>
    <t>3217095505770022</t>
  </si>
  <si>
    <t>081313408788</t>
  </si>
  <si>
    <t>Padalarang</t>
  </si>
  <si>
    <t>Agus Sumitra</t>
  </si>
  <si>
    <t>3217081808740019</t>
  </si>
  <si>
    <t>082116835540</t>
  </si>
  <si>
    <t>Gapoktan Karya tani</t>
  </si>
  <si>
    <t>Cimerang</t>
  </si>
  <si>
    <t>Dasep Hermansyah</t>
  </si>
  <si>
    <t>3217080805800011</t>
  </si>
  <si>
    <t>081223405889</t>
  </si>
  <si>
    <t>Gapoktan Mitra Saluyu</t>
  </si>
  <si>
    <t>Ciburuy</t>
  </si>
  <si>
    <t>Didin Gunawan</t>
  </si>
  <si>
    <t>3217081210680012</t>
  </si>
  <si>
    <t>082115006082</t>
  </si>
  <si>
    <t>Bukti Nyata</t>
  </si>
  <si>
    <t>Puteran</t>
  </si>
  <si>
    <t>Cikalongwetan</t>
  </si>
  <si>
    <t>Dedi Supriadi</t>
  </si>
  <si>
    <t>3217040808670004</t>
  </si>
  <si>
    <t>083126258838</t>
  </si>
  <si>
    <t>Tenjolaut</t>
  </si>
  <si>
    <t>Aceng Syahidin</t>
  </si>
  <si>
    <t>3217042301850003</t>
  </si>
  <si>
    <t>087828930141</t>
  </si>
  <si>
    <t>Cigeblig</t>
  </si>
  <si>
    <t>Rende</t>
  </si>
  <si>
    <t>3217040107680501</t>
  </si>
  <si>
    <t>083821951608</t>
  </si>
  <si>
    <t>Ciptalaksana</t>
  </si>
  <si>
    <t>Kanangasari</t>
  </si>
  <si>
    <t>Undih Saepudin</t>
  </si>
  <si>
    <t>3217041309590001</t>
  </si>
  <si>
    <t>082214448487</t>
  </si>
  <si>
    <t>Sela Eurih</t>
  </si>
  <si>
    <t>Margaluyu</t>
  </si>
  <si>
    <t>Cipeundeuy</t>
  </si>
  <si>
    <t>Cecep</t>
  </si>
  <si>
    <t>3217052802920001</t>
  </si>
  <si>
    <t>081915416428</t>
  </si>
  <si>
    <t>Kamuliyan</t>
  </si>
  <si>
    <t>Nangeleng</t>
  </si>
  <si>
    <t>Sujana</t>
  </si>
  <si>
    <t>3217051801550001</t>
  </si>
  <si>
    <t>083829791916</t>
  </si>
  <si>
    <t>Mekartani</t>
  </si>
  <si>
    <t>Bojongmekar</t>
  </si>
  <si>
    <t>3217051508750008</t>
  </si>
  <si>
    <t>081909597922</t>
  </si>
  <si>
    <t>Ciparay</t>
  </si>
  <si>
    <t>Arjasari</t>
  </si>
  <si>
    <t>S.A Nusa Indah</t>
  </si>
  <si>
    <t>Cisanggar</t>
  </si>
  <si>
    <t>Sari Makmur</t>
  </si>
  <si>
    <t>KWT. Purbasari</t>
  </si>
  <si>
    <t>TT Pusar Sarongge</t>
  </si>
  <si>
    <t>Ganimukti</t>
  </si>
  <si>
    <t>Harepan</t>
  </si>
  <si>
    <t>Karangjaya</t>
  </si>
  <si>
    <t>Rancage Atikan</t>
  </si>
  <si>
    <t>Karya Alam</t>
  </si>
  <si>
    <t>Bunter</t>
  </si>
  <si>
    <t>Unden</t>
  </si>
  <si>
    <t>Murni</t>
  </si>
  <si>
    <t>Margamulya I</t>
  </si>
  <si>
    <t>Mandalajaya</t>
  </si>
  <si>
    <t>Kalapasari</t>
  </si>
  <si>
    <t>Rancage I</t>
  </si>
  <si>
    <t>Mandalaharapan</t>
  </si>
  <si>
    <t>Mandalamuda</t>
  </si>
  <si>
    <t>Jaya Dipa</t>
  </si>
  <si>
    <t>Subulussalam</t>
  </si>
  <si>
    <t>Ranto</t>
  </si>
  <si>
    <t>Setiakarya</t>
  </si>
  <si>
    <t>Jayamukti</t>
  </si>
  <si>
    <t>Mekarharapan Mulyasasari</t>
  </si>
  <si>
    <t>Hanjuang I</t>
  </si>
  <si>
    <t>Hanjuang V</t>
  </si>
  <si>
    <t>Mekarsari I</t>
  </si>
  <si>
    <t>Mekarsari 4</t>
  </si>
  <si>
    <t>Gemah Ripah II</t>
  </si>
  <si>
    <t>Mitra Lima</t>
  </si>
  <si>
    <t>Gemah Ripah IV</t>
  </si>
  <si>
    <t>Gemah Ripah I</t>
  </si>
  <si>
    <t>Layungsari</t>
  </si>
  <si>
    <t>Hitapera</t>
  </si>
  <si>
    <t>Lengkong</t>
  </si>
  <si>
    <t>Cipatujah</t>
  </si>
  <si>
    <t>Bantarkalong</t>
  </si>
  <si>
    <t>Culamega</t>
  </si>
  <si>
    <t>Gunungtanjung</t>
  </si>
  <si>
    <t>Jatiwaras</t>
  </si>
  <si>
    <t>Salopa</t>
  </si>
  <si>
    <t>Cineam</t>
  </si>
  <si>
    <t>Rajapolah</t>
  </si>
  <si>
    <t>Jamanis</t>
  </si>
  <si>
    <t>Ciandum</t>
  </si>
  <si>
    <t>Ciheras</t>
  </si>
  <si>
    <t>Cipanas</t>
  </si>
  <si>
    <t>Pameutingan</t>
  </si>
  <si>
    <t>Pamijahan</t>
  </si>
  <si>
    <t>Wakap</t>
  </si>
  <si>
    <t>Parakanhonje</t>
  </si>
  <si>
    <t>Cikuya</t>
  </si>
  <si>
    <t>Cintabodas</t>
  </si>
  <si>
    <t>Jatijaya</t>
  </si>
  <si>
    <t>Cinunjang</t>
  </si>
  <si>
    <t>Setiawangi</t>
  </si>
  <si>
    <t>Papayan</t>
  </si>
  <si>
    <t>Ciwarak</t>
  </si>
  <si>
    <t>Kersagalih</t>
  </si>
  <si>
    <t>Cijulang</t>
  </si>
  <si>
    <t>Rajadatu</t>
  </si>
  <si>
    <t>Tanjungpura</t>
  </si>
  <si>
    <t>Dawagung</t>
  </si>
  <si>
    <t>Sukaraja</t>
  </si>
  <si>
    <t>Manggungsari</t>
  </si>
  <si>
    <t>Tanjungmekar</t>
  </si>
  <si>
    <t>Ika</t>
  </si>
  <si>
    <t>Iwa Purwana</t>
  </si>
  <si>
    <t>Makinadin</t>
  </si>
  <si>
    <t>Muniron</t>
  </si>
  <si>
    <t>Mamat</t>
  </si>
  <si>
    <t>Ernawati</t>
  </si>
  <si>
    <t>Aang Muhlisin</t>
  </si>
  <si>
    <t>Nasikin</t>
  </si>
  <si>
    <t>Deni Rosadi</t>
  </si>
  <si>
    <t>Ipin</t>
  </si>
  <si>
    <t xml:space="preserve">Nana R </t>
  </si>
  <si>
    <t>Engkon</t>
  </si>
  <si>
    <t>Didi Efendi</t>
  </si>
  <si>
    <t>Endin</t>
  </si>
  <si>
    <t>H. Eman Suryaman</t>
  </si>
  <si>
    <t>Saepul Rahman</t>
  </si>
  <si>
    <t>Sutisman</t>
  </si>
  <si>
    <t>Ade Imron</t>
  </si>
  <si>
    <t>Hadri</t>
  </si>
  <si>
    <t>Drs. Koswara</t>
  </si>
  <si>
    <t>Toto Purwanto</t>
  </si>
  <si>
    <t>Yayat</t>
  </si>
  <si>
    <t>Sutiana</t>
  </si>
  <si>
    <t>Suherman</t>
  </si>
  <si>
    <t>Isak Farid</t>
  </si>
  <si>
    <t>Aripin</t>
  </si>
  <si>
    <t>H. Omo</t>
  </si>
  <si>
    <t>H. Usman Rusman</t>
  </si>
  <si>
    <t>Aah Ahludin</t>
  </si>
  <si>
    <t>Medi</t>
  </si>
  <si>
    <t>Wardian</t>
  </si>
  <si>
    <t>Sapdi</t>
  </si>
  <si>
    <t>Aan Amiruloh</t>
  </si>
  <si>
    <t>Engkos</t>
  </si>
  <si>
    <t>Ahim</t>
  </si>
  <si>
    <t>Ateng</t>
  </si>
  <si>
    <t>Juhaeli</t>
  </si>
  <si>
    <t>Irpan Padilah</t>
  </si>
  <si>
    <t>Jaelani</t>
  </si>
  <si>
    <t>Ajid</t>
  </si>
  <si>
    <t>Saleh</t>
  </si>
  <si>
    <t>Ian Suryana</t>
  </si>
  <si>
    <t>A. Djuhana</t>
  </si>
  <si>
    <t>Ating Suryana</t>
  </si>
  <si>
    <t>Hobir Munawar</t>
  </si>
  <si>
    <t>Durahman</t>
  </si>
  <si>
    <t>Maman Djuanda</t>
  </si>
  <si>
    <t>Uas Wasri</t>
  </si>
  <si>
    <t>Jejen Mulyono</t>
  </si>
  <si>
    <t>Asep Nandang</t>
  </si>
  <si>
    <t>Nana Rohana</t>
  </si>
  <si>
    <t>Iing Solihin</t>
  </si>
  <si>
    <t>Beben Bunyamin</t>
  </si>
  <si>
    <t>H. Turmudi</t>
  </si>
  <si>
    <t>3206015107720002</t>
  </si>
  <si>
    <t>082393015442</t>
  </si>
  <si>
    <t>3206010511740002</t>
  </si>
  <si>
    <t>085353127193</t>
  </si>
  <si>
    <t>3206010302460001</t>
  </si>
  <si>
    <t>085353745309</t>
  </si>
  <si>
    <t>3206011202740000</t>
  </si>
  <si>
    <t>082130349450</t>
  </si>
  <si>
    <t>3206010506580000</t>
  </si>
  <si>
    <t>085222984275</t>
  </si>
  <si>
    <t>3206085506800003</t>
  </si>
  <si>
    <t>082316769350</t>
  </si>
  <si>
    <t>3206082406800001</t>
  </si>
  <si>
    <t>085217040905</t>
  </si>
  <si>
    <t>3206080402520002</t>
  </si>
  <si>
    <t>085353431228</t>
  </si>
  <si>
    <t>3206101203890006</t>
  </si>
  <si>
    <t>082321524776</t>
  </si>
  <si>
    <t>3206100708850003</t>
  </si>
  <si>
    <t>085316368482</t>
  </si>
  <si>
    <t>320610007560021</t>
  </si>
  <si>
    <t>085321801622</t>
  </si>
  <si>
    <t>3206100201430001</t>
  </si>
  <si>
    <t>085220954353</t>
  </si>
  <si>
    <t>3206230107460075</t>
  </si>
  <si>
    <t>081321431426</t>
  </si>
  <si>
    <t>3206232001530001</t>
  </si>
  <si>
    <t>082321385083</t>
  </si>
  <si>
    <t>3206231608860002</t>
  </si>
  <si>
    <t>082314251482</t>
  </si>
  <si>
    <t>3206230102650005</t>
  </si>
  <si>
    <t>085314823327</t>
  </si>
  <si>
    <t>3206230807520004</t>
  </si>
  <si>
    <t>082129534919</t>
  </si>
  <si>
    <t>3206231306750003</t>
  </si>
  <si>
    <t>082123489944</t>
  </si>
  <si>
    <t>3206232303740001</t>
  </si>
  <si>
    <t>081315601425</t>
  </si>
  <si>
    <t>3206230107880016</t>
  </si>
  <si>
    <t>085220868197</t>
  </si>
  <si>
    <t>3206232510740001</t>
  </si>
  <si>
    <t>085320461401</t>
  </si>
  <si>
    <t>320609102610003</t>
  </si>
  <si>
    <t>081323686222</t>
  </si>
  <si>
    <t>3206190309680001</t>
  </si>
  <si>
    <t>085220202585</t>
  </si>
  <si>
    <t>320619140570003</t>
  </si>
  <si>
    <t>081290578553</t>
  </si>
  <si>
    <t>3206191212720001</t>
  </si>
  <si>
    <t>085324480938</t>
  </si>
  <si>
    <t>3206190101760028</t>
  </si>
  <si>
    <t>081313061155</t>
  </si>
  <si>
    <t>3206190912690001</t>
  </si>
  <si>
    <t>082317400957</t>
  </si>
  <si>
    <t>3206191305630001</t>
  </si>
  <si>
    <t>085323371091</t>
  </si>
  <si>
    <t>3206190807870002</t>
  </si>
  <si>
    <t>082111493348</t>
  </si>
  <si>
    <t>3206191801720001</t>
  </si>
  <si>
    <t>082316363622</t>
  </si>
  <si>
    <t>3206191808600001</t>
  </si>
  <si>
    <t>082354341482</t>
  </si>
  <si>
    <t>3206191403540001</t>
  </si>
  <si>
    <t>081325664383</t>
  </si>
  <si>
    <t>3206190607590002</t>
  </si>
  <si>
    <t>085223537180</t>
  </si>
  <si>
    <t>3206190101560001</t>
  </si>
  <si>
    <t>085322147298</t>
  </si>
  <si>
    <t>3206190505740001</t>
  </si>
  <si>
    <t>081398143311</t>
  </si>
  <si>
    <t>3206190103600001</t>
  </si>
  <si>
    <t>082118102313</t>
  </si>
  <si>
    <t>3206190107300133</t>
  </si>
  <si>
    <t>081222786185</t>
  </si>
  <si>
    <t>3206195503770004</t>
  </si>
  <si>
    <t>085220211319</t>
  </si>
  <si>
    <t>3206190709770001</t>
  </si>
  <si>
    <t>085323334018</t>
  </si>
  <si>
    <t>3206190808750008</t>
  </si>
  <si>
    <t>082215277094</t>
  </si>
  <si>
    <t>3206190608660005</t>
  </si>
  <si>
    <t>081253370475</t>
  </si>
  <si>
    <t>3206190510590001</t>
  </si>
  <si>
    <t>082128982787</t>
  </si>
  <si>
    <t>3206181000580002</t>
  </si>
  <si>
    <t>085223270702</t>
  </si>
  <si>
    <t>3206182711600001</t>
  </si>
  <si>
    <t>085288901638</t>
  </si>
  <si>
    <t>3206200107580041</t>
  </si>
  <si>
    <t>085353289686</t>
  </si>
  <si>
    <t>3206200208450001</t>
  </si>
  <si>
    <t>081322590970</t>
  </si>
  <si>
    <t>3206200501520002</t>
  </si>
  <si>
    <t>082317982663</t>
  </si>
  <si>
    <t>3206200101460007</t>
  </si>
  <si>
    <t>085223073084</t>
  </si>
  <si>
    <t>3206201201520001</t>
  </si>
  <si>
    <t>085319270560</t>
  </si>
  <si>
    <t>3206202012690002</t>
  </si>
  <si>
    <t>085361322117</t>
  </si>
  <si>
    <t>3206205900012012</t>
  </si>
  <si>
    <t>082214435412</t>
  </si>
  <si>
    <t>3206201706550002</t>
  </si>
  <si>
    <t>081223603113</t>
  </si>
  <si>
    <t>3206340809600003</t>
  </si>
  <si>
    <t>081222305929</t>
  </si>
  <si>
    <t>3206340609610001</t>
  </si>
  <si>
    <t>085314198191</t>
  </si>
  <si>
    <t>3206340202820005</t>
  </si>
  <si>
    <t>085315279421</t>
  </si>
  <si>
    <t>'3206341508560001</t>
  </si>
  <si>
    <t>085294563360</t>
  </si>
  <si>
    <t>3206352108570001</t>
  </si>
  <si>
    <t>081220863742</t>
  </si>
  <si>
    <t>3206350210530002</t>
  </si>
  <si>
    <t>085872052825</t>
  </si>
  <si>
    <t>082315839830</t>
  </si>
  <si>
    <t>Cipancur</t>
  </si>
  <si>
    <t>Pasirnangka</t>
  </si>
  <si>
    <t>Rawaputat II</t>
  </si>
  <si>
    <t>Ciwarega</t>
  </si>
  <si>
    <t>Batujaya</t>
  </si>
  <si>
    <t>Macan Jaya</t>
  </si>
  <si>
    <t>Alam subur V</t>
  </si>
  <si>
    <t>Cimanggu</t>
  </si>
  <si>
    <t>Budi karya</t>
  </si>
  <si>
    <t>Bina Jaya</t>
  </si>
  <si>
    <t>Cikal Mandiri</t>
  </si>
  <si>
    <t>Cibodas</t>
  </si>
  <si>
    <t>Mekar saluyu I</t>
  </si>
  <si>
    <t>Mekar saluyu IV</t>
  </si>
  <si>
    <t>Mekar Rahayu I</t>
  </si>
  <si>
    <t>Karya Tani Mekar</t>
  </si>
  <si>
    <t>Harja Tani Sejahtera</t>
  </si>
  <si>
    <t>Jaya Mandiri V</t>
  </si>
  <si>
    <t>Bina Karya III</t>
  </si>
  <si>
    <t>Karya laksana</t>
  </si>
  <si>
    <t>Jaya Harapan I</t>
  </si>
  <si>
    <t>Sereh wangi</t>
  </si>
  <si>
    <t>Sindangpanon</t>
  </si>
  <si>
    <t>Karya tani</t>
  </si>
  <si>
    <t>Purwakarta</t>
  </si>
  <si>
    <t>Cipaisan</t>
  </si>
  <si>
    <t>Purwamekar</t>
  </si>
  <si>
    <t>Tegalwaru</t>
  </si>
  <si>
    <t>Karoya</t>
  </si>
  <si>
    <t>Jatiluhur</t>
  </si>
  <si>
    <t>Kembangkuning</t>
  </si>
  <si>
    <t>Cibatu</t>
  </si>
  <si>
    <t>Wanawali</t>
  </si>
  <si>
    <t>Cibukamanah</t>
  </si>
  <si>
    <t>Pasirmunjul</t>
  </si>
  <si>
    <t>Sindanglaya</t>
  </si>
  <si>
    <t>Tajursindang</t>
  </si>
  <si>
    <t>Plered</t>
  </si>
  <si>
    <t>Pamoyanan</t>
  </si>
  <si>
    <t>Liunggunung</t>
  </si>
  <si>
    <t>Citeko Kaler</t>
  </si>
  <si>
    <t>Parungbanteng</t>
  </si>
  <si>
    <t>Bungursari</t>
  </si>
  <si>
    <t>Darangdan</t>
  </si>
  <si>
    <t xml:space="preserve">Pasirangin </t>
  </si>
  <si>
    <t>Depok</t>
  </si>
  <si>
    <t>Wanayasa</t>
  </si>
  <si>
    <t>Taringgul Tengah</t>
  </si>
  <si>
    <t>Taringgul Tonggoh</t>
  </si>
  <si>
    <t>Kiarapedes</t>
  </si>
  <si>
    <t>Pusakamulya</t>
  </si>
  <si>
    <t>Pasawahan</t>
  </si>
  <si>
    <t>Selaawi</t>
  </si>
  <si>
    <t>Pondoksalam</t>
  </si>
  <si>
    <t>Bungurjaya</t>
  </si>
  <si>
    <t xml:space="preserve">Maniis </t>
  </si>
  <si>
    <t>Gunug Karung</t>
  </si>
  <si>
    <t>Campaka</t>
  </si>
  <si>
    <t>Cirende</t>
  </si>
  <si>
    <t>Babakan Cikao</t>
  </si>
  <si>
    <t>Cigelam</t>
  </si>
  <si>
    <t>Mohamad Sayuti</t>
  </si>
  <si>
    <t>3214011802500001</t>
  </si>
  <si>
    <t>081288100567</t>
  </si>
  <si>
    <t>Juli 2020</t>
  </si>
  <si>
    <t>3214017073690001</t>
  </si>
  <si>
    <t>081909382198</t>
  </si>
  <si>
    <t>Saripudin</t>
  </si>
  <si>
    <t>3214080408650005</t>
  </si>
  <si>
    <t>087779560955</t>
  </si>
  <si>
    <t>April 2020</t>
  </si>
  <si>
    <t>Sarip Hidayat</t>
  </si>
  <si>
    <t>3214080202560001</t>
  </si>
  <si>
    <t>087868591650</t>
  </si>
  <si>
    <t>Ahmad Nurhadyan</t>
  </si>
  <si>
    <t>3214031506680001</t>
  </si>
  <si>
    <t>087879767561</t>
  </si>
  <si>
    <t>Dedi Supendi</t>
  </si>
  <si>
    <t>3214031710550001</t>
  </si>
  <si>
    <t>087779904641</t>
  </si>
  <si>
    <t>3214141206740002</t>
  </si>
  <si>
    <t>085926026420</t>
  </si>
  <si>
    <t>Atmaja</t>
  </si>
  <si>
    <t>3214424092500002</t>
  </si>
  <si>
    <t xml:space="preserve">                                       </t>
  </si>
  <si>
    <t>apandi</t>
  </si>
  <si>
    <t>3214051002550003</t>
  </si>
  <si>
    <t>081909557684</t>
  </si>
  <si>
    <t>Toha</t>
  </si>
  <si>
    <t>3214051505570001</t>
  </si>
  <si>
    <t>0818417233</t>
  </si>
  <si>
    <t>H. Abdul gani</t>
  </si>
  <si>
    <t>3214050512490001</t>
  </si>
  <si>
    <t>087879674991</t>
  </si>
  <si>
    <t>Igud</t>
  </si>
  <si>
    <t>3214051504650003</t>
  </si>
  <si>
    <t>087873185481</t>
  </si>
  <si>
    <t>Sumarsono</t>
  </si>
  <si>
    <t>3214061301720002</t>
  </si>
  <si>
    <t>085959025087</t>
  </si>
  <si>
    <t>Uminta</t>
  </si>
  <si>
    <t>3214040708520003</t>
  </si>
  <si>
    <t>083825709419</t>
  </si>
  <si>
    <t>Aceng</t>
  </si>
  <si>
    <t>3214040302600002</t>
  </si>
  <si>
    <t>081912579945</t>
  </si>
  <si>
    <t>3214151611800001</t>
  </si>
  <si>
    <t>085524657524</t>
  </si>
  <si>
    <t>Amu Mulyana</t>
  </si>
  <si>
    <t>3214132305760001</t>
  </si>
  <si>
    <t>081219871817</t>
  </si>
  <si>
    <t>H. M.Ace Saepurohman</t>
  </si>
  <si>
    <t>3214060307690001</t>
  </si>
  <si>
    <t>087778981270</t>
  </si>
  <si>
    <t xml:space="preserve">Dari </t>
  </si>
  <si>
    <t>3214061706500002</t>
  </si>
  <si>
    <t>087722272522</t>
  </si>
  <si>
    <t>Omad</t>
  </si>
  <si>
    <t>3214062511510001</t>
  </si>
  <si>
    <t>081910089598</t>
  </si>
  <si>
    <t>Dodi apop</t>
  </si>
  <si>
    <t>3214061507670002</t>
  </si>
  <si>
    <t>081909578364</t>
  </si>
  <si>
    <t>S. Sunarja</t>
  </si>
  <si>
    <t>3214112605500001</t>
  </si>
  <si>
    <t>083816475303</t>
  </si>
  <si>
    <t>Puloh</t>
  </si>
  <si>
    <t>3214091955800001</t>
  </si>
  <si>
    <t>081646902346</t>
  </si>
  <si>
    <t>Ma'mun Atmaja</t>
  </si>
  <si>
    <t>3214090605730002</t>
  </si>
  <si>
    <t>081910019842</t>
  </si>
  <si>
    <t>Mei 2020</t>
  </si>
  <si>
    <t>Carman</t>
  </si>
  <si>
    <t>3214170309550002</t>
  </si>
  <si>
    <t>087779853648</t>
  </si>
  <si>
    <t>3214171608670000</t>
  </si>
  <si>
    <t>083195798388</t>
  </si>
  <si>
    <t xml:space="preserve">Maman </t>
  </si>
  <si>
    <t>3214102503760001</t>
  </si>
  <si>
    <t>083817977582</t>
  </si>
  <si>
    <t>H. Toha</t>
  </si>
  <si>
    <t>3214101512480003</t>
  </si>
  <si>
    <t>087778646963</t>
  </si>
  <si>
    <t>Ibih</t>
  </si>
  <si>
    <t>3214160708470002</t>
  </si>
  <si>
    <t>083816462049</t>
  </si>
  <si>
    <t>Pendi</t>
  </si>
  <si>
    <t>3214070911810002</t>
  </si>
  <si>
    <t>087879602139</t>
  </si>
  <si>
    <t>3214020506760009</t>
  </si>
  <si>
    <t>087735352360</t>
  </si>
  <si>
    <t>Tarsum</t>
  </si>
  <si>
    <t>3214020404740001</t>
  </si>
  <si>
    <t>083836212208</t>
  </si>
  <si>
    <t>Atim Supriatna</t>
  </si>
  <si>
    <t>3214121104600001</t>
  </si>
  <si>
    <t>087879662069</t>
  </si>
  <si>
    <t>Citobengkok</t>
  </si>
  <si>
    <t>Reunghas</t>
  </si>
  <si>
    <t>Grenjeng</t>
  </si>
  <si>
    <t>Harikukun</t>
  </si>
  <si>
    <t>Citungtung</t>
  </si>
  <si>
    <t>Jogreg</t>
  </si>
  <si>
    <t>Gayam</t>
  </si>
  <si>
    <t>Malongpong</t>
  </si>
  <si>
    <t>Surya Kencana</t>
  </si>
  <si>
    <t>Cipadung</t>
  </si>
  <si>
    <t>Limpad</t>
  </si>
  <si>
    <t>Peundeuy</t>
  </si>
  <si>
    <t>Bantarmerak II</t>
  </si>
  <si>
    <t>Bantarmerak I</t>
  </si>
  <si>
    <t>Pasir Jengkol</t>
  </si>
  <si>
    <t>Jingkang</t>
  </si>
  <si>
    <t>Karang Anyar II</t>
  </si>
  <si>
    <t>Haur</t>
  </si>
  <si>
    <t>Rancakeong</t>
  </si>
  <si>
    <t>Cikokoro</t>
  </si>
  <si>
    <t>Beber</t>
  </si>
  <si>
    <t>Tegalaren</t>
  </si>
  <si>
    <t>Cibogor</t>
  </si>
  <si>
    <t>Kodasari</t>
  </si>
  <si>
    <t>Kedung Kencana</t>
  </si>
  <si>
    <t>Palabuan</t>
  </si>
  <si>
    <t>Kancana</t>
  </si>
  <si>
    <t>Palasah</t>
  </si>
  <si>
    <t>Pasir</t>
  </si>
  <si>
    <t>Lemahsugih</t>
  </si>
  <si>
    <t>Kepuh</t>
  </si>
  <si>
    <t>Kasokadel</t>
  </si>
  <si>
    <t>Jatimulya</t>
  </si>
  <si>
    <t>Ranji Wetan</t>
  </si>
  <si>
    <t>Momo</t>
  </si>
  <si>
    <t>3210161602650001</t>
  </si>
  <si>
    <t>Taskam</t>
  </si>
  <si>
    <t>3210161412590000</t>
  </si>
  <si>
    <t>3210161008710080</t>
  </si>
  <si>
    <t>Darma</t>
  </si>
  <si>
    <t>3210162101560000</t>
  </si>
  <si>
    <t>Dinata</t>
  </si>
  <si>
    <t>3210162911720000</t>
  </si>
  <si>
    <t>Toyib</t>
  </si>
  <si>
    <t>3210160204730020</t>
  </si>
  <si>
    <t>Marjuki</t>
  </si>
  <si>
    <t>3210081112540081</t>
  </si>
  <si>
    <t>Apid</t>
  </si>
  <si>
    <t>3210031101590001</t>
  </si>
  <si>
    <t>H. Muhamad Jalal</t>
  </si>
  <si>
    <t>3210031111700080</t>
  </si>
  <si>
    <t>Didi Supriadi</t>
  </si>
  <si>
    <t>3210030502740080</t>
  </si>
  <si>
    <t>Sunadi</t>
  </si>
  <si>
    <t>3210030506530120</t>
  </si>
  <si>
    <t>3210031506620100</t>
  </si>
  <si>
    <t>Kardata</t>
  </si>
  <si>
    <t>3210140101750001</t>
  </si>
  <si>
    <t>Rudi</t>
  </si>
  <si>
    <t>3210192805810001</t>
  </si>
  <si>
    <t>Abdul Rosid</t>
  </si>
  <si>
    <t>3210010804660021</t>
  </si>
  <si>
    <t>Dasri</t>
  </si>
  <si>
    <t>3210010809670001</t>
  </si>
  <si>
    <t>Warsawardana</t>
  </si>
  <si>
    <t>3210012003560001</t>
  </si>
  <si>
    <t>Uju</t>
  </si>
  <si>
    <t>3210011103560021</t>
  </si>
  <si>
    <t>3210011807720002</t>
  </si>
  <si>
    <t>Agus Sopian</t>
  </si>
  <si>
    <t>3210012907730001</t>
  </si>
  <si>
    <t>Kosnadi</t>
  </si>
  <si>
    <t>3210121401620001</t>
  </si>
  <si>
    <t>Sodikin</t>
  </si>
  <si>
    <t>3210120306640041</t>
  </si>
  <si>
    <t>Sinar Layung 1</t>
  </si>
  <si>
    <t>Sinarjaya</t>
  </si>
  <si>
    <t>3205290203740002</t>
  </si>
  <si>
    <t>3205291210650001</t>
  </si>
  <si>
    <t>3205290908610002</t>
  </si>
  <si>
    <t>3205291008760003</t>
  </si>
  <si>
    <t>3205290712750004</t>
  </si>
  <si>
    <t>3205320107800035</t>
  </si>
  <si>
    <t>Ade Abdul Kohir</t>
  </si>
  <si>
    <t>32053119101780002</t>
  </si>
  <si>
    <t>3205312705800001</t>
  </si>
  <si>
    <t>3205330107700225</t>
  </si>
  <si>
    <t>3205330411720002</t>
  </si>
  <si>
    <t>VIMA3</t>
  </si>
  <si>
    <t>Sancang</t>
  </si>
  <si>
    <t>Maroko</t>
  </si>
  <si>
    <t xml:space="preserve">Sagara </t>
  </si>
  <si>
    <t xml:space="preserve">Sancang </t>
  </si>
  <si>
    <t xml:space="preserve">Mekarmukti </t>
  </si>
  <si>
    <t xml:space="preserve">Simpang </t>
  </si>
  <si>
    <t xml:space="preserve">Najaten </t>
  </si>
  <si>
    <t xml:space="preserve">Maroko </t>
  </si>
  <si>
    <t>Banjarwangi</t>
  </si>
  <si>
    <t>Dangiang</t>
  </si>
  <si>
    <t xml:space="preserve">Jayabakti </t>
  </si>
  <si>
    <t>Padahurip</t>
  </si>
  <si>
    <t>Kadongdong</t>
  </si>
  <si>
    <t>Talagajaya</t>
  </si>
  <si>
    <t>Tanjungjaya</t>
  </si>
  <si>
    <t>Sukalilah</t>
  </si>
  <si>
    <t>Cintadamai</t>
  </si>
  <si>
    <t>Cisarua</t>
  </si>
  <si>
    <t>Parakan</t>
  </si>
  <si>
    <t>Tanjungkarya</t>
  </si>
  <si>
    <t>Pasirwangi</t>
  </si>
  <si>
    <t>Pasirkiamis</t>
  </si>
  <si>
    <t>Sarimukti</t>
  </si>
  <si>
    <t>Sukawening</t>
  </si>
  <si>
    <t>Mekarluyu</t>
  </si>
  <si>
    <t>Sukasono</t>
  </si>
  <si>
    <t>Sudalarang</t>
  </si>
  <si>
    <t>Sindanggalaih</t>
  </si>
  <si>
    <t>Cinta</t>
  </si>
  <si>
    <t>Cintamanik</t>
  </si>
  <si>
    <t>Kadungora</t>
  </si>
  <si>
    <t>Harumansari</t>
  </si>
  <si>
    <t>Tanggulun</t>
  </si>
  <si>
    <t>Karangmulya</t>
  </si>
  <si>
    <t>Rancasalak</t>
  </si>
  <si>
    <t>Cisurupan</t>
  </si>
  <si>
    <t>Cidatar</t>
  </si>
  <si>
    <t xml:space="preserve">Cisurupan </t>
  </si>
  <si>
    <t>Cipaganti</t>
  </si>
  <si>
    <t xml:space="preserve">Pamulihan </t>
  </si>
  <si>
    <t>Sukawargi</t>
  </si>
  <si>
    <t>pakuwon</t>
  </si>
  <si>
    <t>Simpansari</t>
  </si>
  <si>
    <t>Cinta Asih</t>
  </si>
  <si>
    <t>Pangauban</t>
  </si>
  <si>
    <t xml:space="preserve">Karamatwangi </t>
  </si>
  <si>
    <t>Singajaya</t>
  </si>
  <si>
    <t>Sukawangi</t>
  </si>
  <si>
    <t>Cigintung</t>
  </si>
  <si>
    <t>Karangagung</t>
  </si>
  <si>
    <t xml:space="preserve">Toblong </t>
  </si>
  <si>
    <t>Saribakti</t>
  </si>
  <si>
    <t>Sukanagara</t>
  </si>
  <si>
    <t>Pangrumasan</t>
  </si>
  <si>
    <t>Purwajaya</t>
  </si>
  <si>
    <t>Cibiuk Kidul</t>
  </si>
  <si>
    <t>Cibiuk Kaler</t>
  </si>
  <si>
    <t>Mekarbakti</t>
  </si>
  <si>
    <t xml:space="preserve">Pangatikan </t>
  </si>
  <si>
    <t>Sukahurip</t>
  </si>
  <si>
    <t>Babakan Loa</t>
  </si>
  <si>
    <t>Banyuresmi</t>
  </si>
  <si>
    <t>Cipicung</t>
  </si>
  <si>
    <t>Dangdeur</t>
  </si>
  <si>
    <t>Bagendit</t>
  </si>
  <si>
    <t>Pakejeng</t>
  </si>
  <si>
    <t>Tegalgede</t>
  </si>
  <si>
    <t>Tanjungmulya</t>
  </si>
  <si>
    <t>Samuderajaya</t>
  </si>
  <si>
    <t xml:space="preserve">Indralayang </t>
  </si>
  <si>
    <t>Purbayani</t>
  </si>
  <si>
    <t xml:space="preserve">Caringin </t>
  </si>
  <si>
    <t xml:space="preserve">Sukarame </t>
  </si>
  <si>
    <t>Cihurip</t>
  </si>
  <si>
    <t>Cisangkal</t>
  </si>
  <si>
    <t>Garumukti</t>
  </si>
  <si>
    <t>Linggarjati</t>
  </si>
  <si>
    <t>Banyu Asih</t>
  </si>
  <si>
    <t>Laksana</t>
  </si>
  <si>
    <t xml:space="preserve">Balebat </t>
  </si>
  <si>
    <t>Tembong Laut III</t>
  </si>
  <si>
    <t xml:space="preserve">Tani Mekar  </t>
  </si>
  <si>
    <t>Kersa Peurih</t>
  </si>
  <si>
    <t>Jaha II</t>
  </si>
  <si>
    <t>Tani Mukti I</t>
  </si>
  <si>
    <t>Pasir Nangka</t>
  </si>
  <si>
    <t>Dalung Mekar</t>
  </si>
  <si>
    <t xml:space="preserve">Sawargi </t>
  </si>
  <si>
    <t>Ranca Peuti</t>
  </si>
  <si>
    <t xml:space="preserve">Haminteu </t>
  </si>
  <si>
    <t>Mega Jaya</t>
  </si>
  <si>
    <t>Sinar  Cirampadan</t>
  </si>
  <si>
    <t xml:space="preserve">Sauyunan </t>
  </si>
  <si>
    <t>Tani Bunga</t>
  </si>
  <si>
    <t>Ranca Mandiri</t>
  </si>
  <si>
    <t xml:space="preserve">Bojongsirna </t>
  </si>
  <si>
    <t xml:space="preserve">Panyileukan </t>
  </si>
  <si>
    <t>Muara jaya</t>
  </si>
  <si>
    <t>Sakambangan</t>
  </si>
  <si>
    <t>Carik</t>
  </si>
  <si>
    <t>Mukti Tani V</t>
  </si>
  <si>
    <t>Mitra Tani III</t>
  </si>
  <si>
    <t>Lumbung Sari</t>
  </si>
  <si>
    <t>Maspadhur</t>
  </si>
  <si>
    <t>Nurul Ikhwan</t>
  </si>
  <si>
    <t>Talagawangi I</t>
  </si>
  <si>
    <t>Prima Tani</t>
  </si>
  <si>
    <t>Mitra Usaha</t>
  </si>
  <si>
    <t>Cikatomas</t>
  </si>
  <si>
    <t>Putri Mekar</t>
  </si>
  <si>
    <t>Mempaka Sari</t>
  </si>
  <si>
    <t>Jaya Hurip</t>
  </si>
  <si>
    <t>Mandiri Tani</t>
  </si>
  <si>
    <t>Sawargi III</t>
  </si>
  <si>
    <t>Talagawangi II</t>
  </si>
  <si>
    <t>Ciawitali 2</t>
  </si>
  <si>
    <t>Lohjinawi</t>
  </si>
  <si>
    <t>Sawargi 2</t>
  </si>
  <si>
    <t>Daramaga</t>
  </si>
  <si>
    <t>Hikmah</t>
  </si>
  <si>
    <t>Kawung Rengdeng</t>
  </si>
  <si>
    <t>Rancatani</t>
  </si>
  <si>
    <t>Sinar Saluyu</t>
  </si>
  <si>
    <t>Subur Tani II</t>
  </si>
  <si>
    <t>Makmur Tani II</t>
  </si>
  <si>
    <t>Buah Tunggal</t>
  </si>
  <si>
    <t>Mekar Wangi</t>
  </si>
  <si>
    <t xml:space="preserve"> Talaga Mentari</t>
  </si>
  <si>
    <t>Sabiruyungan</t>
  </si>
  <si>
    <t>Bojong Jaya</t>
  </si>
  <si>
    <t>Bina mandiri</t>
  </si>
  <si>
    <t>Sukalilah II</t>
  </si>
  <si>
    <t>Tunggal Mandiri</t>
  </si>
  <si>
    <t>Manjah Berem</t>
  </si>
  <si>
    <t>Bongkor</t>
  </si>
  <si>
    <t>Sanghyang</t>
  </si>
  <si>
    <t>Lebak Wangi</t>
  </si>
  <si>
    <t>Ramah Tani</t>
  </si>
  <si>
    <t>Nangoh</t>
  </si>
  <si>
    <t xml:space="preserve">Suka Mulya </t>
  </si>
  <si>
    <t>Bahagia</t>
  </si>
  <si>
    <t>Panyingkiran</t>
  </si>
  <si>
    <t>Bina Haruman</t>
  </si>
  <si>
    <t>Panyingkiran II</t>
  </si>
  <si>
    <t>Paguyuban III</t>
  </si>
  <si>
    <t>Sangkan Hurip</t>
  </si>
  <si>
    <t>Sejahtera III</t>
  </si>
  <si>
    <t>Satria</t>
  </si>
  <si>
    <t>Sindangreret II</t>
  </si>
  <si>
    <t>Silih Asih Mandiri</t>
  </si>
  <si>
    <t>Kubang Putra Citalaga</t>
  </si>
  <si>
    <t xml:space="preserve">Jaya Tani </t>
  </si>
  <si>
    <t xml:space="preserve">Sugih Mukti </t>
  </si>
  <si>
    <t xml:space="preserve">Harapan  Tani </t>
  </si>
  <si>
    <t>Sawargi Tani Sejahtera</t>
  </si>
  <si>
    <t>Sukatani 1</t>
  </si>
  <si>
    <t xml:space="preserve">Makmur Tani </t>
  </si>
  <si>
    <t>Mangkalaya</t>
  </si>
  <si>
    <t xml:space="preserve">Barumas </t>
  </si>
  <si>
    <t xml:space="preserve">Mulya Tani </t>
  </si>
  <si>
    <t>Taani Mukti 2</t>
  </si>
  <si>
    <t>Gamelia</t>
  </si>
  <si>
    <t>Wargi Saluyu I</t>
  </si>
  <si>
    <t>Sumerah</t>
  </si>
  <si>
    <t>Karya Tani III</t>
  </si>
  <si>
    <t>Mandiri 2</t>
  </si>
  <si>
    <t>Gapoktan Sanbakti</t>
  </si>
  <si>
    <t>Tani Barokah</t>
  </si>
  <si>
    <t>Usaha Tani III</t>
  </si>
  <si>
    <t>Lestari</t>
  </si>
  <si>
    <t>Sinar Saleket</t>
  </si>
  <si>
    <t>Simpai Tani</t>
  </si>
  <si>
    <t>Gede Sari</t>
  </si>
  <si>
    <t>Robusta</t>
  </si>
  <si>
    <t>Sinar Rasa</t>
  </si>
  <si>
    <t>Cilulumpanh Mandiri</t>
  </si>
  <si>
    <t>Tunas Mandiri</t>
  </si>
  <si>
    <t>Curug Sari</t>
  </si>
  <si>
    <t>Sinar Fauzan</t>
  </si>
  <si>
    <t>Ranca Kujang</t>
  </si>
  <si>
    <t>Muara Rizki</t>
  </si>
  <si>
    <t>Cisalam</t>
  </si>
  <si>
    <t>Waruga</t>
  </si>
  <si>
    <t>Binakarya</t>
  </si>
  <si>
    <t>Cangkuang</t>
  </si>
  <si>
    <t xml:space="preserve">Tina Tani </t>
  </si>
  <si>
    <t>Kubang</t>
  </si>
  <si>
    <t>Giri Mulya</t>
  </si>
  <si>
    <t>Anugrah</t>
  </si>
  <si>
    <t>Jembar Manah</t>
  </si>
  <si>
    <t xml:space="preserve">Alam Lestari </t>
  </si>
  <si>
    <t>Gotong Royong</t>
  </si>
  <si>
    <t>Citra Saluyu</t>
  </si>
  <si>
    <t>Sabanda</t>
  </si>
  <si>
    <t>Warga Mukti</t>
  </si>
  <si>
    <t>Cisasak Makmur</t>
  </si>
  <si>
    <t>Gapura Mukti</t>
  </si>
  <si>
    <t>Pelita Hati</t>
  </si>
  <si>
    <t>KWT Samuderajaya</t>
  </si>
  <si>
    <t>KWT Sukakarya</t>
  </si>
  <si>
    <t>KWT Sangga Buana</t>
  </si>
  <si>
    <t xml:space="preserve">Tawakal II </t>
  </si>
  <si>
    <t>KWT Almujahidin</t>
  </si>
  <si>
    <t>Mitra Rahayu</t>
  </si>
  <si>
    <t>Pakandangan</t>
  </si>
  <si>
    <t xml:space="preserve">Mandiri Tani </t>
  </si>
  <si>
    <t>Rindu Alam</t>
  </si>
  <si>
    <t>Jaya Waras II</t>
  </si>
  <si>
    <t>Wangi Sawargi</t>
  </si>
  <si>
    <t>Bukit Harapan</t>
  </si>
  <si>
    <t>Waru Harapan</t>
  </si>
  <si>
    <t>320529040250001</t>
  </si>
  <si>
    <t>3205292204470001</t>
  </si>
  <si>
    <t>Ade</t>
  </si>
  <si>
    <t>3205291703700001</t>
  </si>
  <si>
    <t>Madin</t>
  </si>
  <si>
    <t>3205291704600001</t>
  </si>
  <si>
    <t>3205290510890002</t>
  </si>
  <si>
    <t>3205290107790001</t>
  </si>
  <si>
    <t>Japar</t>
  </si>
  <si>
    <t>3205291001550001</t>
  </si>
  <si>
    <t>Momon</t>
  </si>
  <si>
    <t>Rustiawan</t>
  </si>
  <si>
    <t>3205291604800002</t>
  </si>
  <si>
    <t>Yaya</t>
  </si>
  <si>
    <t>3205291006680003</t>
  </si>
  <si>
    <t>Dadan H</t>
  </si>
  <si>
    <t>3205290306850002</t>
  </si>
  <si>
    <t>Ceceng</t>
  </si>
  <si>
    <t>3205262712730001</t>
  </si>
  <si>
    <t>Odin</t>
  </si>
  <si>
    <t>3205291001480001</t>
  </si>
  <si>
    <t>Solih</t>
  </si>
  <si>
    <t>3205290512300001</t>
  </si>
  <si>
    <t xml:space="preserve">Ade </t>
  </si>
  <si>
    <t>3205290101650063</t>
  </si>
  <si>
    <t xml:space="preserve">Toto </t>
  </si>
  <si>
    <t>Tingting M</t>
  </si>
  <si>
    <t>3205295507820002</t>
  </si>
  <si>
    <t>Dede Suryana</t>
  </si>
  <si>
    <t>3205292409850001</t>
  </si>
  <si>
    <t xml:space="preserve">Abdalloh </t>
  </si>
  <si>
    <t>3205291602590001</t>
  </si>
  <si>
    <t xml:space="preserve">Entas </t>
  </si>
  <si>
    <t>3205291904600001</t>
  </si>
  <si>
    <t xml:space="preserve">Tata </t>
  </si>
  <si>
    <t>3205291104660001</t>
  </si>
  <si>
    <t xml:space="preserve">Yoyo </t>
  </si>
  <si>
    <t>3205292010650001</t>
  </si>
  <si>
    <t>0dang Suwali</t>
  </si>
  <si>
    <t>3205290811730001</t>
  </si>
  <si>
    <t xml:space="preserve">Umar </t>
  </si>
  <si>
    <t>3205291112720005</t>
  </si>
  <si>
    <t xml:space="preserve">Adeng </t>
  </si>
  <si>
    <t>3205292701700001</t>
  </si>
  <si>
    <t>Nandang</t>
  </si>
  <si>
    <t>3205292503730002</t>
  </si>
  <si>
    <t xml:space="preserve">Agus </t>
  </si>
  <si>
    <t>3205291002710002</t>
  </si>
  <si>
    <t>Neneng</t>
  </si>
  <si>
    <t>3205235903780002</t>
  </si>
  <si>
    <t>Alimudin</t>
  </si>
  <si>
    <t>3205231102910001</t>
  </si>
  <si>
    <t>Naja</t>
  </si>
  <si>
    <t>3205230102520003</t>
  </si>
  <si>
    <t>Odang</t>
  </si>
  <si>
    <t>3205232203740001</t>
  </si>
  <si>
    <t>Jajang Wahyudi</t>
  </si>
  <si>
    <t>3205230908790001</t>
  </si>
  <si>
    <t>Lili</t>
  </si>
  <si>
    <t>3205231708820007</t>
  </si>
  <si>
    <t>Amas</t>
  </si>
  <si>
    <t>3205230311540002</t>
  </si>
  <si>
    <t>Hendra P</t>
  </si>
  <si>
    <t>3205231001880006</t>
  </si>
  <si>
    <t>M Hikman A</t>
  </si>
  <si>
    <t>3205230306780004</t>
  </si>
  <si>
    <t>Agus S</t>
  </si>
  <si>
    <t>3205231708800002</t>
  </si>
  <si>
    <t>Ai Komariah</t>
  </si>
  <si>
    <t>3205235903890001</t>
  </si>
  <si>
    <t>Ruhiat</t>
  </si>
  <si>
    <t>3205232303720002</t>
  </si>
  <si>
    <t>Wawan Tahyan</t>
  </si>
  <si>
    <t>3205232312750001</t>
  </si>
  <si>
    <t>Ida Nugraha</t>
  </si>
  <si>
    <t>3205230101700016</t>
  </si>
  <si>
    <t>Tahyan</t>
  </si>
  <si>
    <t>3205230306520002</t>
  </si>
  <si>
    <t>Dadang S</t>
  </si>
  <si>
    <t>3205231104660001</t>
  </si>
  <si>
    <t>Engkan</t>
  </si>
  <si>
    <t>3205230709640002</t>
  </si>
  <si>
    <t>Osa</t>
  </si>
  <si>
    <t>3205210106400001</t>
  </si>
  <si>
    <t>Awan</t>
  </si>
  <si>
    <t>3205212011630003</t>
  </si>
  <si>
    <t>Feri</t>
  </si>
  <si>
    <t>3205211204960003</t>
  </si>
  <si>
    <t>Solehadin</t>
  </si>
  <si>
    <t>3205210104520002</t>
  </si>
  <si>
    <t>Andang</t>
  </si>
  <si>
    <t>3205210407520000</t>
  </si>
  <si>
    <t>Sugino</t>
  </si>
  <si>
    <t>3205211308720005</t>
  </si>
  <si>
    <t>3205070611690001</t>
  </si>
  <si>
    <t>Adin</t>
  </si>
  <si>
    <t>3205070601620003</t>
  </si>
  <si>
    <t>3205070902760003</t>
  </si>
  <si>
    <t>Abddul Wahid</t>
  </si>
  <si>
    <t>3205071707640001</t>
  </si>
  <si>
    <t>3205070105630002</t>
  </si>
  <si>
    <t>Rohmadin</t>
  </si>
  <si>
    <t>3205071703600002</t>
  </si>
  <si>
    <t>Usep Supriatna</t>
  </si>
  <si>
    <t>3205071801810002</t>
  </si>
  <si>
    <t>Acu Hariri</t>
  </si>
  <si>
    <t>3205082910790001</t>
  </si>
  <si>
    <t>Asep Nurdin</t>
  </si>
  <si>
    <t>320508107800188</t>
  </si>
  <si>
    <t>Hj. Aisyah</t>
  </si>
  <si>
    <t>32050845011650001</t>
  </si>
  <si>
    <t>3205081806770002</t>
  </si>
  <si>
    <t>Iim</t>
  </si>
  <si>
    <t>3205084207740002</t>
  </si>
  <si>
    <t>Nana Sumarna</t>
  </si>
  <si>
    <t>3205150211720001</t>
  </si>
  <si>
    <t>Deni Gusniawan</t>
  </si>
  <si>
    <t>3205150708920003</t>
  </si>
  <si>
    <t>Dedi S</t>
  </si>
  <si>
    <t>3205151403690001</t>
  </si>
  <si>
    <t>Apun</t>
  </si>
  <si>
    <t>3205152711520001</t>
  </si>
  <si>
    <t>Ate Rahmat</t>
  </si>
  <si>
    <t>3205152502680001</t>
  </si>
  <si>
    <t>Jajang Sumpena</t>
  </si>
  <si>
    <t>3205152601720001</t>
  </si>
  <si>
    <t>Jaenudin Ahmad</t>
  </si>
  <si>
    <t/>
  </si>
  <si>
    <t>Zaenal Arrifin</t>
  </si>
  <si>
    <t>3205150107870020</t>
  </si>
  <si>
    <t>Rusdi Rusmana</t>
  </si>
  <si>
    <t>3205152111750001</t>
  </si>
  <si>
    <t>Joharudin Al Ghifary</t>
  </si>
  <si>
    <t>320515070480002</t>
  </si>
  <si>
    <t>Badar Sholah</t>
  </si>
  <si>
    <t>3205152407720001</t>
  </si>
  <si>
    <t>Asep  Agus Sutisna</t>
  </si>
  <si>
    <t>3205150110650003</t>
  </si>
  <si>
    <t>Piat Supriatna</t>
  </si>
  <si>
    <t>3205160404530001</t>
  </si>
  <si>
    <t>Udin Haerudin</t>
  </si>
  <si>
    <t>3205162202620002</t>
  </si>
  <si>
    <t>3205160706640001</t>
  </si>
  <si>
    <t xml:space="preserve">Endi </t>
  </si>
  <si>
    <t>3205162004640001</t>
  </si>
  <si>
    <t>Nurjani</t>
  </si>
  <si>
    <t>3205162505760002</t>
  </si>
  <si>
    <t>A Rohamid</t>
  </si>
  <si>
    <t>3205100801660006</t>
  </si>
  <si>
    <t>Udeng</t>
  </si>
  <si>
    <t>3205101307670002</t>
  </si>
  <si>
    <t>Romansyah</t>
  </si>
  <si>
    <t>3205100306830001</t>
  </si>
  <si>
    <t>Amat</t>
  </si>
  <si>
    <t>3205100101750065</t>
  </si>
  <si>
    <t>Usep</t>
  </si>
  <si>
    <t>3205100706660001</t>
  </si>
  <si>
    <t>Aep</t>
  </si>
  <si>
    <t>3205100305640000</t>
  </si>
  <si>
    <t>Igun</t>
  </si>
  <si>
    <t xml:space="preserve"> 3205100103270003</t>
  </si>
  <si>
    <t>Juandi</t>
  </si>
  <si>
    <t>3205101211680002</t>
  </si>
  <si>
    <t>3205102810820004</t>
  </si>
  <si>
    <t xml:space="preserve">H. Sopyan </t>
  </si>
  <si>
    <t>3205201506450011</t>
  </si>
  <si>
    <t>320520160140004</t>
  </si>
  <si>
    <t>Parmin</t>
  </si>
  <si>
    <t>3205201210750006</t>
  </si>
  <si>
    <t>Ayi Suparman</t>
  </si>
  <si>
    <t>3205200807720004</t>
  </si>
  <si>
    <t>Dewi Fatimah</t>
  </si>
  <si>
    <t>3205206006420001</t>
  </si>
  <si>
    <t>Iip</t>
  </si>
  <si>
    <t>3205202304760001</t>
  </si>
  <si>
    <t>Sutarsa</t>
  </si>
  <si>
    <t>320520</t>
  </si>
  <si>
    <t>Usep Sunandar</t>
  </si>
  <si>
    <t>3205202909700002</t>
  </si>
  <si>
    <t>Badrudin</t>
  </si>
  <si>
    <t>3205201602750005</t>
  </si>
  <si>
    <t>Ejeb</t>
  </si>
  <si>
    <t>3205201012520001</t>
  </si>
  <si>
    <t>Agus Hermawan</t>
  </si>
  <si>
    <t>3205201305710005</t>
  </si>
  <si>
    <t>320520150680006</t>
  </si>
  <si>
    <t>Aan</t>
  </si>
  <si>
    <t>3205200710680001</t>
  </si>
  <si>
    <t>Majen</t>
  </si>
  <si>
    <t>3205240107690033</t>
  </si>
  <si>
    <t>Dede Nugraha</t>
  </si>
  <si>
    <t>3205240209810003</t>
  </si>
  <si>
    <t>Jaja Djalil</t>
  </si>
  <si>
    <t>3205240612690003</t>
  </si>
  <si>
    <t>3205240107700013</t>
  </si>
  <si>
    <t>Iwan</t>
  </si>
  <si>
    <t>3205242706830002</t>
  </si>
  <si>
    <t>Awan Setiawan</t>
  </si>
  <si>
    <t>3205241006740002</t>
  </si>
  <si>
    <t>Sapaat</t>
  </si>
  <si>
    <t>3205241708730004</t>
  </si>
  <si>
    <t>Ii Rustandi</t>
  </si>
  <si>
    <t>3205260404650001</t>
  </si>
  <si>
    <t>3205261806580001</t>
  </si>
  <si>
    <t>Sutisna</t>
  </si>
  <si>
    <t>3205260205790001</t>
  </si>
  <si>
    <t>M Ayi Nurdin</t>
  </si>
  <si>
    <t>3205262411770001</t>
  </si>
  <si>
    <t>Enang</t>
  </si>
  <si>
    <t>3205260809640001</t>
  </si>
  <si>
    <t>Itang Hidayat</t>
  </si>
  <si>
    <t>3205260902740001</t>
  </si>
  <si>
    <t>Emu</t>
  </si>
  <si>
    <t>Dendi</t>
  </si>
  <si>
    <t>3205260706822002</t>
  </si>
  <si>
    <t>Entey</t>
  </si>
  <si>
    <t>3205401401580001</t>
  </si>
  <si>
    <t>Dudung Suhara</t>
  </si>
  <si>
    <t>3205400603500002</t>
  </si>
  <si>
    <t>Mulyono</t>
  </si>
  <si>
    <t>320540140550002</t>
  </si>
  <si>
    <t>Endan S</t>
  </si>
  <si>
    <t>3205406004640002</t>
  </si>
  <si>
    <t>Jajang Nurjaman</t>
  </si>
  <si>
    <t>3205310107840021</t>
  </si>
  <si>
    <t>Odos</t>
  </si>
  <si>
    <t>32053110101560006</t>
  </si>
  <si>
    <t>Daud</t>
  </si>
  <si>
    <t>3205411211580002</t>
  </si>
  <si>
    <t>H. Sukur S</t>
  </si>
  <si>
    <t>3205410410530001</t>
  </si>
  <si>
    <t>Dede Supriatna</t>
  </si>
  <si>
    <t>3205410810750001</t>
  </si>
  <si>
    <t xml:space="preserve"> Sumarya</t>
  </si>
  <si>
    <t>3205410107670049</t>
  </si>
  <si>
    <t>Atit</t>
  </si>
  <si>
    <t>3205412805680001</t>
  </si>
  <si>
    <t>3205060403770003</t>
  </si>
  <si>
    <t>Iming</t>
  </si>
  <si>
    <t>3205060212600002</t>
  </si>
  <si>
    <t>Uju Juandi</t>
  </si>
  <si>
    <t>3205061408570001</t>
  </si>
  <si>
    <t>Asep Suryana</t>
  </si>
  <si>
    <t>3205060607660007</t>
  </si>
  <si>
    <t>Aa Sumarna</t>
  </si>
  <si>
    <t>3205060304650007</t>
  </si>
  <si>
    <t>Ade Saepudin</t>
  </si>
  <si>
    <t>3205062011800003</t>
  </si>
  <si>
    <t>Edi Jaenudin</t>
  </si>
  <si>
    <t>3205060106640011</t>
  </si>
  <si>
    <t>Kosasih</t>
  </si>
  <si>
    <t>3205060507400001</t>
  </si>
  <si>
    <t>Ikin</t>
  </si>
  <si>
    <t>Rohmat</t>
  </si>
  <si>
    <t>3205061710780000</t>
  </si>
  <si>
    <t>3205060505720003</t>
  </si>
  <si>
    <t>3205330217650006</t>
  </si>
  <si>
    <t>Urip</t>
  </si>
  <si>
    <t>3205331602590002</t>
  </si>
  <si>
    <t>Kodir</t>
  </si>
  <si>
    <t>3205330404700003</t>
  </si>
  <si>
    <t>Alehudin</t>
  </si>
  <si>
    <t>3205331901800001</t>
  </si>
  <si>
    <t>Hae</t>
  </si>
  <si>
    <t>3205331307720001</t>
  </si>
  <si>
    <t>Sab'a</t>
  </si>
  <si>
    <t>3205330811740001</t>
  </si>
  <si>
    <t>Surahman</t>
  </si>
  <si>
    <t>3205330103630001</t>
  </si>
  <si>
    <t>Solahudin</t>
  </si>
  <si>
    <t>3205330108680003</t>
  </si>
  <si>
    <t>Kuraesin</t>
  </si>
  <si>
    <t>3205336104710005</t>
  </si>
  <si>
    <t>3205331203730002</t>
  </si>
  <si>
    <t>Rohili</t>
  </si>
  <si>
    <t>3205330211520002</t>
  </si>
  <si>
    <t>Yani Mulyana</t>
  </si>
  <si>
    <t>3205330303710003</t>
  </si>
  <si>
    <t>Kusniawan</t>
  </si>
  <si>
    <t>3205330308780001</t>
  </si>
  <si>
    <t>Apeh Kartiwa</t>
  </si>
  <si>
    <t>3205330203750011</t>
  </si>
  <si>
    <t>Otang Kartiman</t>
  </si>
  <si>
    <t>3205332405750001</t>
  </si>
  <si>
    <t>3205330610650002</t>
  </si>
  <si>
    <t>Ayat</t>
  </si>
  <si>
    <t>3205330107720113</t>
  </si>
  <si>
    <t>N Restinasih</t>
  </si>
  <si>
    <t>3205365609800001</t>
  </si>
  <si>
    <t xml:space="preserve">Ati Mulyati </t>
  </si>
  <si>
    <t>3205366008760001</t>
  </si>
  <si>
    <t>Wiwi W</t>
  </si>
  <si>
    <t>3205364607710002</t>
  </si>
  <si>
    <t>Agus Sukamana</t>
  </si>
  <si>
    <t>3205361407720001</t>
  </si>
  <si>
    <t>Siti Hajar</t>
  </si>
  <si>
    <t>3205364807600001</t>
  </si>
  <si>
    <t>H. Abdul Wahid</t>
  </si>
  <si>
    <t>3205252704560001</t>
  </si>
  <si>
    <t>3205250107670023</t>
  </si>
  <si>
    <t>Arif Budiman</t>
  </si>
  <si>
    <t>3205251203790001</t>
  </si>
  <si>
    <t>Purhimat</t>
  </si>
  <si>
    <t>3205251308730001</t>
  </si>
  <si>
    <t>M San san</t>
  </si>
  <si>
    <t>Dadang Setiawan</t>
  </si>
  <si>
    <t>Furkon</t>
  </si>
  <si>
    <t>Itang YS</t>
  </si>
  <si>
    <t>3205341407630001</t>
  </si>
  <si>
    <t>Yana Mulyana</t>
  </si>
  <si>
    <t>3205340701820002</t>
  </si>
  <si>
    <t>Jajang Setiawan</t>
  </si>
  <si>
    <t>3205340212660001</t>
  </si>
  <si>
    <t>Cihirup</t>
  </si>
  <si>
    <t xml:space="preserve">Tohid </t>
  </si>
  <si>
    <t>Silih Asih I</t>
  </si>
  <si>
    <t>Juhri</t>
  </si>
  <si>
    <t>Karamatmulya</t>
  </si>
  <si>
    <t>Cibulan</t>
  </si>
  <si>
    <t xml:space="preserve">Tarpin </t>
  </si>
  <si>
    <t>Tirta Kencana V</t>
  </si>
  <si>
    <t>Kertawana</t>
  </si>
  <si>
    <t>Sudarno</t>
  </si>
  <si>
    <t>Ki Bodas Jangkung</t>
  </si>
  <si>
    <t>Tabri</t>
  </si>
  <si>
    <t>Rukun Tani III</t>
  </si>
  <si>
    <t>Wanasaraya</t>
  </si>
  <si>
    <t xml:space="preserve">Sutisno </t>
  </si>
  <si>
    <t>Karang Anyar Mandiri</t>
  </si>
  <si>
    <t>Samsudin</t>
  </si>
  <si>
    <t>Harapan Mulya 2</t>
  </si>
  <si>
    <t>Sunardi</t>
  </si>
  <si>
    <t>Pendi Ruspendi</t>
  </si>
  <si>
    <t>Kidang Sari</t>
  </si>
  <si>
    <t>H.Jaedi</t>
  </si>
  <si>
    <t>Wana Mekar</t>
  </si>
  <si>
    <t>Jamberama</t>
  </si>
  <si>
    <t>Candi</t>
  </si>
  <si>
    <t>Srikandi</t>
  </si>
  <si>
    <t>Ciberung</t>
  </si>
  <si>
    <t>Nurhayati</t>
  </si>
  <si>
    <t>Wana Asih</t>
  </si>
  <si>
    <t>Caryo</t>
  </si>
  <si>
    <t>Mitra Asih</t>
  </si>
  <si>
    <t>Begawat</t>
  </si>
  <si>
    <t>Rakmayah</t>
  </si>
  <si>
    <t>Muara Rahayu</t>
  </si>
  <si>
    <t>Panyosogan</t>
  </si>
  <si>
    <t>Luragung</t>
  </si>
  <si>
    <t>Nana Mulyana</t>
  </si>
  <si>
    <t>Hurip Rahayu</t>
  </si>
  <si>
    <t>Subang</t>
  </si>
  <si>
    <t xml:space="preserve">Sariah </t>
  </si>
  <si>
    <t>Bangunjaya</t>
  </si>
  <si>
    <t>Salamah</t>
  </si>
  <si>
    <t>Kubangsari</t>
  </si>
  <si>
    <t>Rukmana</t>
  </si>
  <si>
    <t>Nusa Indah</t>
  </si>
  <si>
    <t>Alifin</t>
  </si>
  <si>
    <t>Menda Rahayu</t>
  </si>
  <si>
    <t>Pamulihan</t>
  </si>
  <si>
    <t>Rohadi</t>
  </si>
  <si>
    <t>Kedung Jaya</t>
  </si>
  <si>
    <t>Nuryadi</t>
  </si>
  <si>
    <t>Suka Mukti</t>
  </si>
  <si>
    <t>Jalatrang</t>
  </si>
  <si>
    <t>Cilebak</t>
  </si>
  <si>
    <t>Oyo Sunarya</t>
  </si>
  <si>
    <t>Sumanding Mukti</t>
  </si>
  <si>
    <t>Legokherang</t>
  </si>
  <si>
    <t xml:space="preserve">Tisna Jumanta </t>
  </si>
  <si>
    <t>Munjul Lestari</t>
  </si>
  <si>
    <t>Wardodi</t>
  </si>
  <si>
    <t>Harun</t>
  </si>
  <si>
    <t>Mekar Jaya II</t>
  </si>
  <si>
    <t>Mandapajaya</t>
  </si>
  <si>
    <t>Karto</t>
  </si>
  <si>
    <t>3208103005690005</t>
  </si>
  <si>
    <t>085759336371</t>
  </si>
  <si>
    <t xml:space="preserve"> April</t>
  </si>
  <si>
    <t>3208101804660004</t>
  </si>
  <si>
    <t>082127274867</t>
  </si>
  <si>
    <t>0812297390172</t>
  </si>
  <si>
    <t>3208112603230001</t>
  </si>
  <si>
    <t>082315224346</t>
  </si>
  <si>
    <t>3208272507650001</t>
  </si>
  <si>
    <t>081324421596</t>
  </si>
  <si>
    <t>3208270512780002</t>
  </si>
  <si>
    <t>081214501601</t>
  </si>
  <si>
    <t>3208272805710001</t>
  </si>
  <si>
    <t>082114537550</t>
  </si>
  <si>
    <t>3208271103690003</t>
  </si>
  <si>
    <t>081779093512</t>
  </si>
  <si>
    <t xml:space="preserve"> Anjasmoro</t>
  </si>
  <si>
    <t>3208270411650001</t>
  </si>
  <si>
    <t>85863850621</t>
  </si>
  <si>
    <t>3208151804770001</t>
  </si>
  <si>
    <t>085314604298</t>
  </si>
  <si>
    <t>3208151204430001</t>
  </si>
  <si>
    <t>085321706745</t>
  </si>
  <si>
    <t>3208150803520001</t>
  </si>
  <si>
    <t>082130577859</t>
  </si>
  <si>
    <t>3208154604720002</t>
  </si>
  <si>
    <t>085320324939</t>
  </si>
  <si>
    <t>3208151503630004</t>
  </si>
  <si>
    <t>085221217068</t>
  </si>
  <si>
    <t>3208156103660002</t>
  </si>
  <si>
    <t>085223994066</t>
  </si>
  <si>
    <t>3208060112770004</t>
  </si>
  <si>
    <t>082219529569</t>
  </si>
  <si>
    <t>September-Oktober</t>
  </si>
  <si>
    <t>3208035008660006</t>
  </si>
  <si>
    <t>082127520165</t>
  </si>
  <si>
    <t>April-Mei</t>
  </si>
  <si>
    <t>3208034512670003</t>
  </si>
  <si>
    <t>081324785871</t>
  </si>
  <si>
    <t>3208031804650001</t>
  </si>
  <si>
    <t>085320114258</t>
  </si>
  <si>
    <t>3208030101600001</t>
  </si>
  <si>
    <t>082218157319</t>
  </si>
  <si>
    <t>3208031502640001</t>
  </si>
  <si>
    <t>085316382631</t>
  </si>
  <si>
    <t>3208030107750056</t>
  </si>
  <si>
    <t>081282485601</t>
  </si>
  <si>
    <t>3208030707650001</t>
  </si>
  <si>
    <t>085314340877</t>
  </si>
  <si>
    <t>3208250912720001</t>
  </si>
  <si>
    <t>081327815545</t>
  </si>
  <si>
    <t>3208252705680001</t>
  </si>
  <si>
    <t>083109066611</t>
  </si>
  <si>
    <t>3208251510840001</t>
  </si>
  <si>
    <t>087879405357</t>
  </si>
  <si>
    <t>3208250804690001</t>
  </si>
  <si>
    <t>085693563916</t>
  </si>
  <si>
    <t>3208252005710003</t>
  </si>
  <si>
    <t>085322454740</t>
  </si>
  <si>
    <t>Sri Mekar jaya</t>
  </si>
  <si>
    <t>Kondang Sari</t>
  </si>
  <si>
    <t>Tani Maju</t>
  </si>
  <si>
    <t>Lingkarjati I</t>
  </si>
  <si>
    <t>Lingkarjati II</t>
  </si>
  <si>
    <t>Banyuhurip</t>
  </si>
  <si>
    <t>Sri Waluya I</t>
  </si>
  <si>
    <t>Mekar Mulya I</t>
  </si>
  <si>
    <t>Rangga Cina</t>
  </si>
  <si>
    <t>Suka Hurip</t>
  </si>
  <si>
    <t>Mekar Makmur</t>
  </si>
  <si>
    <t>Sri Mekar</t>
  </si>
  <si>
    <t>Mulya Asih</t>
  </si>
  <si>
    <t>Sindang Aso</t>
  </si>
  <si>
    <t>Babakan Caringin</t>
  </si>
  <si>
    <t>Srijati</t>
  </si>
  <si>
    <t>Cinarengta</t>
  </si>
  <si>
    <t>Wargi Asih</t>
  </si>
  <si>
    <t>Sawah Menak</t>
  </si>
  <si>
    <t>Tegal Panjang</t>
  </si>
  <si>
    <t>Curug Bagja</t>
  </si>
  <si>
    <t>Sawah Lega</t>
  </si>
  <si>
    <t>Sarimukti 1</t>
  </si>
  <si>
    <t>Sarimukti 4</t>
  </si>
  <si>
    <t>Sarimukti 5</t>
  </si>
  <si>
    <t>Bolang</t>
  </si>
  <si>
    <t>Karyamulya II</t>
  </si>
  <si>
    <t>Karyamulya III</t>
  </si>
  <si>
    <t>Cisaladah Mukti</t>
  </si>
  <si>
    <t>Tanjung II</t>
  </si>
  <si>
    <t>Sempur</t>
  </si>
  <si>
    <t>Cisangge</t>
  </si>
  <si>
    <t>Tani Mukti II</t>
  </si>
  <si>
    <t>Pangkalan</t>
  </si>
  <si>
    <t>Mekar Rahayu II</t>
  </si>
  <si>
    <t>Jaya Mandiri</t>
  </si>
  <si>
    <t>Pusaka Tani</t>
  </si>
  <si>
    <t>Sariksa Jaya</t>
  </si>
  <si>
    <t>Sunda Mekar</t>
  </si>
  <si>
    <t>Sri Mandiri II</t>
  </si>
  <si>
    <t>Karya Mekar II</t>
  </si>
  <si>
    <t>Kramat Jaya</t>
  </si>
  <si>
    <t>Sekar Arum</t>
  </si>
  <si>
    <t>Cinta Persada</t>
  </si>
  <si>
    <t>Lionggongo</t>
  </si>
  <si>
    <t>Sukma jati</t>
  </si>
  <si>
    <t>Carik Mukti</t>
  </si>
  <si>
    <t>Totodan Jaya</t>
  </si>
  <si>
    <t>Bugel</t>
  </si>
  <si>
    <t>Makmur Sejahtera</t>
  </si>
  <si>
    <t>Gapoktan Mekar Asih</t>
  </si>
  <si>
    <t>Kananga Mekar</t>
  </si>
  <si>
    <t>Sri Asih</t>
  </si>
  <si>
    <t>Manggu Mandiri</t>
  </si>
  <si>
    <t>Hidup Baru Makmur</t>
  </si>
  <si>
    <t>Tri Tangtu</t>
  </si>
  <si>
    <t>Hanjuang Tandang</t>
  </si>
  <si>
    <t>Mugalaksana</t>
  </si>
  <si>
    <t>Jolok Makmur</t>
  </si>
  <si>
    <t>Asem</t>
  </si>
  <si>
    <t>Luluk</t>
  </si>
  <si>
    <t>Garok</t>
  </si>
  <si>
    <t>Madkasik</t>
  </si>
  <si>
    <t>Sejahtera Mandiri Palasah</t>
  </si>
  <si>
    <t>Sejahtera Mandiri Ciawitali 1</t>
  </si>
  <si>
    <t>Sejahtera Mandiri Ciawitali 2</t>
  </si>
  <si>
    <t>Pasir Pendeuy</t>
  </si>
  <si>
    <t>Medal Rahayu</t>
  </si>
  <si>
    <t>Buana Mekar Indah</t>
  </si>
  <si>
    <t>Wanaharja I</t>
  </si>
  <si>
    <t>Wanaharja II</t>
  </si>
  <si>
    <t>Pasangrahan</t>
  </si>
  <si>
    <t>Cijurey Makmur</t>
  </si>
  <si>
    <t>Mitra Rancage</t>
  </si>
  <si>
    <t>Cigalumpit</t>
  </si>
  <si>
    <t>Cigeuleuh</t>
  </si>
  <si>
    <t>Sukawana</t>
  </si>
  <si>
    <t>Tegal Harendong</t>
  </si>
  <si>
    <t>Silih Asih</t>
  </si>
  <si>
    <t>Cikalong</t>
  </si>
  <si>
    <t>Laban</t>
  </si>
  <si>
    <t>Gunung Cariu</t>
  </si>
  <si>
    <t>Mukti Tani II</t>
  </si>
  <si>
    <t>Bina Mukti</t>
  </si>
  <si>
    <t>Rimba Mulya</t>
  </si>
  <si>
    <t>Sari Mekar</t>
  </si>
  <si>
    <t>Cigambir</t>
  </si>
  <si>
    <t>Cibeusi</t>
  </si>
  <si>
    <t>Serepet</t>
  </si>
  <si>
    <t>Subur Wangi</t>
  </si>
  <si>
    <t>Warga Mandiri</t>
  </si>
  <si>
    <t>Jembar Makmur</t>
  </si>
  <si>
    <t>Jembar Bangkit</t>
  </si>
  <si>
    <t>Jembar Maju</t>
  </si>
  <si>
    <t>Wahana Karya</t>
  </si>
  <si>
    <t>UQY</t>
  </si>
  <si>
    <t>Muda Makmur</t>
  </si>
  <si>
    <t>Rimba Jaya</t>
  </si>
  <si>
    <t>LMDH Rimba Jaya</t>
  </si>
  <si>
    <t>Mulya Sari I</t>
  </si>
  <si>
    <t>Mulya Sari II</t>
  </si>
  <si>
    <t>Palabuan I</t>
  </si>
  <si>
    <t>Kamal</t>
  </si>
  <si>
    <t>Rimba Pelangi I</t>
  </si>
  <si>
    <t>Rimba Pelangi II</t>
  </si>
  <si>
    <t>Rimba Pelangi III</t>
  </si>
  <si>
    <t>Tani Sugih</t>
  </si>
  <si>
    <t>Pelangi I</t>
  </si>
  <si>
    <t>Pelangi II</t>
  </si>
  <si>
    <t>Pelangi III</t>
  </si>
  <si>
    <t>Pamekar</t>
  </si>
  <si>
    <t>Paseh</t>
  </si>
  <si>
    <t>Legok Kidul</t>
  </si>
  <si>
    <t>Bongkok</t>
  </si>
  <si>
    <t>Pasireungit</t>
  </si>
  <si>
    <t>Padanaan</t>
  </si>
  <si>
    <t>Tanjungkerta</t>
  </si>
  <si>
    <t>Awilega</t>
  </si>
  <si>
    <t>Mulyamekar</t>
  </si>
  <si>
    <t>Sukamantri</t>
  </si>
  <si>
    <t>Banyuasih</t>
  </si>
  <si>
    <t>Kertaharja</t>
  </si>
  <si>
    <t>Kertamekar</t>
  </si>
  <si>
    <t>Tanjungmedar</t>
  </si>
  <si>
    <t>Tanjungwangi</t>
  </si>
  <si>
    <t>Jatigede</t>
  </si>
  <si>
    <t>Kadu</t>
  </si>
  <si>
    <t>Cintajaya</t>
  </si>
  <si>
    <t>Kadujaya</t>
  </si>
  <si>
    <t>Karedok</t>
  </si>
  <si>
    <t>Jemah</t>
  </si>
  <si>
    <t>Ciranggem</t>
  </si>
  <si>
    <t>Cisampih</t>
  </si>
  <si>
    <t>Mekarasih</t>
  </si>
  <si>
    <t>Conggeang</t>
  </si>
  <si>
    <t>Cibubuan</t>
  </si>
  <si>
    <t>Cacaban</t>
  </si>
  <si>
    <t>Pada Asih</t>
  </si>
  <si>
    <t>Conggeang Wetan</t>
  </si>
  <si>
    <t>Conggeang Kulon</t>
  </si>
  <si>
    <t>Babakan Asem</t>
  </si>
  <si>
    <t>Buahdua</t>
  </si>
  <si>
    <t>Karangbungur</t>
  </si>
  <si>
    <t>Ciawitali</t>
  </si>
  <si>
    <t>Hariang</t>
  </si>
  <si>
    <t>Citaleus</t>
  </si>
  <si>
    <t>Surian</t>
  </si>
  <si>
    <t>Nanjungwangi</t>
  </si>
  <si>
    <t>Suriamedal</t>
  </si>
  <si>
    <t>Wanasari</t>
  </si>
  <si>
    <t>Ranggasari</t>
  </si>
  <si>
    <t>Suriamukti</t>
  </si>
  <si>
    <t>Wanajaya</t>
  </si>
  <si>
    <t>Tomo</t>
  </si>
  <si>
    <t>Cipeles</t>
  </si>
  <si>
    <t>Tolengas</t>
  </si>
  <si>
    <t>Darmawangi</t>
  </si>
  <si>
    <t>Jembarwangi</t>
  </si>
  <si>
    <t>Ujungjaya</t>
  </si>
  <si>
    <t>Palasari</t>
  </si>
  <si>
    <t>Cipelang</t>
  </si>
  <si>
    <t>Keboncau</t>
  </si>
  <si>
    <t>Sakurjaya</t>
  </si>
  <si>
    <t>Armat</t>
  </si>
  <si>
    <t>3211081408760001</t>
  </si>
  <si>
    <t>Solihin</t>
  </si>
  <si>
    <t>3211080505670006</t>
  </si>
  <si>
    <t>Didin N</t>
  </si>
  <si>
    <t>3211081507750002</t>
  </si>
  <si>
    <t>Sumarna</t>
  </si>
  <si>
    <t>3211080105530002</t>
  </si>
  <si>
    <t>E. Sutarsa</t>
  </si>
  <si>
    <t>3211081407480001</t>
  </si>
  <si>
    <t>Ana</t>
  </si>
  <si>
    <t>3211080608510006</t>
  </si>
  <si>
    <t>Iding</t>
  </si>
  <si>
    <t>3211083112540036</t>
  </si>
  <si>
    <t>Nana Rodiana</t>
  </si>
  <si>
    <t>3211081210700008</t>
  </si>
  <si>
    <t>3211080107550079</t>
  </si>
  <si>
    <t>Karyadi</t>
  </si>
  <si>
    <t>3211081406570002</t>
  </si>
  <si>
    <t>Uca</t>
  </si>
  <si>
    <t>3211082001530001</t>
  </si>
  <si>
    <t>E. Supriatna</t>
  </si>
  <si>
    <t>3211083012590007</t>
  </si>
  <si>
    <t>3211083007550001</t>
  </si>
  <si>
    <t>Surjana</t>
  </si>
  <si>
    <t>3211200306550007</t>
  </si>
  <si>
    <t>Yaya S.</t>
  </si>
  <si>
    <t>3211201108460002</t>
  </si>
  <si>
    <t>Supriya</t>
  </si>
  <si>
    <t>3211200609650003</t>
  </si>
  <si>
    <t>Ono Sujana</t>
  </si>
  <si>
    <t>3211200307520004</t>
  </si>
  <si>
    <t>Tata</t>
  </si>
  <si>
    <t>3211202010540002</t>
  </si>
  <si>
    <t>3211200908580004</t>
  </si>
  <si>
    <t>Omo</t>
  </si>
  <si>
    <t>3211200310450004</t>
  </si>
  <si>
    <t>Rahwi</t>
  </si>
  <si>
    <t>3211203003530002</t>
  </si>
  <si>
    <t>Obi Sobri</t>
  </si>
  <si>
    <t>3211202008420001</t>
  </si>
  <si>
    <t>Enang Andiyana</t>
  </si>
  <si>
    <t>3211200709650002</t>
  </si>
  <si>
    <t>Ating Suryadi</t>
  </si>
  <si>
    <t>3211200608560004</t>
  </si>
  <si>
    <t>Tarya</t>
  </si>
  <si>
    <t>3211201702520002</t>
  </si>
  <si>
    <t>3211201002470002</t>
  </si>
  <si>
    <t>Muhamad Toha</t>
  </si>
  <si>
    <t>3211201208550005</t>
  </si>
  <si>
    <t>3211200106760002</t>
  </si>
  <si>
    <t>Abdul Kudus</t>
  </si>
  <si>
    <t>3211200508600004</t>
  </si>
  <si>
    <t>3211202307650001</t>
  </si>
  <si>
    <t>H. Asep Rahmat</t>
  </si>
  <si>
    <t>3211202002580004</t>
  </si>
  <si>
    <t>3211203112520025</t>
  </si>
  <si>
    <t>Nono H.</t>
  </si>
  <si>
    <t>3211200305520004</t>
  </si>
  <si>
    <t>Aris P.</t>
  </si>
  <si>
    <t>3211200505800003</t>
  </si>
  <si>
    <t>H. Rochijat</t>
  </si>
  <si>
    <t>3211200309570004</t>
  </si>
  <si>
    <t>Asep Sobana</t>
  </si>
  <si>
    <t>Beben Sugiri</t>
  </si>
  <si>
    <t>Cahya</t>
  </si>
  <si>
    <t>Ahnan</t>
  </si>
  <si>
    <t>Ayep</t>
  </si>
  <si>
    <t>3211211803670001</t>
  </si>
  <si>
    <t>3211210404700001</t>
  </si>
  <si>
    <t>Tardi</t>
  </si>
  <si>
    <t>3211210309580003</t>
  </si>
  <si>
    <t>Uhat</t>
  </si>
  <si>
    <t>Dase</t>
  </si>
  <si>
    <t>32112103014640004</t>
  </si>
  <si>
    <t>Warsa</t>
  </si>
  <si>
    <t>3211261505640005</t>
  </si>
  <si>
    <t>Daswan</t>
  </si>
  <si>
    <t>3211260107540123</t>
  </si>
  <si>
    <t>Karwita</t>
  </si>
  <si>
    <t>3211261907620006</t>
  </si>
  <si>
    <t>3211261505580002</t>
  </si>
  <si>
    <t>Yoyo</t>
  </si>
  <si>
    <t>3211263112540041</t>
  </si>
  <si>
    <t>Dahyo</t>
  </si>
  <si>
    <t>3211262403560022</t>
  </si>
  <si>
    <t>Suharyana</t>
  </si>
  <si>
    <t>3211261012890008</t>
  </si>
  <si>
    <t>3211261006840002</t>
  </si>
  <si>
    <t>Nunu Nugraha</t>
  </si>
  <si>
    <t>3211262306790005</t>
  </si>
  <si>
    <t>Sukmaja</t>
  </si>
  <si>
    <t>3211261505650000</t>
  </si>
  <si>
    <t>Sutardi</t>
  </si>
  <si>
    <t>3211261006680002</t>
  </si>
  <si>
    <t>Ina Sudirmana</t>
  </si>
  <si>
    <t>3211261705740001</t>
  </si>
  <si>
    <t>Akur</t>
  </si>
  <si>
    <t>3211260406720002</t>
  </si>
  <si>
    <t>3211260503660001</t>
  </si>
  <si>
    <t>Karmin</t>
  </si>
  <si>
    <t>3211260305620002</t>
  </si>
  <si>
    <t>Anung</t>
  </si>
  <si>
    <t>3211262603760001</t>
  </si>
  <si>
    <t>Idi Rohaendi</t>
  </si>
  <si>
    <t>3211260101640001</t>
  </si>
  <si>
    <t>3211260502670004</t>
  </si>
  <si>
    <t>Ating</t>
  </si>
  <si>
    <t>3211071103560003</t>
  </si>
  <si>
    <t>Jiji</t>
  </si>
  <si>
    <t>3211070408660003</t>
  </si>
  <si>
    <t>Endang Saputra</t>
  </si>
  <si>
    <t>3211072808710003</t>
  </si>
  <si>
    <t>Suratma</t>
  </si>
  <si>
    <t>3211070610600004</t>
  </si>
  <si>
    <t>3211070208510002</t>
  </si>
  <si>
    <t>Uta Rustandi</t>
  </si>
  <si>
    <t>3211070706490003</t>
  </si>
  <si>
    <t>Mardi Rukmana</t>
  </si>
  <si>
    <t>3211071008500005</t>
  </si>
  <si>
    <t>3211071906620004</t>
  </si>
  <si>
    <t>Adaya</t>
  </si>
  <si>
    <t>3211072001710002</t>
  </si>
  <si>
    <t>Ade Yani</t>
  </si>
  <si>
    <t>3211073001760001</t>
  </si>
  <si>
    <t>Sunar</t>
  </si>
  <si>
    <t>3211070307660003</t>
  </si>
  <si>
    <t>Drs. Adang M.Pd</t>
  </si>
  <si>
    <t>3211071111680004</t>
  </si>
  <si>
    <t>Ir. Ateng Rudiana</t>
  </si>
  <si>
    <t>3211071108540002</t>
  </si>
  <si>
    <t>Didi Sopandi</t>
  </si>
  <si>
    <t>3211071111520002</t>
  </si>
  <si>
    <t>3211071808470005</t>
  </si>
  <si>
    <t>Pupun Saepudin</t>
  </si>
  <si>
    <t>3211073001680004</t>
  </si>
  <si>
    <t>3211071005420002</t>
  </si>
  <si>
    <t>Didin S.</t>
  </si>
  <si>
    <t>3211070103800003</t>
  </si>
  <si>
    <t>Ace Sutaryana</t>
  </si>
  <si>
    <t>3211071312760003</t>
  </si>
  <si>
    <t>Encu</t>
  </si>
  <si>
    <t>3211070710590002</t>
  </si>
  <si>
    <t>H. Nana K</t>
  </si>
  <si>
    <t>3211070704550001</t>
  </si>
  <si>
    <t>Ahud</t>
  </si>
  <si>
    <t>3211101903520000</t>
  </si>
  <si>
    <t>Karna</t>
  </si>
  <si>
    <t>3211102202670001</t>
  </si>
  <si>
    <t>Ahya</t>
  </si>
  <si>
    <t>3211100803430005</t>
  </si>
  <si>
    <t>Ama</t>
  </si>
  <si>
    <t>3211100210490003</t>
  </si>
  <si>
    <t>3211102107650004</t>
  </si>
  <si>
    <t>Rasmin</t>
  </si>
  <si>
    <t>3211100412650004</t>
  </si>
  <si>
    <t>Alias</t>
  </si>
  <si>
    <t>3211102503720002</t>
  </si>
  <si>
    <t>H. Suryana</t>
  </si>
  <si>
    <t>3211102402540001</t>
  </si>
  <si>
    <t>Adang</t>
  </si>
  <si>
    <t>3211100504700002</t>
  </si>
  <si>
    <t>Asep Hermansah</t>
  </si>
  <si>
    <t>3211100507580000</t>
  </si>
  <si>
    <t>3211091408850000</t>
  </si>
  <si>
    <t>Eman</t>
  </si>
  <si>
    <t>3211091207690000</t>
  </si>
  <si>
    <t>Sakim</t>
  </si>
  <si>
    <t>3211091206660000</t>
  </si>
  <si>
    <t>Pauzan</t>
  </si>
  <si>
    <t>3211091003780000</t>
  </si>
  <si>
    <t>Ade Darya</t>
  </si>
  <si>
    <t>3211092112730000</t>
  </si>
  <si>
    <t>Tasdi</t>
  </si>
  <si>
    <t>3211090304660000</t>
  </si>
  <si>
    <t>Ono</t>
  </si>
  <si>
    <t>3211091308730000</t>
  </si>
  <si>
    <t>Ena</t>
  </si>
  <si>
    <t>3211090704630000</t>
  </si>
  <si>
    <t>Nana</t>
  </si>
  <si>
    <t>3211091009610000</t>
  </si>
  <si>
    <t>Aas</t>
  </si>
  <si>
    <t>3211091503810000</t>
  </si>
  <si>
    <t>Warna Jaya</t>
  </si>
  <si>
    <t>3211091201800000</t>
  </si>
  <si>
    <t>Tanu</t>
  </si>
  <si>
    <t>3211090106440000</t>
  </si>
  <si>
    <t>H. Engko</t>
  </si>
  <si>
    <t>3211090107450010</t>
  </si>
  <si>
    <t>3211090206660000</t>
  </si>
  <si>
    <t>Aang Ependi</t>
  </si>
  <si>
    <t>3211240404650001</t>
  </si>
  <si>
    <t>Sunarya</t>
  </si>
  <si>
    <t>3211242005620004</t>
  </si>
  <si>
    <t>3211240711630001</t>
  </si>
  <si>
    <t>Wnay Apandi</t>
  </si>
  <si>
    <t>3211242506520002</t>
  </si>
  <si>
    <t>Tarwia</t>
  </si>
  <si>
    <t>3211240607500002</t>
  </si>
  <si>
    <t>Anda</t>
  </si>
  <si>
    <t>3211241807760004</t>
  </si>
  <si>
    <t>Uyu Wahyu</t>
  </si>
  <si>
    <t>3211240709550003</t>
  </si>
  <si>
    <t>Eman S</t>
  </si>
  <si>
    <t>3211241504710002</t>
  </si>
  <si>
    <t>D. Suyatma</t>
  </si>
  <si>
    <t>3211242406640003</t>
  </si>
  <si>
    <t>3211245046400002</t>
  </si>
  <si>
    <t>Dasman</t>
  </si>
  <si>
    <t>3211243112600015</t>
  </si>
  <si>
    <t>Entis</t>
  </si>
  <si>
    <t>3211242505550002</t>
  </si>
  <si>
    <t>321124</t>
  </si>
  <si>
    <t>Carsim</t>
  </si>
  <si>
    <t>3211241707510001</t>
  </si>
  <si>
    <t>Inta</t>
  </si>
  <si>
    <t>3211242104770014</t>
  </si>
  <si>
    <t>Didi S</t>
  </si>
  <si>
    <t>3211242307620002</t>
  </si>
  <si>
    <t>Rumin</t>
  </si>
  <si>
    <t>3211246046890002</t>
  </si>
  <si>
    <t>Wirya</t>
  </si>
  <si>
    <t>3211253112520019</t>
  </si>
  <si>
    <t>Oyo</t>
  </si>
  <si>
    <t>3211250107560228</t>
  </si>
  <si>
    <t>Otong Mulyana</t>
  </si>
  <si>
    <t>3211252111710002</t>
  </si>
  <si>
    <t>Momo Tarma</t>
  </si>
  <si>
    <t>3211252205680003</t>
  </si>
  <si>
    <t>Emud Kamud</t>
  </si>
  <si>
    <t>3211251708580004</t>
  </si>
  <si>
    <t>Anang Surya</t>
  </si>
  <si>
    <t>3210140510600041</t>
  </si>
  <si>
    <t>3211251308600001</t>
  </si>
  <si>
    <t>Jumad</t>
  </si>
  <si>
    <t>3211250801600002</t>
  </si>
  <si>
    <t>Warsen</t>
  </si>
  <si>
    <t>3211251405650003</t>
  </si>
  <si>
    <t>Enu Nugraha</t>
  </si>
  <si>
    <t>3211251004520002</t>
  </si>
  <si>
    <t>Ujang Karsa</t>
  </si>
  <si>
    <t>3211250807650000</t>
  </si>
  <si>
    <t>3211250209600008</t>
  </si>
  <si>
    <t>M Sinaga</t>
  </si>
  <si>
    <t>3210140604750060</t>
  </si>
  <si>
    <t>3211250612040004</t>
  </si>
  <si>
    <t>Mitra</t>
  </si>
  <si>
    <t>3211250502680004</t>
  </si>
  <si>
    <t>Arinta</t>
  </si>
  <si>
    <t>3211250503670002</t>
  </si>
  <si>
    <t>Tarjo</t>
  </si>
  <si>
    <t>3210141905760003</t>
  </si>
  <si>
    <t>Cecep Wahyudin</t>
  </si>
  <si>
    <t>3211253001730002</t>
  </si>
  <si>
    <t>Epeng Kartiwa</t>
  </si>
  <si>
    <t>3211250410720002</t>
  </si>
  <si>
    <t>3211250107580223</t>
  </si>
  <si>
    <t>Camin</t>
  </si>
  <si>
    <t>3211250206540001</t>
  </si>
  <si>
    <t>Edi Suhendi</t>
  </si>
  <si>
    <t>321125010165005</t>
  </si>
  <si>
    <t>1. Kabupaten Sukabumi</t>
  </si>
  <si>
    <t>2. Kabupaten Cianjur</t>
  </si>
  <si>
    <t>3. Kabupaten Bandung Barat</t>
  </si>
  <si>
    <t>4. Kabupaten Tasikmalaya</t>
  </si>
  <si>
    <t>5. Kabupaten Purwakarta</t>
  </si>
  <si>
    <t>6. Kabupaten Majalengka</t>
  </si>
  <si>
    <t>7. Kabupaten Garut</t>
  </si>
  <si>
    <t>8. Kabupaten Kuningan</t>
  </si>
  <si>
    <t>9. Kabupaten Sumedang</t>
  </si>
  <si>
    <t>4. Kabupaten Majalengka</t>
  </si>
  <si>
    <t>5. Kabupaten Kuningan</t>
  </si>
  <si>
    <t>6. Kabupaten Bandung</t>
  </si>
  <si>
    <t>3. Kabupaten Majalengka</t>
  </si>
  <si>
    <t>4. Kabupaten Garut</t>
  </si>
  <si>
    <t>PENERIMA BANTUAN KEDELAI APBN 2020 PROVINSI JAWA BARAT</t>
  </si>
  <si>
    <t>PENERIMA BANTUAN KACANG TANAH APBN 2020 PROVINSI JAWA BARAT</t>
  </si>
  <si>
    <t>PENERIMA BANTUAN KACANG HIJAU APBN 2020 PROVINSI JAWA BARAT</t>
  </si>
  <si>
    <t>PENERIMA BANTUAN UBI JALAR APBN 2020 PROVINSI JAWA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</si>
</sst>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_);_(@_)"/>
    <numFmt numFmtId="166" formatCode="_-* #,##0.00_-;\-* #,##0.00_-;_-* &quot;-&quot;_-;_-@_-"/>
    <numFmt numFmtId="167" formatCode="_(* #,##0.00_);_(* \(#,##0.00\);_(* &quot;-&quot;??_);_(@_)"/>
    <numFmt numFmtId="168" formatCode="_(* #.##0.00_);_(* \(#.##0.00\);_(* &quot;-&quot;??_);_(@_)"/>
    <numFmt numFmtId="169" formatCode="[$-3809]General"/>
    <numFmt numFmtId="170" formatCode="_(* #,##0_);_(* \(#,##0\);_(* &quot;-&quot;??_);_(@_)"/>
    <numFmt numFmtId="171" formatCode="&quot;$&quot;#,##0_);\(&quot;$&quot;#,##0\)"/>
    <numFmt numFmtId="172" formatCode="_(* #,##0.0000_);_(* \(#,##0.0000\);_(* &quot;-&quot;??_);_(@_)"/>
    <numFmt numFmtId="173" formatCode="_(&quot;$&quot;* #,##0.00_);_(&quot;$&quot;* \(#,##0.00\);_(&quot;$&quot;* &quot;-&quot;??_);_(@_)"/>
    <numFmt numFmtId="174" formatCode="_(&quot;Rp&quot;* #,##0_);_(&quot;Rp&quot;* \(#,##0\);_(&quot;Rp&quot;* &quot;-&quot;_);_(@_)"/>
    <numFmt numFmtId="175" formatCode="#,##0;[Red]#,##0"/>
  </numFmts>
  <fonts count="3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 style="thin">
        <color indexed="64"/>
      </bottom>
      <diagonal/>
    </border>
  </borders>
  <cellStyleXfs count="5809">
    <xf numFmtId="0" fontId="0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6" fillId="0" borderId="0"/>
    <xf numFmtId="0" fontId="7" fillId="0" borderId="0"/>
    <xf numFmtId="0" fontId="9" fillId="0" borderId="0">
      <alignment vertical="center"/>
    </xf>
    <xf numFmtId="164" fontId="12" fillId="0" borderId="0">
      <alignment vertical="top"/>
      <protection locked="0"/>
    </xf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>
      <alignment vertical="center"/>
    </xf>
    <xf numFmtId="0" fontId="5" fillId="0" borderId="0"/>
    <xf numFmtId="0" fontId="6" fillId="0" borderId="0"/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3" fillId="0" borderId="0">
      <protection locked="0"/>
    </xf>
    <xf numFmtId="41" fontId="12" fillId="0" borderId="0">
      <protection locked="0"/>
    </xf>
    <xf numFmtId="0" fontId="12" fillId="0" borderId="0">
      <protection locked="0"/>
    </xf>
    <xf numFmtId="168" fontId="12" fillId="0" borderId="0">
      <protection locked="0"/>
    </xf>
    <xf numFmtId="0" fontId="12" fillId="0" borderId="0">
      <protection locked="0"/>
    </xf>
    <xf numFmtId="0" fontId="9" fillId="0" borderId="0">
      <protection locked="0"/>
    </xf>
    <xf numFmtId="0" fontId="12" fillId="0" borderId="0">
      <protection locked="0"/>
    </xf>
    <xf numFmtId="41" fontId="12" fillId="0" borderId="0">
      <alignment vertical="top"/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5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4" fillId="0" borderId="0"/>
    <xf numFmtId="164" fontId="13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41" fontId="12" fillId="0" borderId="0" applyBorder="0" applyProtection="0"/>
    <xf numFmtId="0" fontId="6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71" fontId="6" fillId="0" borderId="0" applyFont="0" applyFill="0" applyBorder="0" applyAlignment="0" applyProtection="0"/>
    <xf numFmtId="0" fontId="9" fillId="0" borderId="0">
      <alignment vertical="center"/>
    </xf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9" fillId="4" borderId="0" applyNumberFormat="0" applyBorder="0" applyAlignment="0" applyProtection="0"/>
    <xf numFmtId="0" fontId="20" fillId="7" borderId="9" applyNumberFormat="0" applyAlignment="0" applyProtection="0"/>
    <xf numFmtId="0" fontId="16" fillId="8" borderId="1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0" borderId="14" applyNumberFormat="0" applyFill="0" applyAlignment="0" applyProtection="0"/>
    <xf numFmtId="0" fontId="23" fillId="0" borderId="15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5" borderId="0" applyNumberFormat="0" applyBorder="0" applyAlignment="0" applyProtection="0"/>
    <xf numFmtId="0" fontId="13" fillId="0" borderId="0"/>
    <xf numFmtId="0" fontId="13" fillId="0" borderId="0"/>
    <xf numFmtId="0" fontId="11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9" borderId="13" applyNumberFormat="0" applyFont="0" applyAlignment="0" applyProtection="0"/>
    <xf numFmtId="0" fontId="28" fillId="7" borderId="10" applyNumberFormat="0" applyAlignment="0" applyProtection="0"/>
    <xf numFmtId="0" fontId="29" fillId="0" borderId="0" applyNumberFormat="0" applyFill="0" applyBorder="0" applyAlignment="0" applyProtection="0"/>
    <xf numFmtId="0" fontId="10" fillId="0" borderId="17" applyNumberFormat="0" applyFill="0" applyAlignment="0" applyProtection="0"/>
    <xf numFmtId="0" fontId="18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8" fillId="0" borderId="0" applyFill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2" fillId="0" borderId="0">
      <alignment vertical="top"/>
      <protection locked="0"/>
    </xf>
    <xf numFmtId="167" fontId="12" fillId="0" borderId="0">
      <alignment vertical="top"/>
      <protection locked="0"/>
    </xf>
    <xf numFmtId="167" fontId="12" fillId="0" borderId="0">
      <alignment vertical="top"/>
      <protection locked="0"/>
    </xf>
    <xf numFmtId="167" fontId="12" fillId="0" borderId="0">
      <alignment vertical="top"/>
      <protection locked="0"/>
    </xf>
    <xf numFmtId="174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2" fillId="0" borderId="0">
      <protection locked="0"/>
    </xf>
    <xf numFmtId="0" fontId="9" fillId="0" borderId="0">
      <alignment vertical="center"/>
    </xf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3" fillId="0" borderId="0"/>
    <xf numFmtId="0" fontId="13" fillId="0" borderId="0"/>
    <xf numFmtId="164" fontId="1" fillId="0" borderId="0" applyFont="0" applyFill="0" applyBorder="0" applyAlignment="0" applyProtection="0"/>
    <xf numFmtId="0" fontId="6" fillId="0" borderId="0"/>
  </cellStyleXfs>
  <cellXfs count="645">
    <xf numFmtId="0" fontId="0" fillId="0" borderId="0" xfId="0"/>
    <xf numFmtId="164" fontId="33" fillId="2" borderId="0" xfId="5" applyFont="1" applyFill="1"/>
    <xf numFmtId="0" fontId="33" fillId="2" borderId="0" xfId="0" applyFont="1" applyFill="1"/>
    <xf numFmtId="3" fontId="34" fillId="2" borderId="6" xfId="1" applyNumberFormat="1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164" fontId="33" fillId="2" borderId="0" xfId="5" applyFont="1" applyFill="1" applyAlignment="1">
      <alignment horizontal="center" vertical="center"/>
    </xf>
    <xf numFmtId="0" fontId="34" fillId="2" borderId="8" xfId="1" applyFont="1" applyFill="1" applyBorder="1" applyAlignment="1">
      <alignment horizontal="center" vertical="center" wrapText="1"/>
    </xf>
    <xf numFmtId="3" fontId="34" fillId="2" borderId="8" xfId="1" applyNumberFormat="1" applyFont="1" applyFill="1" applyBorder="1" applyAlignment="1">
      <alignment horizontal="center" vertical="center" wrapText="1"/>
    </xf>
    <xf numFmtId="164" fontId="33" fillId="2" borderId="1" xfId="5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164" fontId="33" fillId="2" borderId="1" xfId="5" applyFont="1" applyFill="1" applyBorder="1" applyAlignment="1">
      <alignment vertical="center"/>
    </xf>
    <xf numFmtId="0" fontId="33" fillId="2" borderId="1" xfId="0" quotePrefix="1" applyFont="1" applyFill="1" applyBorder="1" applyAlignment="1">
      <alignment horizontal="right" vertical="center"/>
    </xf>
    <xf numFmtId="164" fontId="33" fillId="2" borderId="1" xfId="5" quotePrefix="1" applyFont="1" applyFill="1" applyBorder="1" applyAlignment="1">
      <alignment horizontal="right" vertical="center"/>
    </xf>
    <xf numFmtId="3" fontId="33" fillId="2" borderId="2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164" fontId="33" fillId="2" borderId="1" xfId="5" applyFont="1" applyFill="1" applyBorder="1" applyAlignment="1">
      <alignment horizontal="right" vertical="center"/>
    </xf>
    <xf numFmtId="0" fontId="33" fillId="2" borderId="1" xfId="0" quotePrefix="1" applyNumberFormat="1" applyFont="1" applyFill="1" applyBorder="1" applyAlignment="1">
      <alignment horizontal="right" vertical="center"/>
    </xf>
    <xf numFmtId="0" fontId="32" fillId="2" borderId="1" xfId="0" applyFont="1" applyFill="1" applyBorder="1" applyAlignment="1">
      <alignment vertical="center"/>
    </xf>
    <xf numFmtId="164" fontId="32" fillId="2" borderId="1" xfId="5" applyFont="1" applyFill="1" applyBorder="1" applyAlignment="1">
      <alignment vertical="center"/>
    </xf>
    <xf numFmtId="0" fontId="32" fillId="2" borderId="1" xfId="0" quotePrefix="1" applyFont="1" applyFill="1" applyBorder="1" applyAlignment="1">
      <alignment horizontal="right" vertical="center"/>
    </xf>
    <xf numFmtId="164" fontId="32" fillId="2" borderId="1" xfId="5" quotePrefix="1" applyFont="1" applyFill="1" applyBorder="1" applyAlignment="1">
      <alignment horizontal="right" vertical="center"/>
    </xf>
    <xf numFmtId="164" fontId="32" fillId="2" borderId="1" xfId="5" quotePrefix="1" applyFont="1" applyFill="1" applyBorder="1" applyAlignment="1">
      <alignment horizontal="center" vertical="center"/>
    </xf>
    <xf numFmtId="164" fontId="32" fillId="2" borderId="0" xfId="5" applyFont="1" applyFill="1"/>
    <xf numFmtId="0" fontId="32" fillId="2" borderId="0" xfId="0" applyFont="1" applyFill="1"/>
    <xf numFmtId="164" fontId="32" fillId="2" borderId="7" xfId="5" applyFont="1" applyFill="1" applyBorder="1" applyAlignment="1">
      <alignment horizontal="center"/>
    </xf>
    <xf numFmtId="0" fontId="32" fillId="2" borderId="7" xfId="0" applyFont="1" applyFill="1" applyBorder="1"/>
    <xf numFmtId="164" fontId="32" fillId="2" borderId="7" xfId="5" applyFont="1" applyFill="1" applyBorder="1"/>
    <xf numFmtId="164" fontId="32" fillId="2" borderId="7" xfId="5" applyFont="1" applyFill="1" applyBorder="1" applyAlignment="1">
      <alignment horizontal="right"/>
    </xf>
    <xf numFmtId="164" fontId="33" fillId="2" borderId="7" xfId="5" applyFont="1" applyFill="1" applyBorder="1" applyAlignment="1">
      <alignment horizontal="center" vertical="center"/>
    </xf>
    <xf numFmtId="164" fontId="33" fillId="2" borderId="7" xfId="5" applyFont="1" applyFill="1" applyBorder="1" applyAlignment="1">
      <alignment horizontal="right" vertical="center"/>
    </xf>
    <xf numFmtId="0" fontId="33" fillId="2" borderId="7" xfId="0" applyNumberFormat="1" applyFont="1" applyFill="1" applyBorder="1" applyAlignment="1">
      <alignment horizontal="right"/>
    </xf>
    <xf numFmtId="0" fontId="33" fillId="2" borderId="7" xfId="0" applyFont="1" applyFill="1" applyBorder="1"/>
    <xf numFmtId="164" fontId="33" fillId="2" borderId="7" xfId="5" applyFont="1" applyFill="1" applyBorder="1"/>
    <xf numFmtId="0" fontId="33" fillId="0" borderId="8" xfId="0" applyFont="1" applyBorder="1" applyAlignment="1">
      <alignment horizontal="center" vertical="top"/>
    </xf>
    <xf numFmtId="0" fontId="33" fillId="0" borderId="8" xfId="0" applyFont="1" applyBorder="1" applyAlignment="1"/>
    <xf numFmtId="0" fontId="33" fillId="0" borderId="0" xfId="0" applyFont="1" applyAlignment="1"/>
    <xf numFmtId="0" fontId="33" fillId="0" borderId="7" xfId="0" applyFont="1" applyBorder="1" applyAlignment="1">
      <alignment horizontal="center" vertical="top"/>
    </xf>
    <xf numFmtId="0" fontId="33" fillId="0" borderId="7" xfId="0" applyFont="1" applyBorder="1" applyAlignment="1"/>
    <xf numFmtId="164" fontId="33" fillId="2" borderId="7" xfId="5" applyFont="1" applyFill="1" applyBorder="1" applyAlignment="1">
      <alignment horizontal="center"/>
    </xf>
    <xf numFmtId="164" fontId="33" fillId="2" borderId="7" xfId="5" applyFont="1" applyFill="1" applyBorder="1" applyAlignment="1">
      <alignment horizontal="right"/>
    </xf>
    <xf numFmtId="0" fontId="33" fillId="0" borderId="7" xfId="0" applyFont="1" applyBorder="1" applyAlignment="1">
      <alignment horizontal="center"/>
    </xf>
    <xf numFmtId="0" fontId="35" fillId="0" borderId="7" xfId="4" applyNumberFormat="1" applyFont="1" applyFill="1" applyBorder="1" applyAlignment="1">
      <alignment horizontal="left" vertical="center" wrapText="1"/>
    </xf>
    <xf numFmtId="0" fontId="33" fillId="0" borderId="7" xfId="52" quotePrefix="1" applyFont="1" applyBorder="1" applyAlignment="1">
      <alignment horizontal="left"/>
    </xf>
    <xf numFmtId="0" fontId="35" fillId="0" borderId="7" xfId="4" applyNumberFormat="1" applyFont="1" applyFill="1" applyBorder="1" applyAlignment="1">
      <alignment horizontal="center" vertical="center" wrapText="1"/>
    </xf>
    <xf numFmtId="17" fontId="35" fillId="0" borderId="7" xfId="4" applyNumberFormat="1" applyFont="1" applyFill="1" applyBorder="1" applyAlignment="1">
      <alignment horizontal="center" vertical="center" wrapText="1"/>
    </xf>
    <xf numFmtId="2" fontId="33" fillId="0" borderId="7" xfId="0" applyNumberFormat="1" applyFont="1" applyBorder="1" applyAlignment="1">
      <alignment horizontal="right"/>
    </xf>
    <xf numFmtId="0" fontId="33" fillId="0" borderId="7" xfId="0" applyFont="1" applyFill="1" applyBorder="1" applyAlignment="1">
      <alignment vertical="center"/>
    </xf>
    <xf numFmtId="0" fontId="35" fillId="2" borderId="7" xfId="0" applyFont="1" applyFill="1" applyBorder="1" applyAlignment="1">
      <alignment vertical="center"/>
    </xf>
    <xf numFmtId="0" fontId="33" fillId="2" borderId="7" xfId="0" applyFont="1" applyFill="1" applyBorder="1" applyAlignment="1">
      <alignment vertical="center"/>
    </xf>
    <xf numFmtId="0" fontId="33" fillId="2" borderId="7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vertical="center"/>
    </xf>
    <xf numFmtId="0" fontId="36" fillId="2" borderId="7" xfId="0" applyFont="1" applyFill="1" applyBorder="1" applyAlignment="1">
      <alignment vertical="center"/>
    </xf>
    <xf numFmtId="164" fontId="33" fillId="0" borderId="7" xfId="5" applyNumberFormat="1" applyFont="1" applyFill="1" applyBorder="1" applyAlignment="1">
      <alignment horizontal="left" vertical="center"/>
    </xf>
    <xf numFmtId="0" fontId="36" fillId="0" borderId="7" xfId="0" applyFont="1" applyFill="1" applyBorder="1" applyAlignment="1">
      <alignment wrapText="1"/>
    </xf>
    <xf numFmtId="0" fontId="36" fillId="0" borderId="7" xfId="0" applyFont="1" applyBorder="1" applyAlignment="1">
      <alignment wrapText="1"/>
    </xf>
    <xf numFmtId="0" fontId="33" fillId="0" borderId="7" xfId="0" applyFont="1" applyBorder="1" applyAlignment="1">
      <alignment wrapText="1"/>
    </xf>
    <xf numFmtId="0" fontId="33" fillId="0" borderId="7" xfId="0" quotePrefix="1" applyFont="1" applyBorder="1" applyAlignment="1">
      <alignment horizontal="left"/>
    </xf>
    <xf numFmtId="0" fontId="33" fillId="0" borderId="7" xfId="0" quotePrefix="1" applyFont="1" applyFill="1" applyBorder="1" applyAlignment="1">
      <alignment horizontal="left"/>
    </xf>
    <xf numFmtId="0" fontId="36" fillId="0" borderId="7" xfId="0" applyFont="1" applyBorder="1" applyAlignment="1">
      <alignment horizontal="center" wrapText="1"/>
    </xf>
    <xf numFmtId="0" fontId="33" fillId="0" borderId="7" xfId="0" applyFont="1" applyFill="1" applyBorder="1"/>
    <xf numFmtId="0" fontId="33" fillId="0" borderId="7" xfId="0" applyFont="1" applyBorder="1"/>
    <xf numFmtId="170" fontId="33" fillId="0" borderId="7" xfId="63" quotePrefix="1" applyNumberFormat="1" applyFont="1" applyBorder="1" applyAlignment="1">
      <alignment horizontal="left"/>
    </xf>
    <xf numFmtId="0" fontId="33" fillId="0" borderId="7" xfId="0" quotePrefix="1" applyNumberFormat="1" applyFont="1" applyBorder="1" applyAlignment="1">
      <alignment horizontal="left"/>
    </xf>
    <xf numFmtId="0" fontId="33" fillId="0" borderId="7" xfId="0" applyNumberFormat="1" applyFont="1" applyBorder="1" applyAlignment="1">
      <alignment horizontal="center"/>
    </xf>
    <xf numFmtId="0" fontId="33" fillId="0" borderId="7" xfId="4" applyFont="1" applyFill="1" applyBorder="1" applyAlignment="1">
      <alignment vertical="center"/>
    </xf>
    <xf numFmtId="0" fontId="35" fillId="2" borderId="7" xfId="4" applyFont="1" applyFill="1" applyBorder="1" applyAlignment="1">
      <alignment vertical="center"/>
    </xf>
    <xf numFmtId="0" fontId="33" fillId="2" borderId="7" xfId="4" applyFont="1" applyFill="1" applyBorder="1" applyAlignment="1">
      <alignment vertical="center"/>
    </xf>
    <xf numFmtId="49" fontId="33" fillId="0" borderId="7" xfId="0" applyNumberFormat="1" applyFont="1" applyBorder="1" applyAlignment="1">
      <alignment horizontal="left" vertical="center" wrapText="1"/>
    </xf>
    <xf numFmtId="0" fontId="33" fillId="0" borderId="7" xfId="0" applyFont="1" applyFill="1" applyBorder="1" applyAlignment="1">
      <alignment horizontal="left" vertical="center"/>
    </xf>
    <xf numFmtId="0" fontId="33" fillId="0" borderId="7" xfId="0" applyFont="1" applyBorder="1" applyAlignment="1">
      <alignment horizontal="left" vertical="center"/>
    </xf>
    <xf numFmtId="0" fontId="33" fillId="0" borderId="7" xfId="0" applyFont="1" applyBorder="1" applyAlignment="1">
      <alignment horizontal="center" vertical="center"/>
    </xf>
    <xf numFmtId="17" fontId="33" fillId="0" borderId="7" xfId="0" applyNumberFormat="1" applyFont="1" applyBorder="1" applyAlignment="1">
      <alignment horizontal="center" vertical="center"/>
    </xf>
    <xf numFmtId="0" fontId="33" fillId="0" borderId="7" xfId="0" applyFont="1" applyBorder="1" applyAlignment="1">
      <alignment vertical="center"/>
    </xf>
    <xf numFmtId="0" fontId="33" fillId="0" borderId="7" xfId="0" quotePrefix="1" applyFont="1" applyBorder="1" applyAlignment="1">
      <alignment horizontal="left" vertical="center"/>
    </xf>
    <xf numFmtId="0" fontId="36" fillId="0" borderId="7" xfId="0" quotePrefix="1" applyFont="1" applyBorder="1" applyAlignment="1">
      <alignment horizontal="left" vertical="center"/>
    </xf>
    <xf numFmtId="49" fontId="33" fillId="2" borderId="7" xfId="0" applyNumberFormat="1" applyFont="1" applyFill="1" applyBorder="1" applyAlignment="1">
      <alignment horizontal="left" vertical="center"/>
    </xf>
    <xf numFmtId="0" fontId="33" fillId="0" borderId="7" xfId="0" applyFont="1" applyFill="1" applyBorder="1" applyAlignment="1">
      <alignment horizontal="center" vertical="center"/>
    </xf>
    <xf numFmtId="0" fontId="36" fillId="0" borderId="7" xfId="0" applyFont="1" applyBorder="1" applyAlignment="1"/>
    <xf numFmtId="0" fontId="36" fillId="0" borderId="7" xfId="0" applyFont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4" fontId="32" fillId="2" borderId="7" xfId="5" applyFont="1" applyFill="1" applyBorder="1" applyAlignment="1">
      <alignment horizontal="center" vertical="center"/>
    </xf>
    <xf numFmtId="3" fontId="33" fillId="2" borderId="7" xfId="0" applyNumberFormat="1" applyFont="1" applyFill="1" applyBorder="1" applyAlignment="1">
      <alignment horizontal="center"/>
    </xf>
    <xf numFmtId="0" fontId="33" fillId="2" borderId="7" xfId="0" applyFont="1" applyFill="1" applyBorder="1" applyAlignment="1">
      <alignment horizontal="center"/>
    </xf>
    <xf numFmtId="0" fontId="33" fillId="2" borderId="7" xfId="129" applyFont="1" applyFill="1" applyBorder="1"/>
    <xf numFmtId="0" fontId="33" fillId="2" borderId="7" xfId="129" applyFont="1" applyFill="1" applyBorder="1" applyAlignment="1">
      <alignment horizontal="center"/>
    </xf>
    <xf numFmtId="164" fontId="33" fillId="2" borderId="0" xfId="5" applyFont="1" applyFill="1" applyAlignment="1">
      <alignment horizontal="center"/>
    </xf>
    <xf numFmtId="164" fontId="33" fillId="2" borderId="0" xfId="5" applyFont="1" applyFill="1" applyAlignment="1">
      <alignment horizontal="right"/>
    </xf>
    <xf numFmtId="3" fontId="33" fillId="2" borderId="0" xfId="0" applyNumberFormat="1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164" fontId="33" fillId="2" borderId="0" xfId="5" applyFont="1" applyFill="1" applyAlignment="1">
      <alignment horizontal="right" vertical="center"/>
    </xf>
    <xf numFmtId="0" fontId="33" fillId="2" borderId="0" xfId="0" applyNumberFormat="1" applyFont="1" applyFill="1" applyAlignment="1">
      <alignment horizontal="right"/>
    </xf>
    <xf numFmtId="0" fontId="35" fillId="0" borderId="8" xfId="44" applyFont="1" applyFill="1" applyBorder="1" applyAlignment="1">
      <alignment vertical="top"/>
    </xf>
    <xf numFmtId="0" fontId="35" fillId="0" borderId="8" xfId="44" applyFont="1" applyFill="1" applyBorder="1" applyAlignment="1">
      <alignment vertical="top" wrapText="1"/>
    </xf>
    <xf numFmtId="0" fontId="35" fillId="0" borderId="8" xfId="44" applyFont="1" applyFill="1" applyBorder="1" applyAlignment="1">
      <alignment vertical="center" wrapText="1"/>
    </xf>
    <xf numFmtId="1" fontId="35" fillId="0" borderId="8" xfId="44" applyNumberFormat="1" applyFont="1" applyFill="1" applyBorder="1" applyAlignment="1">
      <alignment horizontal="right" vertical="center" wrapText="1"/>
    </xf>
    <xf numFmtId="41" fontId="35" fillId="0" borderId="8" xfId="44" applyNumberFormat="1" applyFont="1" applyFill="1" applyBorder="1" applyAlignment="1">
      <alignment vertical="center"/>
    </xf>
    <xf numFmtId="0" fontId="35" fillId="0" borderId="8" xfId="44" applyFont="1" applyFill="1" applyBorder="1" applyAlignment="1">
      <alignment horizontal="center" vertical="center"/>
    </xf>
    <xf numFmtId="0" fontId="35" fillId="0" borderId="7" xfId="44" applyFont="1" applyFill="1" applyBorder="1" applyAlignment="1">
      <alignment vertical="top"/>
    </xf>
    <xf numFmtId="0" fontId="35" fillId="0" borderId="7" xfId="44" applyFont="1" applyFill="1" applyBorder="1" applyAlignment="1">
      <alignment vertical="top" wrapText="1"/>
    </xf>
    <xf numFmtId="0" fontId="35" fillId="0" borderId="7" xfId="44" applyFont="1" applyFill="1" applyBorder="1" applyAlignment="1">
      <alignment vertical="center" wrapText="1"/>
    </xf>
    <xf numFmtId="1" fontId="35" fillId="0" borderId="7" xfId="44" applyNumberFormat="1" applyFont="1" applyFill="1" applyBorder="1" applyAlignment="1">
      <alignment horizontal="right" vertical="center" wrapText="1"/>
    </xf>
    <xf numFmtId="41" fontId="35" fillId="0" borderId="7" xfId="44" applyNumberFormat="1" applyFont="1" applyFill="1" applyBorder="1" applyAlignment="1">
      <alignment vertical="center"/>
    </xf>
    <xf numFmtId="0" fontId="35" fillId="0" borderId="7" xfId="44" applyFont="1" applyFill="1" applyBorder="1" applyAlignment="1">
      <alignment horizontal="center" vertical="center"/>
    </xf>
    <xf numFmtId="166" fontId="35" fillId="0" borderId="7" xfId="5" applyNumberFormat="1" applyFont="1" applyFill="1" applyBorder="1" applyAlignment="1">
      <alignment horizontal="right" vertical="center"/>
    </xf>
    <xf numFmtId="0" fontId="35" fillId="0" borderId="7" xfId="20" applyFont="1" applyFill="1" applyBorder="1" applyAlignment="1">
      <alignment horizontal="left" vertical="top"/>
    </xf>
    <xf numFmtId="1" fontId="35" fillId="0" borderId="7" xfId="44" applyNumberFormat="1" applyFont="1" applyFill="1" applyBorder="1" applyAlignment="1">
      <alignment horizontal="center" vertical="center" wrapText="1"/>
    </xf>
    <xf numFmtId="0" fontId="33" fillId="0" borderId="7" xfId="59" applyFont="1" applyBorder="1" applyAlignment="1">
      <alignment horizontal="center"/>
    </xf>
    <xf numFmtId="0" fontId="33" fillId="0" borderId="7" xfId="59" applyFont="1" applyBorder="1"/>
    <xf numFmtId="0" fontId="36" fillId="0" borderId="7" xfId="64" applyFont="1" applyBorder="1" applyAlignment="1"/>
    <xf numFmtId="0" fontId="36" fillId="0" borderId="7" xfId="64" quotePrefix="1" applyFont="1" applyBorder="1" applyAlignment="1"/>
    <xf numFmtId="0" fontId="36" fillId="0" borderId="7" xfId="64" applyFont="1" applyBorder="1" applyAlignment="1">
      <alignment horizontal="center"/>
    </xf>
    <xf numFmtId="2" fontId="36" fillId="0" borderId="7" xfId="64" applyNumberFormat="1" applyFont="1" applyBorder="1" applyAlignment="1">
      <alignment horizontal="right"/>
    </xf>
    <xf numFmtId="0" fontId="33" fillId="0" borderId="7" xfId="59" quotePrefix="1" applyFont="1" applyBorder="1"/>
    <xf numFmtId="2" fontId="33" fillId="0" borderId="7" xfId="59" applyNumberFormat="1" applyFont="1" applyBorder="1" applyAlignment="1">
      <alignment horizontal="right"/>
    </xf>
    <xf numFmtId="0" fontId="36" fillId="0" borderId="7" xfId="11" applyFont="1" applyBorder="1" applyAlignment="1"/>
    <xf numFmtId="0" fontId="36" fillId="0" borderId="7" xfId="11" quotePrefix="1" applyFont="1" applyBorder="1" applyAlignment="1"/>
    <xf numFmtId="0" fontId="36" fillId="0" borderId="7" xfId="11" applyFont="1" applyBorder="1" applyAlignment="1">
      <alignment horizontal="center"/>
    </xf>
    <xf numFmtId="0" fontId="33" fillId="0" borderId="7" xfId="64" quotePrefix="1" applyFont="1" applyBorder="1" applyAlignment="1"/>
    <xf numFmtId="0" fontId="33" fillId="0" borderId="7" xfId="64" applyFont="1" applyBorder="1" applyAlignment="1">
      <alignment horizontal="center"/>
    </xf>
    <xf numFmtId="0" fontId="33" fillId="0" borderId="0" xfId="59" applyFont="1" applyBorder="1" applyAlignment="1">
      <alignment horizontal="center"/>
    </xf>
    <xf numFmtId="0" fontId="33" fillId="0" borderId="0" xfId="59" applyFont="1" applyBorder="1"/>
    <xf numFmtId="0" fontId="36" fillId="0" borderId="0" xfId="64" applyFont="1" applyBorder="1" applyAlignment="1">
      <alignment horizontal="center"/>
    </xf>
    <xf numFmtId="2" fontId="33" fillId="0" borderId="0" xfId="59" applyNumberFormat="1" applyFont="1" applyBorder="1" applyAlignment="1">
      <alignment horizontal="right"/>
    </xf>
    <xf numFmtId="0" fontId="35" fillId="2" borderId="7" xfId="114" applyFont="1" applyFill="1" applyBorder="1"/>
    <xf numFmtId="0" fontId="35" fillId="2" borderId="7" xfId="114" applyFont="1" applyFill="1" applyBorder="1" applyAlignment="1">
      <alignment horizontal="left"/>
    </xf>
    <xf numFmtId="0" fontId="35" fillId="2" borderId="7" xfId="114" quotePrefix="1" applyFont="1" applyFill="1" applyBorder="1" applyAlignment="1">
      <alignment horizontal="center"/>
    </xf>
    <xf numFmtId="164" fontId="35" fillId="34" borderId="7" xfId="7" applyFont="1" applyFill="1" applyBorder="1" applyAlignment="1">
      <alignment horizontal="center"/>
    </xf>
    <xf numFmtId="41" fontId="37" fillId="34" borderId="7" xfId="115" applyNumberFormat="1" applyFont="1" applyFill="1" applyBorder="1"/>
    <xf numFmtId="0" fontId="37" fillId="2" borderId="7" xfId="114" quotePrefix="1" applyFont="1" applyFill="1" applyBorder="1" applyAlignment="1">
      <alignment horizontal="center"/>
    </xf>
    <xf numFmtId="164" fontId="35" fillId="2" borderId="7" xfId="7" applyFont="1" applyFill="1" applyBorder="1" applyAlignment="1">
      <alignment horizontal="center"/>
    </xf>
    <xf numFmtId="0" fontId="37" fillId="2" borderId="7" xfId="115" applyFont="1" applyFill="1" applyBorder="1" applyAlignment="1">
      <alignment horizontal="left" vertical="center" wrapText="1"/>
    </xf>
    <xf numFmtId="0" fontId="37" fillId="2" borderId="7" xfId="115" quotePrefix="1" applyFont="1" applyFill="1" applyBorder="1" applyAlignment="1">
      <alignment horizontal="center" vertical="center" wrapText="1"/>
    </xf>
    <xf numFmtId="0" fontId="37" fillId="0" borderId="7" xfId="115" applyFont="1" applyBorder="1" applyAlignment="1">
      <alignment horizontal="center" vertical="center" wrapText="1"/>
    </xf>
    <xf numFmtId="0" fontId="33" fillId="0" borderId="7" xfId="129" applyFont="1" applyBorder="1" applyAlignment="1">
      <alignment horizontal="center" vertical="top"/>
    </xf>
    <xf numFmtId="0" fontId="33" fillId="0" borderId="7" xfId="129" applyFont="1" applyBorder="1" applyAlignment="1">
      <alignment vertical="top"/>
    </xf>
    <xf numFmtId="0" fontId="33" fillId="0" borderId="7" xfId="129" applyFont="1" applyBorder="1" applyAlignment="1">
      <alignment vertical="top" wrapText="1"/>
    </xf>
    <xf numFmtId="0" fontId="33" fillId="0" borderId="7" xfId="129" quotePrefix="1" applyFont="1" applyBorder="1" applyAlignment="1">
      <alignment vertical="top" wrapText="1"/>
    </xf>
    <xf numFmtId="164" fontId="33" fillId="0" borderId="7" xfId="130" applyFont="1" applyBorder="1" applyAlignment="1">
      <alignment horizontal="center" vertical="top"/>
    </xf>
    <xf numFmtId="164" fontId="33" fillId="0" borderId="7" xfId="130" applyFont="1" applyBorder="1" applyAlignment="1">
      <alignment horizontal="left" vertical="top"/>
    </xf>
    <xf numFmtId="165" fontId="33" fillId="0" borderId="7" xfId="130" applyNumberFormat="1" applyFont="1" applyBorder="1" applyAlignment="1">
      <alignment horizontal="center" vertical="top"/>
    </xf>
    <xf numFmtId="0" fontId="33" fillId="0" borderId="7" xfId="129" applyFont="1" applyBorder="1" applyAlignment="1">
      <alignment horizontal="left" vertical="top"/>
    </xf>
    <xf numFmtId="0" fontId="33" fillId="0" borderId="7" xfId="129" applyFont="1" applyBorder="1" applyAlignment="1">
      <alignment horizontal="left" vertical="top" wrapText="1"/>
    </xf>
    <xf numFmtId="0" fontId="33" fillId="0" borderId="7" xfId="129" quotePrefix="1" applyFont="1" applyBorder="1" applyAlignment="1">
      <alignment horizontal="left" vertical="top" wrapText="1"/>
    </xf>
    <xf numFmtId="165" fontId="33" fillId="0" borderId="7" xfId="130" applyNumberFormat="1" applyFont="1" applyBorder="1" applyAlignment="1">
      <alignment horizontal="left" vertical="top"/>
    </xf>
    <xf numFmtId="0" fontId="33" fillId="2" borderId="7" xfId="129" applyFont="1" applyFill="1" applyBorder="1" applyAlignment="1">
      <alignment horizontal="left"/>
    </xf>
    <xf numFmtId="0" fontId="33" fillId="2" borderId="7" xfId="129" quotePrefix="1" applyFont="1" applyFill="1" applyBorder="1" applyAlignment="1">
      <alignment horizontal="left"/>
    </xf>
    <xf numFmtId="0" fontId="33" fillId="2" borderId="7" xfId="129" quotePrefix="1" applyFont="1" applyFill="1" applyBorder="1" applyAlignment="1">
      <alignment horizontal="center"/>
    </xf>
    <xf numFmtId="164" fontId="33" fillId="2" borderId="7" xfId="130" applyFont="1" applyFill="1" applyBorder="1" applyAlignment="1">
      <alignment horizontal="left"/>
    </xf>
    <xf numFmtId="165" fontId="33" fillId="2" borderId="7" xfId="130" applyNumberFormat="1" applyFont="1" applyFill="1" applyBorder="1" applyAlignment="1">
      <alignment horizontal="left"/>
    </xf>
    <xf numFmtId="0" fontId="33" fillId="0" borderId="7" xfId="129" applyFont="1" applyBorder="1" applyAlignment="1">
      <alignment horizontal="center"/>
    </xf>
    <xf numFmtId="0" fontId="33" fillId="0" borderId="7" xfId="129" applyFont="1" applyBorder="1" applyAlignment="1">
      <alignment horizontal="left" vertical="center"/>
    </xf>
    <xf numFmtId="0" fontId="33" fillId="2" borderId="7" xfId="129" applyFont="1" applyFill="1" applyBorder="1" applyAlignment="1">
      <alignment horizontal="left" vertical="center"/>
    </xf>
    <xf numFmtId="49" fontId="33" fillId="0" borderId="7" xfId="129" quotePrefix="1" applyNumberFormat="1" applyFont="1" applyBorder="1" applyAlignment="1">
      <alignment horizontal="left" vertical="center"/>
    </xf>
    <xf numFmtId="164" fontId="33" fillId="0" borderId="7" xfId="130" applyFont="1" applyBorder="1" applyAlignment="1">
      <alignment horizontal="center" vertical="center"/>
    </xf>
    <xf numFmtId="165" fontId="33" fillId="0" borderId="7" xfId="130" applyNumberFormat="1" applyFont="1" applyBorder="1" applyAlignment="1">
      <alignment horizontal="center" vertical="center"/>
    </xf>
    <xf numFmtId="49" fontId="33" fillId="2" borderId="7" xfId="129" quotePrefix="1" applyNumberFormat="1" applyFont="1" applyFill="1" applyBorder="1" applyAlignment="1">
      <alignment horizontal="left" vertical="center"/>
    </xf>
    <xf numFmtId="164" fontId="33" fillId="2" borderId="7" xfId="130" applyFont="1" applyFill="1" applyBorder="1" applyAlignment="1">
      <alignment horizontal="center" vertical="center"/>
    </xf>
    <xf numFmtId="0" fontId="33" fillId="2" borderId="7" xfId="129" applyFont="1" applyFill="1" applyBorder="1" applyAlignment="1">
      <alignment horizontal="center" vertical="top"/>
    </xf>
    <xf numFmtId="165" fontId="33" fillId="2" borderId="7" xfId="130" applyNumberFormat="1" applyFont="1" applyFill="1" applyBorder="1" applyAlignment="1">
      <alignment horizontal="center" vertical="center"/>
    </xf>
    <xf numFmtId="49" fontId="33" fillId="2" borderId="7" xfId="129" quotePrefix="1" applyNumberFormat="1" applyFont="1" applyFill="1" applyBorder="1" applyAlignment="1">
      <alignment horizontal="center" vertical="center"/>
    </xf>
    <xf numFmtId="0" fontId="33" fillId="2" borderId="7" xfId="129" applyFont="1" applyFill="1" applyBorder="1" applyAlignment="1">
      <alignment horizontal="center" vertical="center" wrapText="1"/>
    </xf>
    <xf numFmtId="0" fontId="33" fillId="2" borderId="7" xfId="129" applyFont="1" applyFill="1" applyBorder="1" applyAlignment="1">
      <alignment horizontal="left" vertical="center" wrapText="1"/>
    </xf>
    <xf numFmtId="0" fontId="33" fillId="2" borderId="7" xfId="129" applyFont="1" applyFill="1" applyBorder="1" applyAlignment="1">
      <alignment vertical="center"/>
    </xf>
    <xf numFmtId="0" fontId="33" fillId="2" borderId="7" xfId="129" quotePrefix="1" applyFont="1" applyFill="1" applyBorder="1" applyAlignment="1">
      <alignment horizontal="left" wrapText="1"/>
    </xf>
    <xf numFmtId="0" fontId="33" fillId="2" borderId="7" xfId="129" quotePrefix="1" applyFont="1" applyFill="1" applyBorder="1" applyAlignment="1">
      <alignment horizontal="center" vertical="center" wrapText="1"/>
    </xf>
    <xf numFmtId="0" fontId="33" fillId="2" borderId="7" xfId="129" applyFont="1" applyFill="1" applyBorder="1" applyAlignment="1">
      <alignment horizontal="center" vertical="center"/>
    </xf>
    <xf numFmtId="0" fontId="33" fillId="2" borderId="7" xfId="129" applyFont="1" applyFill="1" applyBorder="1" applyAlignment="1">
      <alignment horizontal="left" vertical="top" wrapText="1"/>
    </xf>
    <xf numFmtId="1" fontId="33" fillId="2" borderId="7" xfId="129" quotePrefix="1" applyNumberFormat="1" applyFont="1" applyFill="1" applyBorder="1" applyAlignment="1">
      <alignment horizontal="left" wrapText="1"/>
    </xf>
    <xf numFmtId="0" fontId="33" fillId="2" borderId="7" xfId="129" quotePrefix="1" applyFont="1" applyFill="1" applyBorder="1" applyAlignment="1">
      <alignment horizontal="left" vertical="center"/>
    </xf>
    <xf numFmtId="0" fontId="33" fillId="2" borderId="7" xfId="129" quotePrefix="1" applyFont="1" applyFill="1" applyBorder="1"/>
    <xf numFmtId="0" fontId="37" fillId="2" borderId="7" xfId="129" quotePrefix="1" applyFont="1" applyFill="1" applyBorder="1" applyAlignment="1">
      <alignment horizontal="left" vertical="center"/>
    </xf>
    <xf numFmtId="41" fontId="35" fillId="0" borderId="8" xfId="44" applyNumberFormat="1" applyFont="1" applyFill="1" applyBorder="1" applyAlignment="1">
      <alignment horizontal="right" vertical="center"/>
    </xf>
    <xf numFmtId="41" fontId="35" fillId="0" borderId="7" xfId="44" applyNumberFormat="1" applyFont="1" applyFill="1" applyBorder="1" applyAlignment="1">
      <alignment horizontal="right" vertical="center"/>
    </xf>
    <xf numFmtId="0" fontId="35" fillId="0" borderId="7" xfId="4" applyNumberFormat="1" applyFont="1" applyFill="1" applyBorder="1" applyAlignment="1">
      <alignment horizontal="right" vertical="center" wrapText="1"/>
    </xf>
    <xf numFmtId="0" fontId="35" fillId="2" borderId="7" xfId="5" applyNumberFormat="1" applyFont="1" applyFill="1" applyBorder="1" applyAlignment="1">
      <alignment horizontal="right" vertical="center"/>
    </xf>
    <xf numFmtId="0" fontId="33" fillId="0" borderId="7" xfId="0" applyFont="1" applyBorder="1" applyAlignment="1">
      <alignment horizontal="right" wrapText="1"/>
    </xf>
    <xf numFmtId="0" fontId="33" fillId="0" borderId="7" xfId="0" applyNumberFormat="1" applyFont="1" applyBorder="1" applyAlignment="1">
      <alignment horizontal="right"/>
    </xf>
    <xf numFmtId="0" fontId="33" fillId="0" borderId="7" xfId="0" applyFont="1" applyBorder="1" applyAlignment="1">
      <alignment horizontal="right" vertical="center"/>
    </xf>
    <xf numFmtId="0" fontId="33" fillId="0" borderId="7" xfId="0" applyFont="1" applyFill="1" applyBorder="1" applyAlignment="1">
      <alignment horizontal="right" vertical="center"/>
    </xf>
    <xf numFmtId="0" fontId="36" fillId="0" borderId="7" xfId="0" applyFont="1" applyFill="1" applyBorder="1" applyAlignment="1">
      <alignment horizontal="right" vertical="center"/>
    </xf>
    <xf numFmtId="0" fontId="36" fillId="0" borderId="7" xfId="0" applyFont="1" applyBorder="1" applyAlignment="1">
      <alignment horizontal="right" vertical="center" wrapText="1"/>
    </xf>
    <xf numFmtId="0" fontId="36" fillId="0" borderId="7" xfId="0" applyFont="1" applyFill="1" applyBorder="1" applyAlignment="1">
      <alignment horizontal="right" vertical="center" wrapText="1"/>
    </xf>
    <xf numFmtId="0" fontId="33" fillId="0" borderId="7" xfId="59" applyFont="1" applyBorder="1" applyAlignment="1">
      <alignment horizontal="right"/>
    </xf>
    <xf numFmtId="0" fontId="33" fillId="0" borderId="0" xfId="59" applyFont="1" applyBorder="1" applyAlignment="1">
      <alignment horizontal="right"/>
    </xf>
    <xf numFmtId="41" fontId="35" fillId="2" borderId="7" xfId="7" applyNumberFormat="1" applyFont="1" applyFill="1" applyBorder="1" applyAlignment="1">
      <alignment horizontal="right"/>
    </xf>
    <xf numFmtId="41" fontId="37" fillId="2" borderId="7" xfId="115" applyNumberFormat="1" applyFont="1" applyFill="1" applyBorder="1" applyAlignment="1">
      <alignment horizontal="right" vertical="center" wrapText="1"/>
    </xf>
    <xf numFmtId="164" fontId="33" fillId="0" borderId="7" xfId="130" applyFont="1" applyBorder="1" applyAlignment="1">
      <alignment horizontal="right" vertical="top"/>
    </xf>
    <xf numFmtId="164" fontId="33" fillId="2" borderId="7" xfId="130" applyFont="1" applyFill="1" applyBorder="1" applyAlignment="1">
      <alignment horizontal="right"/>
    </xf>
    <xf numFmtId="164" fontId="33" fillId="0" borderId="7" xfId="130" applyFont="1" applyBorder="1" applyAlignment="1">
      <alignment horizontal="right" vertical="center"/>
    </xf>
    <xf numFmtId="164" fontId="33" fillId="2" borderId="7" xfId="130" applyFont="1" applyFill="1" applyBorder="1" applyAlignment="1">
      <alignment horizontal="right" vertical="center"/>
    </xf>
    <xf numFmtId="1" fontId="33" fillId="2" borderId="7" xfId="129" applyNumberFormat="1" applyFont="1" applyFill="1" applyBorder="1" applyAlignment="1">
      <alignment horizontal="right" vertical="center" wrapText="1"/>
    </xf>
    <xf numFmtId="1" fontId="33" fillId="2" borderId="7" xfId="129" quotePrefix="1" applyNumberFormat="1" applyFont="1" applyFill="1" applyBorder="1" applyAlignment="1">
      <alignment horizontal="right" vertical="center"/>
    </xf>
    <xf numFmtId="0" fontId="33" fillId="2" borderId="7" xfId="129" applyFont="1" applyFill="1" applyBorder="1" applyAlignment="1">
      <alignment horizontal="right"/>
    </xf>
    <xf numFmtId="164" fontId="33" fillId="2" borderId="2" xfId="5" applyFont="1" applyFill="1" applyBorder="1" applyAlignment="1">
      <alignment horizontal="right" vertical="center"/>
    </xf>
    <xf numFmtId="164" fontId="33" fillId="0" borderId="7" xfId="5" applyFont="1" applyBorder="1" applyAlignment="1">
      <alignment horizontal="right"/>
    </xf>
    <xf numFmtId="41" fontId="35" fillId="34" borderId="7" xfId="7" applyNumberFormat="1" applyFont="1" applyFill="1" applyBorder="1" applyAlignment="1">
      <alignment horizontal="right"/>
    </xf>
    <xf numFmtId="164" fontId="33" fillId="0" borderId="7" xfId="129" applyNumberFormat="1" applyFont="1" applyBorder="1" applyAlignment="1">
      <alignment horizontal="right" vertical="top"/>
    </xf>
    <xf numFmtId="164" fontId="33" fillId="0" borderId="7" xfId="130" applyFont="1" applyBorder="1" applyAlignment="1">
      <alignment horizontal="right"/>
    </xf>
    <xf numFmtId="0" fontId="33" fillId="2" borderId="7" xfId="129" quotePrefix="1" applyFont="1" applyFill="1" applyBorder="1" applyAlignment="1">
      <alignment horizontal="right" vertical="center" wrapText="1"/>
    </xf>
    <xf numFmtId="164" fontId="32" fillId="2" borderId="7" xfId="5" applyFont="1" applyFill="1" applyBorder="1" applyAlignment="1">
      <alignment horizontal="center" vertical="center"/>
    </xf>
    <xf numFmtId="2" fontId="33" fillId="2" borderId="7" xfId="5" applyNumberFormat="1" applyFont="1" applyFill="1" applyBorder="1" applyAlignment="1">
      <alignment horizontal="right" vertical="center"/>
    </xf>
    <xf numFmtId="164" fontId="32" fillId="2" borderId="7" xfId="5" quotePrefix="1" applyFont="1" applyFill="1" applyBorder="1" applyAlignment="1">
      <alignment horizontal="right" vertical="center"/>
    </xf>
    <xf numFmtId="164" fontId="33" fillId="2" borderId="0" xfId="5" applyFont="1" applyFill="1" applyAlignment="1">
      <alignment horizontal="left"/>
    </xf>
    <xf numFmtId="164" fontId="33" fillId="2" borderId="1" xfId="5" applyFont="1" applyFill="1" applyBorder="1" applyAlignment="1">
      <alignment horizontal="left" vertical="center"/>
    </xf>
    <xf numFmtId="164" fontId="32" fillId="2" borderId="1" xfId="5" applyFont="1" applyFill="1" applyBorder="1" applyAlignment="1">
      <alignment horizontal="left" vertical="center"/>
    </xf>
    <xf numFmtId="0" fontId="33" fillId="2" borderId="0" xfId="0" applyFont="1" applyFill="1" applyAlignment="1">
      <alignment horizontal="left"/>
    </xf>
    <xf numFmtId="0" fontId="32" fillId="2" borderId="1" xfId="0" applyFont="1" applyFill="1" applyBorder="1" applyAlignment="1">
      <alignment horizontal="left" vertical="center"/>
    </xf>
    <xf numFmtId="164" fontId="32" fillId="2" borderId="7" xfId="5" applyFont="1" applyFill="1" applyBorder="1" applyAlignment="1"/>
    <xf numFmtId="164" fontId="33" fillId="2" borderId="7" xfId="5" applyFont="1" applyFill="1" applyBorder="1" applyAlignment="1">
      <alignment horizontal="left"/>
    </xf>
    <xf numFmtId="0" fontId="33" fillId="2" borderId="7" xfId="0" applyFont="1" applyFill="1" applyBorder="1" applyAlignment="1">
      <alignment horizontal="left"/>
    </xf>
    <xf numFmtId="164" fontId="32" fillId="2" borderId="1" xfId="5" quotePrefix="1" applyFont="1" applyFill="1" applyBorder="1" applyAlignment="1">
      <alignment vertical="center"/>
    </xf>
    <xf numFmtId="0" fontId="33" fillId="0" borderId="0" xfId="0" applyFont="1" applyFill="1" applyAlignment="1"/>
    <xf numFmtId="165" fontId="33" fillId="0" borderId="7" xfId="0" applyNumberFormat="1" applyFont="1" applyFill="1" applyBorder="1" applyAlignment="1"/>
    <xf numFmtId="0" fontId="33" fillId="0" borderId="7" xfId="0" applyFont="1" applyFill="1" applyBorder="1" applyAlignment="1"/>
    <xf numFmtId="0" fontId="33" fillId="0" borderId="7" xfId="0" applyFont="1" applyFill="1" applyBorder="1" applyAlignment="1">
      <alignment horizontal="center"/>
    </xf>
    <xf numFmtId="169" fontId="36" fillId="0" borderId="7" xfId="51" applyNumberFormat="1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vertical="center"/>
    </xf>
    <xf numFmtId="0" fontId="35" fillId="0" borderId="7" xfId="116" applyNumberFormat="1" applyFont="1" applyFill="1" applyBorder="1" applyAlignment="1">
      <alignment horizontal="right" vertical="center" wrapText="1"/>
    </xf>
    <xf numFmtId="0" fontId="33" fillId="0" borderId="7" xfId="0" quotePrefix="1" applyFont="1" applyFill="1" applyBorder="1" applyAlignment="1">
      <alignment horizontal="center" vertical="center" wrapText="1"/>
    </xf>
    <xf numFmtId="0" fontId="35" fillId="0" borderId="7" xfId="116" applyNumberFormat="1" applyFont="1" applyFill="1" applyBorder="1" applyAlignment="1">
      <alignment horizontal="left" vertical="center"/>
    </xf>
    <xf numFmtId="17" fontId="33" fillId="0" borderId="7" xfId="0" applyNumberFormat="1" applyFont="1" applyFill="1" applyBorder="1" applyAlignment="1">
      <alignment horizontal="center" vertical="center"/>
    </xf>
    <xf numFmtId="0" fontId="33" fillId="0" borderId="7" xfId="0" quotePrefix="1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 wrapText="1"/>
    </xf>
    <xf numFmtId="0" fontId="33" fillId="0" borderId="0" xfId="0" applyFont="1" applyFill="1" applyAlignment="1">
      <alignment vertical="center"/>
    </xf>
    <xf numFmtId="2" fontId="33" fillId="0" borderId="7" xfId="0" applyNumberFormat="1" applyFont="1" applyFill="1" applyBorder="1" applyAlignment="1">
      <alignment vertical="center"/>
    </xf>
    <xf numFmtId="17" fontId="35" fillId="0" borderId="7" xfId="116" applyNumberFormat="1" applyFont="1" applyFill="1" applyBorder="1" applyAlignment="1">
      <alignment horizontal="center" vertical="center" wrapText="1"/>
    </xf>
    <xf numFmtId="0" fontId="35" fillId="0" borderId="7" xfId="116" applyNumberFormat="1" applyFont="1" applyFill="1" applyBorder="1" applyAlignment="1">
      <alignment horizontal="center" vertical="center" wrapText="1"/>
    </xf>
    <xf numFmtId="164" fontId="33" fillId="0" borderId="7" xfId="5" applyFont="1" applyFill="1" applyBorder="1" applyAlignment="1">
      <alignment vertical="center"/>
    </xf>
    <xf numFmtId="0" fontId="33" fillId="0" borderId="7" xfId="116" applyFont="1" applyFill="1" applyBorder="1" applyAlignment="1">
      <alignment horizontal="right" vertical="center"/>
    </xf>
    <xf numFmtId="49" fontId="33" fillId="0" borderId="7" xfId="0" applyNumberFormat="1" applyFont="1" applyFill="1" applyBorder="1" applyAlignment="1">
      <alignment horizontal="center" vertical="center" wrapText="1"/>
    </xf>
    <xf numFmtId="0" fontId="35" fillId="0" borderId="7" xfId="116" applyFont="1" applyFill="1" applyBorder="1" applyAlignment="1">
      <alignment vertical="center"/>
    </xf>
    <xf numFmtId="0" fontId="35" fillId="0" borderId="7" xfId="116" applyNumberFormat="1" applyFont="1" applyFill="1" applyBorder="1" applyAlignment="1">
      <alignment horizontal="left" vertical="center" wrapText="1"/>
    </xf>
    <xf numFmtId="0" fontId="33" fillId="0" borderId="7" xfId="116" applyFont="1" applyFill="1" applyBorder="1" applyAlignment="1">
      <alignment vertical="center"/>
    </xf>
    <xf numFmtId="164" fontId="32" fillId="2" borderId="1" xfId="5" applyFont="1" applyFill="1" applyBorder="1" applyAlignment="1">
      <alignment horizontal="right" vertical="center"/>
    </xf>
    <xf numFmtId="164" fontId="33" fillId="0" borderId="7" xfId="5" applyFont="1" applyFill="1" applyBorder="1" applyAlignment="1"/>
    <xf numFmtId="41" fontId="33" fillId="0" borderId="7" xfId="0" applyNumberFormat="1" applyFont="1" applyFill="1" applyBorder="1" applyAlignment="1"/>
    <xf numFmtId="0" fontId="35" fillId="0" borderId="4" xfId="44" applyFont="1" applyFill="1" applyBorder="1" applyAlignment="1">
      <alignment vertical="center"/>
    </xf>
    <xf numFmtId="0" fontId="35" fillId="0" borderId="7" xfId="44" applyFont="1" applyFill="1" applyBorder="1" applyAlignment="1">
      <alignment horizontal="left" vertical="center" wrapText="1"/>
    </xf>
    <xf numFmtId="166" fontId="35" fillId="0" borderId="7" xfId="5" applyNumberFormat="1" applyFont="1" applyFill="1" applyBorder="1" applyAlignment="1">
      <alignment horizontal="center" vertical="center"/>
    </xf>
    <xf numFmtId="43" fontId="35" fillId="0" borderId="7" xfId="44" applyNumberFormat="1" applyFont="1" applyFill="1" applyBorder="1" applyAlignment="1">
      <alignment horizontal="center" vertical="center"/>
    </xf>
    <xf numFmtId="0" fontId="35" fillId="34" borderId="7" xfId="114" applyFont="1" applyFill="1" applyBorder="1"/>
    <xf numFmtId="0" fontId="35" fillId="34" borderId="7" xfId="114" applyFont="1" applyFill="1" applyBorder="1" applyAlignment="1">
      <alignment horizontal="left"/>
    </xf>
    <xf numFmtId="0" fontId="35" fillId="34" borderId="7" xfId="114" quotePrefix="1" applyFont="1" applyFill="1" applyBorder="1" applyAlignment="1">
      <alignment horizontal="center"/>
    </xf>
    <xf numFmtId="41" fontId="35" fillId="34" borderId="7" xfId="7" applyNumberFormat="1" applyFont="1" applyFill="1" applyBorder="1"/>
    <xf numFmtId="0" fontId="37" fillId="34" borderId="7" xfId="115" applyFont="1" applyFill="1" applyBorder="1" applyAlignment="1">
      <alignment vertical="center" wrapText="1"/>
    </xf>
    <xf numFmtId="0" fontId="37" fillId="0" borderId="7" xfId="115" applyFont="1" applyBorder="1" applyAlignment="1">
      <alignment vertical="center" wrapText="1"/>
    </xf>
    <xf numFmtId="0" fontId="37" fillId="0" borderId="7" xfId="115" quotePrefix="1" applyFont="1" applyBorder="1" applyAlignment="1">
      <alignment horizontal="center" vertical="center" wrapText="1"/>
    </xf>
    <xf numFmtId="0" fontId="33" fillId="0" borderId="7" xfId="0" applyFont="1" applyBorder="1" applyAlignment="1">
      <alignment vertical="top"/>
    </xf>
    <xf numFmtId="164" fontId="33" fillId="0" borderId="7" xfId="5" applyFont="1" applyBorder="1" applyAlignment="1">
      <alignment vertical="top"/>
    </xf>
    <xf numFmtId="41" fontId="37" fillId="0" borderId="7" xfId="115" applyNumberFormat="1" applyFont="1" applyBorder="1" applyAlignment="1">
      <alignment horizontal="center" vertical="center" wrapText="1"/>
    </xf>
    <xf numFmtId="166" fontId="35" fillId="0" borderId="26" xfId="5" applyNumberFormat="1" applyFont="1" applyFill="1" applyBorder="1" applyAlignment="1">
      <alignment horizontal="right" vertical="center"/>
    </xf>
    <xf numFmtId="166" fontId="35" fillId="0" borderId="3" xfId="5" applyNumberFormat="1" applyFont="1" applyFill="1" applyBorder="1" applyAlignment="1">
      <alignment horizontal="right" vertical="center"/>
    </xf>
    <xf numFmtId="2" fontId="33" fillId="0" borderId="3" xfId="0" applyNumberFormat="1" applyFont="1" applyBorder="1" applyAlignment="1">
      <alignment horizontal="right"/>
    </xf>
    <xf numFmtId="2" fontId="36" fillId="0" borderId="3" xfId="64" applyNumberFormat="1" applyFont="1" applyBorder="1" applyAlignment="1">
      <alignment horizontal="right"/>
    </xf>
    <xf numFmtId="2" fontId="33" fillId="0" borderId="3" xfId="59" applyNumberFormat="1" applyFont="1" applyBorder="1" applyAlignment="1">
      <alignment horizontal="right"/>
    </xf>
    <xf numFmtId="165" fontId="33" fillId="0" borderId="3" xfId="130" applyNumberFormat="1" applyFont="1" applyBorder="1" applyAlignment="1">
      <alignment horizontal="center" vertical="top"/>
    </xf>
    <xf numFmtId="165" fontId="33" fillId="0" borderId="3" xfId="130" applyNumberFormat="1" applyFont="1" applyBorder="1" applyAlignment="1">
      <alignment horizontal="left" vertical="top"/>
    </xf>
    <xf numFmtId="165" fontId="33" fillId="2" borderId="3" xfId="130" applyNumberFormat="1" applyFont="1" applyFill="1" applyBorder="1" applyAlignment="1">
      <alignment horizontal="left"/>
    </xf>
    <xf numFmtId="165" fontId="33" fillId="0" borderId="3" xfId="130" applyNumberFormat="1" applyFont="1" applyBorder="1" applyAlignment="1">
      <alignment horizontal="center" vertical="center"/>
    </xf>
    <xf numFmtId="165" fontId="33" fillId="2" borderId="3" xfId="130" applyNumberFormat="1" applyFont="1" applyFill="1" applyBorder="1" applyAlignment="1">
      <alignment horizontal="center" vertical="center"/>
    </xf>
    <xf numFmtId="0" fontId="35" fillId="0" borderId="7" xfId="49" applyFont="1" applyBorder="1" applyAlignment="1">
      <alignment horizontal="center" vertical="center"/>
    </xf>
    <xf numFmtId="0" fontId="35" fillId="0" borderId="7" xfId="49" applyFont="1" applyBorder="1" applyAlignment="1">
      <alignment vertical="center"/>
    </xf>
    <xf numFmtId="0" fontId="35" fillId="0" borderId="7" xfId="49" applyFont="1" applyBorder="1" applyAlignment="1">
      <alignment vertical="center" wrapText="1"/>
    </xf>
    <xf numFmtId="1" fontId="35" fillId="0" borderId="7" xfId="49" applyNumberFormat="1" applyFont="1" applyBorder="1" applyAlignment="1">
      <alignment vertical="center" wrapText="1"/>
    </xf>
    <xf numFmtId="41" fontId="35" fillId="0" borderId="7" xfId="49" applyNumberFormat="1" applyFont="1" applyBorder="1" applyAlignment="1">
      <alignment vertical="center"/>
    </xf>
    <xf numFmtId="166" fontId="35" fillId="0" borderId="8" xfId="5" applyNumberFormat="1" applyFont="1" applyFill="1" applyBorder="1" applyAlignment="1">
      <alignment vertical="center" wrapText="1"/>
    </xf>
    <xf numFmtId="43" fontId="35" fillId="0" borderId="7" xfId="49" applyNumberFormat="1" applyFont="1" applyBorder="1" applyAlignment="1">
      <alignment vertical="center"/>
    </xf>
    <xf numFmtId="167" fontId="35" fillId="0" borderId="8" xfId="18" applyFont="1" applyFill="1" applyBorder="1" applyAlignment="1">
      <alignment vertical="center" wrapText="1"/>
    </xf>
    <xf numFmtId="0" fontId="33" fillId="0" borderId="7" xfId="49" applyFont="1" applyBorder="1" applyAlignment="1">
      <alignment vertical="center" wrapText="1"/>
    </xf>
    <xf numFmtId="1" fontId="33" fillId="0" borderId="7" xfId="49" applyNumberFormat="1" applyFont="1" applyBorder="1" applyAlignment="1">
      <alignment vertical="center" wrapText="1"/>
    </xf>
    <xf numFmtId="164" fontId="33" fillId="2" borderId="7" xfId="5" applyFont="1" applyFill="1" applyBorder="1" applyAlignment="1">
      <alignment vertical="center"/>
    </xf>
    <xf numFmtId="0" fontId="33" fillId="2" borderId="7" xfId="0" quotePrefix="1" applyFont="1" applyFill="1" applyBorder="1" applyAlignment="1">
      <alignment horizontal="right" vertical="center"/>
    </xf>
    <xf numFmtId="164" fontId="33" fillId="2" borderId="7" xfId="5" quotePrefix="1" applyFont="1" applyFill="1" applyBorder="1" applyAlignment="1">
      <alignment horizontal="right" vertical="center"/>
    </xf>
    <xf numFmtId="3" fontId="33" fillId="2" borderId="8" xfId="0" applyNumberFormat="1" applyFont="1" applyFill="1" applyBorder="1" applyAlignment="1">
      <alignment vertical="center"/>
    </xf>
    <xf numFmtId="164" fontId="33" fillId="2" borderId="8" xfId="5" applyFont="1" applyFill="1" applyBorder="1" applyAlignment="1">
      <alignment vertical="center"/>
    </xf>
    <xf numFmtId="0" fontId="32" fillId="2" borderId="7" xfId="0" applyFont="1" applyFill="1" applyBorder="1" applyAlignment="1">
      <alignment vertical="center"/>
    </xf>
    <xf numFmtId="164" fontId="32" fillId="2" borderId="7" xfId="5" applyFont="1" applyFill="1" applyBorder="1" applyAlignment="1">
      <alignment vertical="center"/>
    </xf>
    <xf numFmtId="0" fontId="32" fillId="2" borderId="7" xfId="0" quotePrefix="1" applyFont="1" applyFill="1" applyBorder="1" applyAlignment="1">
      <alignment horizontal="right" vertical="center"/>
    </xf>
    <xf numFmtId="164" fontId="32" fillId="2" borderId="7" xfId="5" quotePrefix="1" applyFont="1" applyFill="1" applyBorder="1" applyAlignment="1">
      <alignment horizontal="center" vertical="center"/>
    </xf>
    <xf numFmtId="3" fontId="33" fillId="2" borderId="7" xfId="0" applyNumberFormat="1" applyFont="1" applyFill="1" applyBorder="1"/>
    <xf numFmtId="170" fontId="33" fillId="0" borderId="7" xfId="50" quotePrefix="1" applyNumberFormat="1" applyFont="1" applyFill="1" applyBorder="1" applyAlignment="1">
      <alignment horizontal="left"/>
    </xf>
    <xf numFmtId="0" fontId="33" fillId="0" borderId="7" xfId="0" quotePrefix="1" applyNumberFormat="1" applyFont="1" applyFill="1" applyBorder="1" applyAlignment="1">
      <alignment horizontal="left"/>
    </xf>
    <xf numFmtId="0" fontId="33" fillId="0" borderId="7" xfId="0" applyNumberFormat="1" applyFont="1" applyFill="1" applyBorder="1" applyAlignment="1">
      <alignment horizontal="center"/>
    </xf>
    <xf numFmtId="2" fontId="33" fillId="0" borderId="7" xfId="0" applyNumberFormat="1" applyFont="1" applyFill="1" applyBorder="1"/>
    <xf numFmtId="0" fontId="33" fillId="0" borderId="7" xfId="0" applyFont="1" applyFill="1" applyBorder="1" applyAlignment="1">
      <alignment horizontal="left"/>
    </xf>
    <xf numFmtId="0" fontId="33" fillId="0" borderId="4" xfId="0" quotePrefix="1" applyFont="1" applyFill="1" applyBorder="1" applyAlignment="1">
      <alignment horizontal="left"/>
    </xf>
    <xf numFmtId="0" fontId="33" fillId="0" borderId="7" xfId="0" quotePrefix="1" applyFont="1" applyFill="1" applyBorder="1" applyAlignment="1">
      <alignment horizontal="left" vertical="center"/>
    </xf>
    <xf numFmtId="0" fontId="35" fillId="0" borderId="7" xfId="4" applyNumberFormat="1" applyFont="1" applyFill="1" applyBorder="1" applyAlignment="1">
      <alignment horizontal="left" vertical="center"/>
    </xf>
    <xf numFmtId="0" fontId="36" fillId="0" borderId="7" xfId="0" quotePrefix="1" applyFont="1" applyFill="1" applyBorder="1" applyAlignment="1">
      <alignment horizontal="left"/>
    </xf>
    <xf numFmtId="0" fontId="35" fillId="0" borderId="7" xfId="0" quotePrefix="1" applyFont="1" applyFill="1" applyBorder="1" applyAlignment="1">
      <alignment horizontal="left"/>
    </xf>
    <xf numFmtId="0" fontId="33" fillId="0" borderId="21" xfId="0" quotePrefix="1" applyFont="1" applyFill="1" applyBorder="1" applyAlignment="1">
      <alignment horizontal="left"/>
    </xf>
    <xf numFmtId="0" fontId="36" fillId="0" borderId="7" xfId="0" applyFont="1" applyFill="1" applyBorder="1" applyAlignment="1">
      <alignment horizontal="left"/>
    </xf>
    <xf numFmtId="0" fontId="36" fillId="0" borderId="0" xfId="0" applyFont="1" applyFill="1" applyAlignment="1"/>
    <xf numFmtId="0" fontId="36" fillId="0" borderId="8" xfId="0" applyFont="1" applyFill="1" applyBorder="1" applyAlignment="1">
      <alignment horizontal="left" wrapText="1"/>
    </xf>
    <xf numFmtId="1" fontId="36" fillId="0" borderId="7" xfId="0" applyNumberFormat="1" applyFont="1" applyFill="1" applyBorder="1" applyAlignment="1">
      <alignment horizontal="left" wrapText="1"/>
    </xf>
    <xf numFmtId="1" fontId="36" fillId="0" borderId="7" xfId="0" quotePrefix="1" applyNumberFormat="1" applyFont="1" applyFill="1" applyBorder="1" applyAlignment="1">
      <alignment horizontal="left" wrapText="1"/>
    </xf>
    <xf numFmtId="1" fontId="36" fillId="0" borderId="8" xfId="0" quotePrefix="1" applyNumberFormat="1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1" fontId="36" fillId="0" borderId="5" xfId="0" applyNumberFormat="1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vertical="center" wrapText="1"/>
    </xf>
    <xf numFmtId="0" fontId="36" fillId="0" borderId="7" xfId="0" quotePrefix="1" applyFont="1" applyFill="1" applyBorder="1" applyAlignment="1">
      <alignment horizontal="left" vertical="center" wrapText="1"/>
    </xf>
    <xf numFmtId="0" fontId="36" fillId="0" borderId="8" xfId="0" quotePrefix="1" applyFont="1" applyFill="1" applyBorder="1" applyAlignment="1">
      <alignment horizontal="left" vertical="center" wrapText="1"/>
    </xf>
    <xf numFmtId="49" fontId="36" fillId="0" borderId="7" xfId="0" quotePrefix="1" applyNumberFormat="1" applyFont="1" applyFill="1" applyBorder="1" applyAlignment="1">
      <alignment horizontal="left" wrapText="1"/>
    </xf>
    <xf numFmtId="0" fontId="36" fillId="0" borderId="7" xfId="0" quotePrefix="1" applyFont="1" applyFill="1" applyBorder="1" applyAlignment="1">
      <alignment horizontal="left" wrapText="1"/>
    </xf>
    <xf numFmtId="0" fontId="35" fillId="0" borderId="7" xfId="0" quotePrefix="1" applyFont="1" applyFill="1" applyBorder="1" applyAlignment="1">
      <alignment horizontal="left" wrapText="1"/>
    </xf>
    <xf numFmtId="49" fontId="36" fillId="0" borderId="7" xfId="0" quotePrefix="1" applyNumberFormat="1" applyFont="1" applyFill="1" applyBorder="1" applyAlignment="1">
      <alignment horizontal="left"/>
    </xf>
    <xf numFmtId="0" fontId="36" fillId="0" borderId="8" xfId="0" applyNumberFormat="1" applyFont="1" applyFill="1" applyBorder="1" applyAlignment="1">
      <alignment horizontal="left" wrapText="1"/>
    </xf>
    <xf numFmtId="0" fontId="36" fillId="0" borderId="7" xfId="0" quotePrefix="1" applyNumberFormat="1" applyFont="1" applyFill="1" applyBorder="1" applyAlignment="1">
      <alignment horizontal="left" wrapText="1"/>
    </xf>
    <xf numFmtId="0" fontId="36" fillId="0" borderId="8" xfId="0" quotePrefix="1" applyNumberFormat="1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center"/>
    </xf>
    <xf numFmtId="0" fontId="35" fillId="0" borderId="7" xfId="0" applyFont="1" applyFill="1" applyBorder="1"/>
    <xf numFmtId="0" fontId="35" fillId="0" borderId="7" xfId="0" quotePrefix="1" applyFont="1" applyFill="1" applyBorder="1" applyAlignment="1">
      <alignment horizontal="left" vertical="center"/>
    </xf>
    <xf numFmtId="0" fontId="35" fillId="0" borderId="7" xfId="0" applyFont="1" applyFill="1" applyBorder="1" applyAlignment="1">
      <alignment horizontal="center"/>
    </xf>
    <xf numFmtId="169" fontId="35" fillId="0" borderId="7" xfId="51" applyNumberFormat="1" applyFont="1" applyFill="1" applyBorder="1" applyAlignment="1">
      <alignment vertical="center"/>
    </xf>
    <xf numFmtId="169" fontId="35" fillId="0" borderId="7" xfId="51" applyNumberFormat="1" applyFont="1" applyFill="1" applyBorder="1" applyAlignment="1">
      <alignment horizontal="left" vertical="center"/>
    </xf>
    <xf numFmtId="0" fontId="35" fillId="0" borderId="7" xfId="8" applyNumberFormat="1" applyFont="1" applyFill="1" applyBorder="1"/>
    <xf numFmtId="0" fontId="33" fillId="0" borderId="22" xfId="4" quotePrefix="1" applyNumberFormat="1" applyFont="1" applyFill="1" applyBorder="1" applyAlignment="1">
      <alignment horizontal="left"/>
    </xf>
    <xf numFmtId="0" fontId="33" fillId="0" borderId="18" xfId="0" quotePrefix="1" applyFont="1" applyFill="1" applyBorder="1" applyAlignment="1">
      <alignment horizontal="left"/>
    </xf>
    <xf numFmtId="0" fontId="35" fillId="0" borderId="7" xfId="12" applyNumberFormat="1" applyFont="1" applyFill="1" applyBorder="1" applyAlignment="1" applyProtection="1"/>
    <xf numFmtId="0" fontId="33" fillId="0" borderId="7" xfId="12" applyNumberFormat="1" applyFont="1" applyFill="1" applyBorder="1" applyAlignment="1" applyProtection="1"/>
    <xf numFmtId="0" fontId="35" fillId="0" borderId="7" xfId="4" applyFont="1" applyFill="1" applyBorder="1" applyAlignment="1">
      <alignment vertical="center"/>
    </xf>
    <xf numFmtId="0" fontId="33" fillId="0" borderId="7" xfId="0" applyFont="1" applyFill="1" applyBorder="1" applyAlignment="1">
      <alignment horizontal="left" vertical="center" wrapText="1"/>
    </xf>
    <xf numFmtId="0" fontId="33" fillId="0" borderId="7" xfId="4" applyFont="1" applyFill="1" applyBorder="1" applyAlignment="1">
      <alignment horizontal="center"/>
    </xf>
    <xf numFmtId="0" fontId="33" fillId="0" borderId="7" xfId="4" applyFont="1" applyFill="1" applyBorder="1"/>
    <xf numFmtId="0" fontId="36" fillId="0" borderId="7" xfId="0" applyFont="1" applyFill="1" applyBorder="1" applyAlignment="1">
      <alignment horizontal="center" wrapText="1"/>
    </xf>
    <xf numFmtId="0" fontId="36" fillId="0" borderId="7" xfId="0" applyFont="1" applyFill="1" applyBorder="1" applyAlignment="1"/>
    <xf numFmtId="0" fontId="35" fillId="0" borderId="7" xfId="4" applyFont="1" applyFill="1" applyBorder="1" applyAlignment="1">
      <alignment horizontal="left"/>
    </xf>
    <xf numFmtId="0" fontId="33" fillId="0" borderId="7" xfId="0" applyFont="1" applyFill="1" applyBorder="1" applyAlignment="1">
      <alignment wrapText="1"/>
    </xf>
    <xf numFmtId="0" fontId="33" fillId="0" borderId="7" xfId="0" applyFont="1" applyFill="1" applyBorder="1" applyAlignment="1">
      <alignment horizontal="center" wrapText="1"/>
    </xf>
    <xf numFmtId="0" fontId="33" fillId="0" borderId="7" xfId="52" applyFont="1" applyFill="1" applyBorder="1" applyAlignment="1">
      <alignment horizontal="left" vertical="center"/>
    </xf>
    <xf numFmtId="0" fontId="33" fillId="0" borderId="18" xfId="0" applyFont="1" applyFill="1" applyBorder="1"/>
    <xf numFmtId="0" fontId="33" fillId="0" borderId="20" xfId="0" applyFont="1" applyFill="1" applyBorder="1" applyAlignment="1">
      <alignment vertical="center"/>
    </xf>
    <xf numFmtId="0" fontId="33" fillId="0" borderId="22" xfId="0" applyFont="1" applyFill="1" applyBorder="1"/>
    <xf numFmtId="0" fontId="35" fillId="0" borderId="7" xfId="0" quotePrefix="1" applyNumberFormat="1" applyFont="1" applyFill="1" applyBorder="1" applyAlignment="1">
      <alignment horizontal="left"/>
    </xf>
    <xf numFmtId="0" fontId="33" fillId="0" borderId="23" xfId="0" applyFont="1" applyFill="1" applyBorder="1" applyAlignment="1">
      <alignment horizontal="center"/>
    </xf>
    <xf numFmtId="0" fontId="33" fillId="0" borderId="18" xfId="0" applyFont="1" applyFill="1" applyBorder="1" applyAlignment="1">
      <alignment horizontal="center"/>
    </xf>
    <xf numFmtId="0" fontId="36" fillId="0" borderId="22" xfId="0" applyFont="1" applyFill="1" applyBorder="1" applyAlignment="1"/>
    <xf numFmtId="0" fontId="36" fillId="0" borderId="18" xfId="0" applyFont="1" applyFill="1" applyBorder="1" applyAlignment="1"/>
    <xf numFmtId="49" fontId="33" fillId="0" borderId="7" xfId="0" applyNumberFormat="1" applyFont="1" applyFill="1" applyBorder="1" applyAlignment="1">
      <alignment horizontal="left"/>
    </xf>
    <xf numFmtId="0" fontId="33" fillId="0" borderId="18" xfId="0" applyFont="1" applyFill="1" applyBorder="1" applyAlignment="1">
      <alignment horizontal="left" vertical="center"/>
    </xf>
    <xf numFmtId="0" fontId="33" fillId="0" borderId="22" xfId="0" applyFont="1" applyFill="1" applyBorder="1" applyAlignment="1">
      <alignment horizontal="left" vertical="center"/>
    </xf>
    <xf numFmtId="0" fontId="36" fillId="0" borderId="20" xfId="0" applyFont="1" applyFill="1" applyBorder="1" applyAlignment="1">
      <alignment vertical="center"/>
    </xf>
    <xf numFmtId="0" fontId="33" fillId="0" borderId="7" xfId="0" applyNumberFormat="1" applyFont="1" applyFill="1" applyBorder="1" applyAlignment="1">
      <alignment horizontal="left"/>
    </xf>
    <xf numFmtId="0" fontId="36" fillId="0" borderId="18" xfId="0" applyFont="1" applyFill="1" applyBorder="1"/>
    <xf numFmtId="0" fontId="33" fillId="0" borderId="19" xfId="0" applyFont="1" applyFill="1" applyBorder="1"/>
    <xf numFmtId="0" fontId="33" fillId="0" borderId="19" xfId="0" applyFont="1" applyFill="1" applyBorder="1" applyAlignment="1">
      <alignment vertical="center"/>
    </xf>
    <xf numFmtId="0" fontId="33" fillId="0" borderId="24" xfId="0" applyFont="1" applyFill="1" applyBorder="1"/>
    <xf numFmtId="0" fontId="33" fillId="0" borderId="25" xfId="0" applyFont="1" applyFill="1" applyBorder="1" applyAlignment="1">
      <alignment horizontal="center"/>
    </xf>
    <xf numFmtId="0" fontId="33" fillId="0" borderId="19" xfId="0" applyFont="1" applyFill="1" applyBorder="1" applyAlignment="1">
      <alignment horizontal="center"/>
    </xf>
    <xf numFmtId="0" fontId="35" fillId="0" borderId="7" xfId="4" applyNumberFormat="1" applyFont="1" applyFill="1" applyBorder="1" applyAlignment="1">
      <alignment horizontal="center"/>
    </xf>
    <xf numFmtId="1" fontId="33" fillId="0" borderId="7" xfId="0" applyNumberFormat="1" applyFont="1" applyFill="1" applyBorder="1" applyAlignment="1">
      <alignment horizontal="center"/>
    </xf>
    <xf numFmtId="0" fontId="33" fillId="0" borderId="4" xfId="0" applyFont="1" applyFill="1" applyBorder="1"/>
    <xf numFmtId="0" fontId="33" fillId="0" borderId="8" xfId="0" quotePrefix="1" applyFont="1" applyFill="1" applyBorder="1" applyAlignment="1">
      <alignment horizontal="left"/>
    </xf>
    <xf numFmtId="0" fontId="35" fillId="0" borderId="7" xfId="53" applyNumberFormat="1" applyFont="1" applyFill="1" applyBorder="1" applyAlignment="1">
      <alignment horizontal="center"/>
    </xf>
    <xf numFmtId="172" fontId="35" fillId="0" borderId="7" xfId="53" applyNumberFormat="1" applyFont="1" applyFill="1" applyBorder="1" applyAlignment="1">
      <alignment horizontal="center"/>
    </xf>
    <xf numFmtId="17" fontId="33" fillId="0" borderId="7" xfId="0" applyNumberFormat="1" applyFont="1" applyFill="1" applyBorder="1" applyAlignment="1">
      <alignment horizontal="center"/>
    </xf>
    <xf numFmtId="0" fontId="33" fillId="0" borderId="6" xfId="0" applyFont="1" applyFill="1" applyBorder="1" applyAlignment="1">
      <alignment horizontal="left" vertical="center" indent="1"/>
    </xf>
    <xf numFmtId="0" fontId="33" fillId="0" borderId="6" xfId="0" applyFont="1" applyFill="1" applyBorder="1" applyAlignment="1">
      <alignment horizontal="center" vertical="center"/>
    </xf>
    <xf numFmtId="49" fontId="33" fillId="0" borderId="7" xfId="0" quotePrefix="1" applyNumberFormat="1" applyFont="1" applyFill="1" applyBorder="1" applyAlignment="1">
      <alignment horizontal="left"/>
    </xf>
    <xf numFmtId="164" fontId="35" fillId="0" borderId="7" xfId="5" applyNumberFormat="1" applyFont="1" applyFill="1" applyBorder="1" applyAlignment="1">
      <alignment horizontal="left" vertical="center"/>
    </xf>
    <xf numFmtId="0" fontId="33" fillId="0" borderId="7" xfId="52" quotePrefix="1" applyFont="1" applyFill="1" applyBorder="1" applyAlignment="1">
      <alignment horizontal="left"/>
    </xf>
    <xf numFmtId="0" fontId="35" fillId="0" borderId="7" xfId="0" applyFont="1" applyFill="1" applyBorder="1" applyAlignment="1">
      <alignment horizontal="center" vertical="center"/>
    </xf>
    <xf numFmtId="0" fontId="35" fillId="0" borderId="7" xfId="5" applyNumberFormat="1" applyFont="1" applyFill="1" applyBorder="1" applyAlignment="1">
      <alignment horizontal="center" vertical="center"/>
    </xf>
    <xf numFmtId="17" fontId="35" fillId="0" borderId="7" xfId="4" applyNumberFormat="1" applyFont="1" applyFill="1" applyBorder="1" applyAlignment="1">
      <alignment horizontal="center" vertical="center"/>
    </xf>
    <xf numFmtId="0" fontId="33" fillId="0" borderId="7" xfId="4" applyFont="1" applyFill="1" applyBorder="1" applyAlignment="1">
      <alignment horizontal="left" vertical="center"/>
    </xf>
    <xf numFmtId="0" fontId="35" fillId="0" borderId="7" xfId="54" applyNumberFormat="1" applyFont="1" applyFill="1" applyBorder="1" applyAlignment="1">
      <alignment horizontal="center" vertical="center"/>
    </xf>
    <xf numFmtId="164" fontId="33" fillId="0" borderId="7" xfId="5" applyNumberFormat="1" applyFont="1" applyFill="1" applyBorder="1" applyAlignment="1">
      <alignment vertical="center"/>
    </xf>
    <xf numFmtId="0" fontId="33" fillId="0" borderId="7" xfId="0" applyNumberFormat="1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vertical="center" wrapText="1"/>
    </xf>
    <xf numFmtId="0" fontId="33" fillId="0" borderId="7" xfId="0" quotePrefix="1" applyFont="1" applyFill="1" applyBorder="1" applyAlignment="1">
      <alignment horizontal="left" vertical="center" wrapText="1"/>
    </xf>
    <xf numFmtId="0" fontId="36" fillId="0" borderId="7" xfId="0" applyFont="1" applyFill="1" applyBorder="1" applyAlignment="1">
      <alignment horizontal="center" vertical="center" wrapText="1"/>
    </xf>
    <xf numFmtId="0" fontId="35" fillId="0" borderId="7" xfId="10" quotePrefix="1" applyFont="1" applyFill="1" applyBorder="1" applyAlignment="1">
      <alignment horizontal="left" vertical="center"/>
    </xf>
    <xf numFmtId="0" fontId="35" fillId="0" borderId="7" xfId="41" applyFont="1" applyFill="1" applyBorder="1" applyAlignment="1">
      <alignment vertical="center"/>
    </xf>
    <xf numFmtId="0" fontId="35" fillId="0" borderId="7" xfId="10" applyFont="1" applyFill="1" applyBorder="1" applyAlignment="1">
      <alignment vertical="center"/>
    </xf>
    <xf numFmtId="49" fontId="33" fillId="0" borderId="7" xfId="0" applyNumberFormat="1" applyFont="1" applyFill="1" applyBorder="1" applyAlignment="1">
      <alignment horizontal="left" wrapText="1"/>
    </xf>
    <xf numFmtId="0" fontId="33" fillId="0" borderId="7" xfId="0" applyFont="1" applyFill="1" applyBorder="1" applyAlignment="1">
      <alignment horizontal="left" wrapText="1"/>
    </xf>
    <xf numFmtId="0" fontId="35" fillId="0" borderId="7" xfId="55" applyFont="1" applyFill="1" applyBorder="1" applyAlignment="1">
      <alignment horizontal="left" vertical="center"/>
    </xf>
    <xf numFmtId="0" fontId="36" fillId="0" borderId="7" xfId="0" quotePrefix="1" applyFont="1" applyFill="1" applyBorder="1" applyAlignment="1">
      <alignment horizontal="left" vertical="top" wrapText="1"/>
    </xf>
    <xf numFmtId="0" fontId="33" fillId="0" borderId="7" xfId="0" quotePrefix="1" applyFont="1" applyFill="1" applyBorder="1" applyAlignment="1">
      <alignment horizontal="left" wrapText="1"/>
    </xf>
    <xf numFmtId="0" fontId="35" fillId="0" borderId="7" xfId="41" applyFont="1" applyFill="1" applyBorder="1" applyAlignment="1"/>
    <xf numFmtId="0" fontId="35" fillId="0" borderId="7" xfId="10" applyFont="1" applyFill="1" applyBorder="1" applyAlignment="1"/>
    <xf numFmtId="0" fontId="36" fillId="0" borderId="7" xfId="4" quotePrefix="1" applyFont="1" applyFill="1" applyBorder="1" applyAlignment="1">
      <alignment horizontal="left" wrapText="1"/>
    </xf>
    <xf numFmtId="0" fontId="35" fillId="0" borderId="7" xfId="10" quotePrefix="1" applyFont="1" applyFill="1" applyBorder="1" applyAlignment="1">
      <alignment horizontal="left"/>
    </xf>
    <xf numFmtId="3" fontId="33" fillId="2" borderId="0" xfId="0" applyNumberFormat="1" applyFont="1" applyFill="1"/>
    <xf numFmtId="173" fontId="33" fillId="0" borderId="0" xfId="4652" applyNumberFormat="1" applyFont="1"/>
    <xf numFmtId="0" fontId="33" fillId="2" borderId="7" xfId="0" applyFont="1" applyFill="1" applyBorder="1" applyAlignment="1">
      <alignment horizontal="left" vertical="center" wrapText="1"/>
    </xf>
    <xf numFmtId="164" fontId="33" fillId="0" borderId="7" xfId="5" applyFont="1" applyBorder="1" applyAlignment="1"/>
    <xf numFmtId="0" fontId="33" fillId="0" borderId="7" xfId="59" applyFont="1" applyBorder="1" applyAlignment="1"/>
    <xf numFmtId="0" fontId="33" fillId="0" borderId="0" xfId="59" applyFont="1" applyBorder="1" applyAlignment="1"/>
    <xf numFmtId="41" fontId="37" fillId="34" borderId="7" xfId="115" applyNumberFormat="1" applyFont="1" applyFill="1" applyBorder="1" applyAlignment="1"/>
    <xf numFmtId="41" fontId="37" fillId="2" borderId="7" xfId="115" applyNumberFormat="1" applyFont="1" applyFill="1" applyBorder="1" applyAlignment="1"/>
    <xf numFmtId="164" fontId="33" fillId="0" borderId="7" xfId="130" applyFont="1" applyBorder="1" applyAlignment="1">
      <alignment vertical="top"/>
    </xf>
    <xf numFmtId="164" fontId="33" fillId="2" borderId="7" xfId="130" applyFont="1" applyFill="1" applyBorder="1" applyAlignment="1"/>
    <xf numFmtId="164" fontId="33" fillId="0" borderId="7" xfId="130" applyFont="1" applyBorder="1" applyAlignment="1"/>
    <xf numFmtId="0" fontId="33" fillId="2" borderId="7" xfId="129" quotePrefix="1" applyFont="1" applyFill="1" applyBorder="1" applyAlignment="1">
      <alignment vertical="center" wrapText="1"/>
    </xf>
    <xf numFmtId="164" fontId="33" fillId="2" borderId="0" xfId="5" applyFont="1" applyFill="1" applyAlignment="1">
      <alignment vertical="center"/>
    </xf>
    <xf numFmtId="0" fontId="33" fillId="0" borderId="7" xfId="0" applyFont="1" applyFill="1" applyBorder="1" applyAlignment="1">
      <alignment horizontal="right"/>
    </xf>
    <xf numFmtId="164" fontId="33" fillId="0" borderId="7" xfId="5" applyFont="1" applyFill="1" applyBorder="1" applyAlignment="1">
      <alignment horizontal="right"/>
    </xf>
    <xf numFmtId="41" fontId="35" fillId="0" borderId="7" xfId="49" applyNumberFormat="1" applyFont="1" applyBorder="1" applyAlignment="1">
      <alignment horizontal="right" vertical="center"/>
    </xf>
    <xf numFmtId="0" fontId="33" fillId="0" borderId="8" xfId="4652" applyFont="1" applyBorder="1" applyAlignment="1">
      <alignment horizontal="center"/>
    </xf>
    <xf numFmtId="0" fontId="33" fillId="0" borderId="8" xfId="4652" applyFont="1" applyBorder="1"/>
    <xf numFmtId="0" fontId="36" fillId="0" borderId="8" xfId="64" applyFont="1" applyBorder="1" applyAlignment="1"/>
    <xf numFmtId="0" fontId="36" fillId="0" borderId="8" xfId="64" applyFont="1" applyBorder="1" applyAlignment="1">
      <alignment horizontal="left"/>
    </xf>
    <xf numFmtId="0" fontId="36" fillId="0" borderId="8" xfId="64" quotePrefix="1" applyFont="1" applyBorder="1" applyAlignment="1">
      <alignment horizontal="left"/>
    </xf>
    <xf numFmtId="0" fontId="36" fillId="0" borderId="8" xfId="64" applyFont="1" applyBorder="1" applyAlignment="1">
      <alignment horizontal="center"/>
    </xf>
    <xf numFmtId="0" fontId="33" fillId="0" borderId="7" xfId="4652" applyFont="1" applyBorder="1" applyAlignment="1">
      <alignment horizontal="right"/>
    </xf>
    <xf numFmtId="0" fontId="33" fillId="0" borderId="8" xfId="4652" applyFont="1" applyBorder="1" applyAlignment="1">
      <alignment horizontal="right"/>
    </xf>
    <xf numFmtId="2" fontId="36" fillId="0" borderId="8" xfId="64" applyNumberFormat="1" applyFont="1" applyBorder="1" applyAlignment="1">
      <alignment horizontal="center"/>
    </xf>
    <xf numFmtId="0" fontId="33" fillId="0" borderId="7" xfId="4652" applyFont="1" applyBorder="1" applyAlignment="1">
      <alignment horizontal="center"/>
    </xf>
    <xf numFmtId="0" fontId="33" fillId="0" borderId="7" xfId="4652" applyFont="1" applyBorder="1"/>
    <xf numFmtId="0" fontId="36" fillId="0" borderId="7" xfId="64" applyFont="1" applyBorder="1" applyAlignment="1">
      <alignment horizontal="left"/>
    </xf>
    <xf numFmtId="0" fontId="36" fillId="0" borderId="7" xfId="64" quotePrefix="1" applyFont="1" applyBorder="1" applyAlignment="1">
      <alignment horizontal="left"/>
    </xf>
    <xf numFmtId="2" fontId="36" fillId="0" borderId="7" xfId="64" applyNumberFormat="1" applyFont="1" applyBorder="1" applyAlignment="1">
      <alignment horizontal="center"/>
    </xf>
    <xf numFmtId="0" fontId="33" fillId="0" borderId="7" xfId="4652" applyFont="1" applyBorder="1" applyAlignment="1">
      <alignment horizontal="left"/>
    </xf>
    <xf numFmtId="0" fontId="33" fillId="0" borderId="7" xfId="4652" quotePrefix="1" applyFont="1" applyBorder="1" applyAlignment="1">
      <alignment horizontal="left"/>
    </xf>
    <xf numFmtId="2" fontId="33" fillId="0" borderId="7" xfId="4652" applyNumberFormat="1" applyFont="1" applyBorder="1" applyAlignment="1">
      <alignment horizontal="center"/>
    </xf>
    <xf numFmtId="0" fontId="36" fillId="0" borderId="3" xfId="11" applyFont="1" applyBorder="1" applyAlignment="1"/>
    <xf numFmtId="0" fontId="36" fillId="0" borderId="7" xfId="11" quotePrefix="1" applyFont="1" applyBorder="1" applyAlignment="1">
      <alignment horizontal="left"/>
    </xf>
    <xf numFmtId="2" fontId="36" fillId="0" borderId="7" xfId="11" applyNumberFormat="1" applyFont="1" applyBorder="1" applyAlignment="1">
      <alignment horizontal="center"/>
    </xf>
    <xf numFmtId="0" fontId="36" fillId="0" borderId="7" xfId="4652" applyFont="1" applyBorder="1" applyAlignment="1">
      <alignment horizontal="left" vertical="center"/>
    </xf>
    <xf numFmtId="49" fontId="36" fillId="0" borderId="7" xfId="4652" applyNumberFormat="1" applyFont="1" applyBorder="1" applyAlignment="1">
      <alignment horizontal="left" vertical="center"/>
    </xf>
    <xf numFmtId="2" fontId="33" fillId="0" borderId="7" xfId="4653" applyNumberFormat="1" applyFont="1" applyBorder="1" applyAlignment="1">
      <alignment horizontal="center"/>
    </xf>
    <xf numFmtId="0" fontId="36" fillId="34" borderId="7" xfId="4652" applyFont="1" applyFill="1" applyBorder="1" applyAlignment="1">
      <alignment horizontal="left" vertical="center"/>
    </xf>
    <xf numFmtId="49" fontId="36" fillId="34" borderId="18" xfId="4652" applyNumberFormat="1" applyFont="1" applyFill="1" applyBorder="1" applyAlignment="1">
      <alignment horizontal="left" wrapText="1"/>
    </xf>
    <xf numFmtId="49" fontId="36" fillId="34" borderId="0" xfId="4652" applyNumberFormat="1" applyFont="1" applyFill="1" applyAlignment="1">
      <alignment horizontal="left" wrapText="1"/>
    </xf>
    <xf numFmtId="0" fontId="36" fillId="0" borderId="7" xfId="4652" applyFont="1" applyBorder="1"/>
    <xf numFmtId="49" fontId="36" fillId="0" borderId="7" xfId="4652" applyNumberFormat="1" applyFont="1" applyBorder="1" applyAlignment="1">
      <alignment horizontal="left"/>
    </xf>
    <xf numFmtId="0" fontId="33" fillId="0" borderId="7" xfId="4657" applyFont="1" applyBorder="1"/>
    <xf numFmtId="0" fontId="33" fillId="0" borderId="7" xfId="4657" quotePrefix="1" applyFont="1" applyBorder="1" applyAlignment="1">
      <alignment horizontal="left"/>
    </xf>
    <xf numFmtId="0" fontId="33" fillId="0" borderId="7" xfId="4657" applyFont="1" applyBorder="1" applyAlignment="1">
      <alignment horizontal="center"/>
    </xf>
    <xf numFmtId="2" fontId="33" fillId="0" borderId="7" xfId="4657" applyNumberFormat="1" applyFont="1" applyBorder="1" applyAlignment="1">
      <alignment horizontal="center"/>
    </xf>
    <xf numFmtId="0" fontId="37" fillId="0" borderId="7" xfId="4652" quotePrefix="1" applyFont="1" applyBorder="1" applyAlignment="1">
      <alignment horizontal="left"/>
    </xf>
    <xf numFmtId="0" fontId="33" fillId="2" borderId="7" xfId="0" quotePrefix="1" applyNumberFormat="1" applyFont="1" applyFill="1" applyBorder="1" applyAlignment="1">
      <alignment horizontal="center" vertical="center"/>
    </xf>
    <xf numFmtId="164" fontId="33" fillId="2" borderId="7" xfId="5" quotePrefix="1" applyFont="1" applyFill="1" applyBorder="1" applyAlignment="1">
      <alignment horizontal="center" vertical="center"/>
    </xf>
    <xf numFmtId="0" fontId="33" fillId="2" borderId="7" xfId="0" applyNumberFormat="1" applyFont="1" applyFill="1" applyBorder="1" applyAlignment="1">
      <alignment horizontal="center"/>
    </xf>
    <xf numFmtId="0" fontId="32" fillId="2" borderId="7" xfId="0" applyNumberFormat="1" applyFont="1" applyFill="1" applyBorder="1" applyAlignment="1">
      <alignment horizontal="center"/>
    </xf>
    <xf numFmtId="173" fontId="33" fillId="0" borderId="7" xfId="4652" applyNumberFormat="1" applyFont="1" applyBorder="1"/>
    <xf numFmtId="0" fontId="34" fillId="2" borderId="6" xfId="1" applyFont="1" applyFill="1" applyBorder="1" applyAlignment="1">
      <alignment horizontal="center" vertical="center" wrapText="1"/>
    </xf>
    <xf numFmtId="0" fontId="34" fillId="2" borderId="8" xfId="1" applyFont="1" applyFill="1" applyBorder="1" applyAlignment="1">
      <alignment horizontal="center" vertical="center" wrapText="1"/>
    </xf>
    <xf numFmtId="164" fontId="32" fillId="2" borderId="7" xfId="5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3" fontId="35" fillId="2" borderId="7" xfId="0" applyNumberFormat="1" applyFont="1" applyFill="1" applyBorder="1" applyAlignment="1">
      <alignment horizontal="left" vertical="center"/>
    </xf>
    <xf numFmtId="3" fontId="35" fillId="2" borderId="7" xfId="0" applyNumberFormat="1" applyFont="1" applyFill="1" applyBorder="1" applyAlignment="1"/>
    <xf numFmtId="3" fontId="35" fillId="2" borderId="7" xfId="0" applyNumberFormat="1" applyFont="1" applyFill="1" applyBorder="1" applyAlignment="1">
      <alignment vertical="top"/>
    </xf>
    <xf numFmtId="3" fontId="35" fillId="2" borderId="7" xfId="0" quotePrefix="1" applyNumberFormat="1" applyFont="1" applyFill="1" applyBorder="1" applyAlignment="1">
      <alignment horizontal="center"/>
    </xf>
    <xf numFmtId="3" fontId="35" fillId="34" borderId="7" xfId="0" quotePrefix="1" applyNumberFormat="1" applyFont="1" applyFill="1" applyBorder="1" applyAlignment="1">
      <alignment horizontal="center"/>
    </xf>
    <xf numFmtId="3" fontId="35" fillId="2" borderId="7" xfId="5" applyNumberFormat="1" applyFont="1" applyFill="1" applyBorder="1" applyAlignment="1">
      <alignment horizontal="right"/>
    </xf>
    <xf numFmtId="3" fontId="35" fillId="0" borderId="7" xfId="0" applyNumberFormat="1" applyFont="1" applyBorder="1"/>
    <xf numFmtId="3" fontId="35" fillId="2" borderId="7" xfId="0" applyNumberFormat="1" applyFont="1" applyFill="1" applyBorder="1" applyAlignment="1">
      <alignment horizontal="center"/>
    </xf>
    <xf numFmtId="3" fontId="35" fillId="2" borderId="7" xfId="0" applyNumberFormat="1" applyFont="1" applyFill="1" applyBorder="1"/>
    <xf numFmtId="3" fontId="35" fillId="2" borderId="7" xfId="0" applyNumberFormat="1" applyFont="1" applyFill="1" applyBorder="1" applyAlignment="1">
      <alignment horizontal="right"/>
    </xf>
    <xf numFmtId="0" fontId="35" fillId="0" borderId="7" xfId="0" quotePrefix="1" applyFont="1" applyBorder="1" applyAlignment="1">
      <alignment horizontal="center"/>
    </xf>
    <xf numFmtId="3" fontId="35" fillId="2" borderId="7" xfId="0" applyNumberFormat="1" applyFont="1" applyFill="1" applyBorder="1" applyAlignment="1">
      <alignment vertical="center"/>
    </xf>
    <xf numFmtId="3" fontId="35" fillId="2" borderId="7" xfId="5" quotePrefix="1" applyNumberFormat="1" applyFont="1" applyFill="1" applyBorder="1" applyAlignment="1">
      <alignment horizontal="center" vertical="top"/>
    </xf>
    <xf numFmtId="3" fontId="35" fillId="2" borderId="7" xfId="5" applyNumberFormat="1" applyFont="1" applyFill="1" applyBorder="1" applyAlignment="1">
      <alignment horizontal="right" wrapText="1"/>
    </xf>
    <xf numFmtId="3" fontId="35" fillId="2" borderId="7" xfId="0" applyNumberFormat="1" applyFont="1" applyFill="1" applyBorder="1" applyAlignment="1">
      <alignment horizontal="left"/>
    </xf>
    <xf numFmtId="3" fontId="35" fillId="2" borderId="7" xfId="5" quotePrefix="1" applyNumberFormat="1" applyFont="1" applyFill="1" applyBorder="1" applyAlignment="1">
      <alignment horizontal="center"/>
    </xf>
    <xf numFmtId="3" fontId="35" fillId="2" borderId="7" xfId="0" applyNumberFormat="1" applyFont="1" applyFill="1" applyBorder="1" applyAlignment="1">
      <alignment horizontal="center" vertical="center"/>
    </xf>
    <xf numFmtId="0" fontId="33" fillId="0" borderId="7" xfId="0" applyFont="1" applyBorder="1" applyAlignment="1">
      <alignment horizontal="right"/>
    </xf>
    <xf numFmtId="165" fontId="33" fillId="0" borderId="7" xfId="0" applyNumberFormat="1" applyFont="1" applyBorder="1" applyAlignment="1"/>
    <xf numFmtId="3" fontId="35" fillId="2" borderId="8" xfId="0" applyNumberFormat="1" applyFont="1" applyFill="1" applyBorder="1" applyAlignment="1">
      <alignment horizontal="left" vertical="center"/>
    </xf>
    <xf numFmtId="3" fontId="35" fillId="2" borderId="8" xfId="0" applyNumberFormat="1" applyFont="1" applyFill="1" applyBorder="1" applyAlignment="1"/>
    <xf numFmtId="3" fontId="35" fillId="2" borderId="8" xfId="0" applyNumberFormat="1" applyFont="1" applyFill="1" applyBorder="1" applyAlignment="1">
      <alignment vertical="top"/>
    </xf>
    <xf numFmtId="3" fontId="35" fillId="2" borderId="8" xfId="0" quotePrefix="1" applyNumberFormat="1" applyFont="1" applyFill="1" applyBorder="1" applyAlignment="1">
      <alignment horizontal="center"/>
    </xf>
    <xf numFmtId="3" fontId="35" fillId="34" borderId="8" xfId="0" quotePrefix="1" applyNumberFormat="1" applyFont="1" applyFill="1" applyBorder="1" applyAlignment="1">
      <alignment horizontal="center"/>
    </xf>
    <xf numFmtId="3" fontId="35" fillId="2" borderId="8" xfId="5" applyNumberFormat="1" applyFont="1" applyFill="1" applyBorder="1" applyAlignment="1">
      <alignment horizontal="right"/>
    </xf>
    <xf numFmtId="3" fontId="35" fillId="0" borderId="8" xfId="0" applyNumberFormat="1" applyFont="1" applyBorder="1"/>
    <xf numFmtId="3" fontId="35" fillId="2" borderId="8" xfId="0" applyNumberFormat="1" applyFont="1" applyFill="1" applyBorder="1" applyAlignment="1">
      <alignment horizontal="center"/>
    </xf>
    <xf numFmtId="3" fontId="35" fillId="0" borderId="8" xfId="0" applyNumberFormat="1" applyFont="1" applyBorder="1" applyAlignment="1">
      <alignment horizontal="center"/>
    </xf>
    <xf numFmtId="3" fontId="35" fillId="0" borderId="7" xfId="0" applyNumberFormat="1" applyFont="1" applyBorder="1" applyAlignment="1">
      <alignment horizontal="center"/>
    </xf>
    <xf numFmtId="0" fontId="35" fillId="34" borderId="7" xfId="114" quotePrefix="1" applyNumberFormat="1" applyFont="1" applyFill="1" applyBorder="1" applyAlignment="1">
      <alignment horizontal="center"/>
    </xf>
    <xf numFmtId="1" fontId="34" fillId="2" borderId="8" xfId="1" applyNumberFormat="1" applyFont="1" applyFill="1" applyBorder="1" applyAlignment="1">
      <alignment horizontal="center" vertical="center" wrapText="1"/>
    </xf>
    <xf numFmtId="1" fontId="33" fillId="0" borderId="7" xfId="0" applyNumberFormat="1" applyFont="1" applyFill="1" applyBorder="1" applyAlignment="1">
      <alignment horizontal="center" vertical="center" wrapText="1"/>
    </xf>
    <xf numFmtId="1" fontId="33" fillId="0" borderId="7" xfId="0" quotePrefix="1" applyNumberFormat="1" applyFont="1" applyFill="1" applyBorder="1" applyAlignment="1">
      <alignment horizontal="center" vertical="center"/>
    </xf>
    <xf numFmtId="1" fontId="33" fillId="0" borderId="0" xfId="0" quotePrefix="1" applyNumberFormat="1" applyFont="1" applyFill="1" applyBorder="1" applyAlignment="1">
      <alignment horizontal="center" vertical="center" wrapText="1"/>
    </xf>
    <xf numFmtId="1" fontId="33" fillId="0" borderId="0" xfId="0" applyNumberFormat="1" applyFont="1" applyFill="1" applyBorder="1" applyAlignment="1">
      <alignment horizontal="center" vertical="center"/>
    </xf>
    <xf numFmtId="1" fontId="33" fillId="0" borderId="7" xfId="0" quotePrefix="1" applyNumberFormat="1" applyFont="1" applyFill="1" applyBorder="1" applyAlignment="1">
      <alignment horizontal="center" vertical="center" wrapText="1"/>
    </xf>
    <xf numFmtId="1" fontId="36" fillId="0" borderId="7" xfId="51" applyNumberFormat="1" applyFont="1" applyFill="1" applyBorder="1" applyAlignment="1">
      <alignment horizontal="center" vertical="center"/>
    </xf>
    <xf numFmtId="1" fontId="35" fillId="34" borderId="7" xfId="114" quotePrefix="1" applyNumberFormat="1" applyFont="1" applyFill="1" applyBorder="1" applyAlignment="1">
      <alignment horizontal="center"/>
    </xf>
    <xf numFmtId="1" fontId="37" fillId="34" borderId="7" xfId="115" quotePrefix="1" applyNumberFormat="1" applyFont="1" applyFill="1" applyBorder="1" applyAlignment="1">
      <alignment horizontal="center" vertical="center" wrapText="1"/>
    </xf>
    <xf numFmtId="1" fontId="37" fillId="0" borderId="7" xfId="115" quotePrefix="1" applyNumberFormat="1" applyFont="1" applyBorder="1" applyAlignment="1">
      <alignment horizontal="center" vertical="center" wrapText="1"/>
    </xf>
    <xf numFmtId="1" fontId="33" fillId="2" borderId="1" xfId="0" quotePrefix="1" applyNumberFormat="1" applyFont="1" applyFill="1" applyBorder="1" applyAlignment="1">
      <alignment horizontal="center" vertical="center"/>
    </xf>
    <xf numFmtId="1" fontId="32" fillId="2" borderId="1" xfId="0" quotePrefix="1" applyNumberFormat="1" applyFont="1" applyFill="1" applyBorder="1" applyAlignment="1">
      <alignment horizontal="center" vertical="center"/>
    </xf>
    <xf numFmtId="1" fontId="33" fillId="2" borderId="7" xfId="0" applyNumberFormat="1" applyFont="1" applyFill="1" applyBorder="1" applyAlignment="1">
      <alignment horizontal="center"/>
    </xf>
    <xf numFmtId="1" fontId="33" fillId="2" borderId="0" xfId="0" applyNumberFormat="1" applyFont="1" applyFill="1" applyAlignment="1">
      <alignment horizontal="center"/>
    </xf>
    <xf numFmtId="0" fontId="33" fillId="2" borderId="7" xfId="0" quotePrefix="1" applyFont="1" applyFill="1" applyBorder="1" applyAlignment="1">
      <alignment horizontal="left" vertical="center"/>
    </xf>
    <xf numFmtId="0" fontId="36" fillId="2" borderId="7" xfId="0" quotePrefix="1" applyFont="1" applyFill="1" applyBorder="1" applyAlignment="1">
      <alignment horizontal="center" vertical="center"/>
    </xf>
    <xf numFmtId="0" fontId="33" fillId="2" borderId="7" xfId="0" quotePrefix="1" applyFont="1" applyFill="1" applyBorder="1" applyAlignment="1">
      <alignment horizontal="center" vertical="center"/>
    </xf>
    <xf numFmtId="175" fontId="33" fillId="2" borderId="7" xfId="0" applyNumberFormat="1" applyFont="1" applyFill="1" applyBorder="1" applyAlignment="1">
      <alignment horizontal="center" vertical="center"/>
    </xf>
    <xf numFmtId="165" fontId="33" fillId="2" borderId="7" xfId="5" quotePrefix="1" applyNumberFormat="1" applyFont="1" applyFill="1" applyBorder="1" applyAlignment="1">
      <alignment horizontal="right" vertical="center"/>
    </xf>
    <xf numFmtId="165" fontId="33" fillId="0" borderId="7" xfId="5" quotePrefix="1" applyNumberFormat="1" applyFont="1" applyBorder="1" applyAlignment="1">
      <alignment vertical="center"/>
    </xf>
    <xf numFmtId="0" fontId="36" fillId="2" borderId="7" xfId="5797" applyFont="1" applyFill="1" applyBorder="1" applyAlignment="1">
      <alignment horizontal="left" vertical="center"/>
    </xf>
    <xf numFmtId="0" fontId="36" fillId="2" borderId="7" xfId="5797" applyFont="1" applyFill="1" applyBorder="1" applyAlignment="1">
      <alignment horizontal="center" vertical="center"/>
    </xf>
    <xf numFmtId="175" fontId="36" fillId="2" borderId="7" xfId="5797" applyNumberFormat="1" applyFont="1" applyFill="1" applyBorder="1" applyAlignment="1">
      <alignment horizontal="center" vertical="center"/>
    </xf>
    <xf numFmtId="49" fontId="36" fillId="2" borderId="7" xfId="0" applyNumberFormat="1" applyFont="1" applyFill="1" applyBorder="1" applyAlignment="1">
      <alignment horizontal="left" vertical="center"/>
    </xf>
    <xf numFmtId="17" fontId="33" fillId="2" borderId="7" xfId="0" quotePrefix="1" applyNumberFormat="1" applyFont="1" applyFill="1" applyBorder="1" applyAlignment="1">
      <alignment horizontal="center" vertical="center"/>
    </xf>
    <xf numFmtId="0" fontId="33" fillId="2" borderId="7" xfId="0" quotePrefix="1" applyFont="1" applyFill="1" applyBorder="1" applyAlignment="1">
      <alignment vertical="center"/>
    </xf>
    <xf numFmtId="0" fontId="33" fillId="2" borderId="0" xfId="0" applyNumberFormat="1" applyFont="1" applyFill="1" applyAlignment="1">
      <alignment horizontal="center"/>
    </xf>
    <xf numFmtId="0" fontId="33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/>
    </xf>
    <xf numFmtId="49" fontId="36" fillId="2" borderId="7" xfId="5797" quotePrefix="1" applyNumberFormat="1" applyFont="1" applyFill="1" applyBorder="1" applyAlignment="1">
      <alignment horizontal="left" vertical="center"/>
    </xf>
    <xf numFmtId="0" fontId="36" fillId="2" borderId="7" xfId="5797" quotePrefix="1" applyFont="1" applyFill="1" applyBorder="1" applyAlignment="1">
      <alignment horizontal="center" vertical="center" wrapText="1"/>
    </xf>
    <xf numFmtId="0" fontId="36" fillId="2" borderId="7" xfId="5797" quotePrefix="1" applyFont="1" applyFill="1" applyBorder="1" applyAlignment="1">
      <alignment horizontal="center" vertical="center"/>
    </xf>
    <xf numFmtId="0" fontId="33" fillId="2" borderId="7" xfId="5794" quotePrefix="1" applyFont="1" applyFill="1" applyBorder="1" applyAlignment="1">
      <alignment horizontal="left" vertical="center"/>
    </xf>
    <xf numFmtId="0" fontId="33" fillId="2" borderId="7" xfId="5794" quotePrefix="1" applyFont="1" applyFill="1" applyBorder="1" applyAlignment="1">
      <alignment horizontal="center" vertical="center"/>
    </xf>
    <xf numFmtId="0" fontId="33" fillId="2" borderId="7" xfId="5794" quotePrefix="1" applyFont="1" applyFill="1" applyBorder="1" applyAlignment="1">
      <alignment horizontal="left" vertical="center" wrapText="1"/>
    </xf>
    <xf numFmtId="0" fontId="36" fillId="2" borderId="7" xfId="5797" quotePrefix="1" applyFont="1" applyFill="1" applyBorder="1" applyAlignment="1">
      <alignment horizontal="left" vertical="center"/>
    </xf>
    <xf numFmtId="165" fontId="33" fillId="2" borderId="7" xfId="5" quotePrefix="1" applyNumberFormat="1" applyFont="1" applyFill="1" applyBorder="1" applyAlignment="1">
      <alignment horizontal="center" vertical="center"/>
    </xf>
    <xf numFmtId="49" fontId="33" fillId="2" borderId="7" xfId="0" applyNumberFormat="1" applyFont="1" applyFill="1" applyBorder="1" applyAlignment="1" applyProtection="1">
      <alignment horizontal="left" vertical="center"/>
    </xf>
    <xf numFmtId="49" fontId="33" fillId="2" borderId="7" xfId="0" applyNumberFormat="1" applyFont="1" applyFill="1" applyBorder="1" applyAlignment="1">
      <alignment horizontal="center" vertical="center"/>
    </xf>
    <xf numFmtId="0" fontId="33" fillId="2" borderId="7" xfId="5795" quotePrefix="1" applyFont="1" applyFill="1" applyBorder="1" applyAlignment="1">
      <alignment horizontal="left" vertical="center"/>
    </xf>
    <xf numFmtId="0" fontId="33" fillId="2" borderId="7" xfId="5794" applyFont="1" applyFill="1" applyBorder="1" applyAlignment="1">
      <alignment horizontal="left" vertical="center"/>
    </xf>
    <xf numFmtId="0" fontId="33" fillId="2" borderId="7" xfId="5794" applyFont="1" applyFill="1" applyBorder="1" applyAlignment="1">
      <alignment horizontal="center" vertical="center"/>
    </xf>
    <xf numFmtId="17" fontId="33" fillId="2" borderId="7" xfId="0" applyNumberFormat="1" applyFont="1" applyFill="1" applyBorder="1" applyAlignment="1">
      <alignment horizontal="center" vertical="center"/>
    </xf>
    <xf numFmtId="175" fontId="33" fillId="2" borderId="7" xfId="0" applyNumberFormat="1" applyFont="1" applyFill="1" applyBorder="1" applyAlignment="1">
      <alignment horizontal="right" vertical="center"/>
    </xf>
    <xf numFmtId="0" fontId="33" fillId="2" borderId="7" xfId="0" applyFont="1" applyFill="1" applyBorder="1" applyAlignment="1">
      <alignment horizontal="right" vertical="center"/>
    </xf>
    <xf numFmtId="0" fontId="33" fillId="2" borderId="7" xfId="5" quotePrefix="1" applyNumberFormat="1" applyFont="1" applyFill="1" applyBorder="1" applyAlignment="1">
      <alignment horizontal="right" vertical="center"/>
    </xf>
    <xf numFmtId="1" fontId="33" fillId="2" borderId="7" xfId="5" quotePrefix="1" applyNumberFormat="1" applyFont="1" applyFill="1" applyBorder="1" applyAlignment="1">
      <alignment horizontal="right" vertical="center"/>
    </xf>
    <xf numFmtId="0" fontId="37" fillId="0" borderId="7" xfId="115" applyFont="1" applyBorder="1" applyAlignment="1">
      <alignment horizontal="justify" vertical="center" wrapText="1"/>
    </xf>
    <xf numFmtId="0" fontId="37" fillId="34" borderId="7" xfId="114" applyFont="1" applyFill="1" applyBorder="1" applyAlignment="1">
      <alignment horizontal="left"/>
    </xf>
    <xf numFmtId="0" fontId="37" fillId="0" borderId="7" xfId="115" applyFont="1" applyBorder="1" applyAlignment="1">
      <alignment horizontal="left"/>
    </xf>
    <xf numFmtId="41" fontId="37" fillId="34" borderId="7" xfId="6" applyNumberFormat="1" applyFont="1" applyFill="1" applyBorder="1"/>
    <xf numFmtId="0" fontId="37" fillId="0" borderId="7" xfId="115" applyFont="1" applyBorder="1" applyAlignment="1">
      <alignment horizontal="center"/>
    </xf>
    <xf numFmtId="164" fontId="37" fillId="34" borderId="7" xfId="6" applyFont="1" applyFill="1" applyBorder="1"/>
    <xf numFmtId="0" fontId="37" fillId="34" borderId="7" xfId="114" quotePrefix="1" applyFont="1" applyFill="1" applyBorder="1" applyAlignment="1">
      <alignment horizontal="center" vertical="center" wrapText="1"/>
    </xf>
    <xf numFmtId="41" fontId="35" fillId="2" borderId="7" xfId="7" applyNumberFormat="1" applyFont="1" applyFill="1" applyBorder="1"/>
    <xf numFmtId="0" fontId="37" fillId="34" borderId="7" xfId="114" applyFont="1" applyFill="1" applyBorder="1"/>
    <xf numFmtId="0" fontId="37" fillId="34" borderId="7" xfId="114" quotePrefix="1" applyFont="1" applyFill="1" applyBorder="1" applyAlignment="1">
      <alignment horizontal="center"/>
    </xf>
    <xf numFmtId="0" fontId="37" fillId="0" borderId="7" xfId="115" applyFont="1" applyBorder="1" applyAlignment="1">
      <alignment horizontal="left" vertical="center" wrapText="1"/>
    </xf>
    <xf numFmtId="0" fontId="37" fillId="0" borderId="7" xfId="115" applyFont="1" applyBorder="1" applyAlignment="1"/>
    <xf numFmtId="164" fontId="37" fillId="34" borderId="7" xfId="6" applyFont="1" applyFill="1" applyBorder="1" applyAlignment="1">
      <alignment horizontal="center"/>
    </xf>
    <xf numFmtId="49" fontId="37" fillId="0" borderId="7" xfId="115" applyNumberFormat="1" applyFont="1" applyBorder="1" applyAlignment="1">
      <alignment horizontal="center"/>
    </xf>
    <xf numFmtId="49" fontId="37" fillId="2" borderId="7" xfId="115" applyNumberFormat="1" applyFont="1" applyFill="1" applyBorder="1" applyAlignment="1">
      <alignment horizontal="center"/>
    </xf>
    <xf numFmtId="0" fontId="37" fillId="0" borderId="7" xfId="115" quotePrefix="1" applyFont="1" applyBorder="1" applyAlignment="1">
      <alignment horizontal="center"/>
    </xf>
    <xf numFmtId="41" fontId="32" fillId="2" borderId="7" xfId="0" applyNumberFormat="1" applyFont="1" applyFill="1" applyBorder="1" applyAlignment="1">
      <alignment horizontal="center" vertical="center"/>
    </xf>
    <xf numFmtId="0" fontId="35" fillId="0" borderId="7" xfId="5800" applyNumberFormat="1" applyFont="1" applyFill="1" applyBorder="1" applyAlignment="1">
      <alignment horizontal="left"/>
    </xf>
    <xf numFmtId="0" fontId="35" fillId="0" borderId="7" xfId="5800" applyNumberFormat="1" applyFont="1" applyFill="1" applyBorder="1" applyAlignment="1"/>
    <xf numFmtId="49" fontId="33" fillId="0" borderId="3" xfId="5794" applyNumberFormat="1" applyFont="1" applyFill="1" applyBorder="1" applyAlignment="1">
      <alignment horizontal="center" vertical="center" wrapText="1"/>
    </xf>
    <xf numFmtId="164" fontId="35" fillId="0" borderId="6" xfId="5800" applyFont="1" applyFill="1" applyBorder="1" applyAlignment="1">
      <alignment horizontal="right"/>
    </xf>
    <xf numFmtId="164" fontId="33" fillId="0" borderId="4" xfId="5800" applyFont="1" applyFill="1" applyBorder="1" applyAlignment="1">
      <alignment horizontal="right" vertical="center"/>
    </xf>
    <xf numFmtId="164" fontId="35" fillId="0" borderId="7" xfId="5800" applyFont="1" applyFill="1" applyBorder="1" applyAlignment="1">
      <alignment horizontal="center"/>
    </xf>
    <xf numFmtId="164" fontId="35" fillId="0" borderId="7" xfId="5800" applyFont="1" applyFill="1" applyBorder="1" applyAlignment="1"/>
    <xf numFmtId="49" fontId="33" fillId="0" borderId="3" xfId="5800" applyNumberFormat="1" applyFont="1" applyFill="1" applyBorder="1" applyAlignment="1">
      <alignment horizontal="center"/>
    </xf>
    <xf numFmtId="164" fontId="33" fillId="0" borderId="7" xfId="5800" applyFont="1" applyFill="1" applyBorder="1" applyAlignment="1">
      <alignment horizontal="center"/>
    </xf>
    <xf numFmtId="0" fontId="35" fillId="0" borderId="7" xfId="5800" applyNumberFormat="1" applyFont="1" applyFill="1" applyBorder="1"/>
    <xf numFmtId="49" fontId="33" fillId="0" borderId="5" xfId="5800" applyNumberFormat="1" applyFont="1" applyFill="1" applyBorder="1" applyAlignment="1">
      <alignment horizontal="center"/>
    </xf>
    <xf numFmtId="0" fontId="33" fillId="0" borderId="7" xfId="5794" applyFont="1" applyBorder="1" applyAlignment="1">
      <alignment vertical="top"/>
    </xf>
    <xf numFmtId="0" fontId="33" fillId="0" borderId="7" xfId="5794" applyFont="1" applyBorder="1" applyAlignment="1">
      <alignment vertical="top" wrapText="1"/>
    </xf>
    <xf numFmtId="0" fontId="33" fillId="2" borderId="7" xfId="5794" applyFont="1" applyFill="1" applyBorder="1" applyAlignment="1">
      <alignment vertical="top" wrapText="1"/>
    </xf>
    <xf numFmtId="164" fontId="33" fillId="0" borderId="7" xfId="5800" applyFont="1" applyBorder="1" applyAlignment="1">
      <alignment horizontal="center" vertical="top"/>
    </xf>
    <xf numFmtId="0" fontId="33" fillId="0" borderId="7" xfId="5794" applyFont="1" applyBorder="1" applyAlignment="1">
      <alignment horizontal="left" vertical="top"/>
    </xf>
    <xf numFmtId="164" fontId="33" fillId="0" borderId="7" xfId="5794" applyNumberFormat="1" applyFont="1" applyBorder="1" applyAlignment="1">
      <alignment vertical="top"/>
    </xf>
    <xf numFmtId="164" fontId="33" fillId="0" borderId="7" xfId="5800" applyFont="1" applyBorder="1" applyAlignment="1">
      <alignment horizontal="right" vertical="top"/>
    </xf>
    <xf numFmtId="164" fontId="33" fillId="0" borderId="7" xfId="5800" applyFont="1" applyBorder="1" applyAlignment="1">
      <alignment horizontal="left" vertical="top"/>
    </xf>
    <xf numFmtId="165" fontId="33" fillId="0" borderId="7" xfId="5800" applyNumberFormat="1" applyFont="1" applyBorder="1" applyAlignment="1">
      <alignment horizontal="center" vertical="top"/>
    </xf>
    <xf numFmtId="0" fontId="33" fillId="2" borderId="7" xfId="5794" applyFont="1" applyFill="1" applyBorder="1" applyAlignment="1">
      <alignment vertical="top"/>
    </xf>
    <xf numFmtId="164" fontId="33" fillId="2" borderId="7" xfId="5800" applyFont="1" applyFill="1" applyBorder="1" applyAlignment="1">
      <alignment horizontal="center" vertical="top"/>
    </xf>
    <xf numFmtId="0" fontId="33" fillId="2" borderId="7" xfId="5794" applyFont="1" applyFill="1" applyBorder="1" applyAlignment="1">
      <alignment horizontal="left" vertical="top"/>
    </xf>
    <xf numFmtId="164" fontId="33" fillId="2" borderId="7" xfId="5794" applyNumberFormat="1" applyFont="1" applyFill="1" applyBorder="1" applyAlignment="1">
      <alignment vertical="top"/>
    </xf>
    <xf numFmtId="164" fontId="33" fillId="2" borderId="7" xfId="5800" applyFont="1" applyFill="1" applyBorder="1" applyAlignment="1">
      <alignment horizontal="left" vertical="top"/>
    </xf>
    <xf numFmtId="165" fontId="33" fillId="2" borderId="7" xfId="5800" applyNumberFormat="1" applyFont="1" applyFill="1" applyBorder="1" applyAlignment="1">
      <alignment horizontal="center" vertical="top"/>
    </xf>
    <xf numFmtId="164" fontId="33" fillId="2" borderId="7" xfId="5800" applyFont="1" applyFill="1" applyBorder="1" applyAlignment="1">
      <alignment vertical="top"/>
    </xf>
    <xf numFmtId="164" fontId="33" fillId="0" borderId="7" xfId="5800" applyFont="1" applyBorder="1" applyAlignment="1">
      <alignment vertical="top"/>
    </xf>
    <xf numFmtId="0" fontId="33" fillId="0" borderId="7" xfId="5794" applyFont="1" applyBorder="1" applyAlignment="1">
      <alignment horizontal="center" vertical="top"/>
    </xf>
    <xf numFmtId="0" fontId="33" fillId="2" borderId="7" xfId="5794" applyFont="1" applyFill="1" applyBorder="1" applyAlignment="1">
      <alignment horizontal="center" vertical="top"/>
    </xf>
    <xf numFmtId="0" fontId="33" fillId="0" borderId="7" xfId="5794" quotePrefix="1" applyFont="1" applyBorder="1" applyAlignment="1">
      <alignment horizontal="center" vertical="top" wrapText="1"/>
    </xf>
    <xf numFmtId="0" fontId="33" fillId="2" borderId="7" xfId="5794" quotePrefix="1" applyFont="1" applyFill="1" applyBorder="1" applyAlignment="1">
      <alignment horizontal="center" vertical="top" wrapText="1"/>
    </xf>
    <xf numFmtId="0" fontId="35" fillId="2" borderId="7" xfId="0" applyFont="1" applyFill="1" applyBorder="1"/>
    <xf numFmtId="164" fontId="35" fillId="2" borderId="7" xfId="5" applyFont="1" applyFill="1" applyBorder="1"/>
    <xf numFmtId="164" fontId="35" fillId="2" borderId="7" xfId="5" applyFont="1" applyFill="1" applyBorder="1" applyAlignment="1">
      <alignment horizontal="right"/>
    </xf>
    <xf numFmtId="0" fontId="33" fillId="0" borderId="7" xfId="0" applyFont="1" applyBorder="1" applyAlignment="1">
      <alignment vertical="top" wrapText="1"/>
    </xf>
    <xf numFmtId="0" fontId="33" fillId="0" borderId="7" xfId="0" applyFont="1" applyBorder="1" applyAlignment="1">
      <alignment horizontal="left" vertical="top"/>
    </xf>
    <xf numFmtId="0" fontId="33" fillId="0" borderId="7" xfId="0" quotePrefix="1" applyFont="1" applyBorder="1" applyAlignment="1">
      <alignment horizontal="center" vertical="top"/>
    </xf>
    <xf numFmtId="0" fontId="33" fillId="0" borderId="8" xfId="0" applyFont="1" applyBorder="1" applyAlignment="1">
      <alignment horizontal="center"/>
    </xf>
    <xf numFmtId="0" fontId="33" fillId="0" borderId="8" xfId="0" applyFont="1" applyBorder="1" applyAlignment="1">
      <alignment vertical="top" wrapText="1"/>
    </xf>
    <xf numFmtId="0" fontId="33" fillId="0" borderId="8" xfId="0" applyFont="1" applyBorder="1" applyAlignment="1">
      <alignment horizontal="left" vertical="top"/>
    </xf>
    <xf numFmtId="0" fontId="33" fillId="0" borderId="8" xfId="0" applyFont="1" applyBorder="1" applyAlignment="1">
      <alignment vertical="top"/>
    </xf>
    <xf numFmtId="0" fontId="33" fillId="0" borderId="8" xfId="0" quotePrefix="1" applyFont="1" applyBorder="1" applyAlignment="1">
      <alignment horizontal="center" vertical="top"/>
    </xf>
    <xf numFmtId="164" fontId="33" fillId="0" borderId="8" xfId="5" applyFont="1" applyBorder="1" applyAlignment="1"/>
    <xf numFmtId="164" fontId="33" fillId="0" borderId="8" xfId="5" applyFont="1" applyBorder="1" applyAlignment="1">
      <alignment vertical="top"/>
    </xf>
    <xf numFmtId="0" fontId="32" fillId="2" borderId="7" xfId="0" applyNumberFormat="1" applyFont="1" applyFill="1" applyBorder="1" applyAlignment="1">
      <alignment horizontal="right"/>
    </xf>
    <xf numFmtId="164" fontId="35" fillId="2" borderId="7" xfId="5" applyFont="1" applyFill="1" applyBorder="1" applyAlignment="1">
      <alignment horizontal="left"/>
    </xf>
    <xf numFmtId="0" fontId="35" fillId="2" borderId="3" xfId="5" quotePrefix="1" applyNumberFormat="1" applyFont="1" applyFill="1" applyBorder="1" applyAlignment="1">
      <alignment horizontal="center"/>
    </xf>
    <xf numFmtId="170" fontId="35" fillId="2" borderId="7" xfId="5784" applyNumberFormat="1" applyFont="1" applyFill="1" applyBorder="1" applyAlignment="1">
      <alignment horizontal="right"/>
    </xf>
    <xf numFmtId="170" fontId="35" fillId="2" borderId="7" xfId="5784" applyNumberFormat="1" applyFont="1" applyFill="1" applyBorder="1" applyAlignment="1">
      <alignment horizontal="center"/>
    </xf>
    <xf numFmtId="164" fontId="33" fillId="2" borderId="7" xfId="0" applyNumberFormat="1" applyFont="1" applyFill="1" applyBorder="1"/>
    <xf numFmtId="17" fontId="35" fillId="2" borderId="7" xfId="5807" quotePrefix="1" applyNumberFormat="1" applyFont="1" applyFill="1" applyBorder="1" applyAlignment="1">
      <alignment horizontal="center"/>
    </xf>
    <xf numFmtId="164" fontId="35" fillId="2" borderId="0" xfId="5" applyFont="1" applyFill="1" applyAlignment="1">
      <alignment horizontal="left"/>
    </xf>
    <xf numFmtId="164" fontId="35" fillId="2" borderId="6" xfId="5" applyFont="1" applyFill="1" applyBorder="1" applyAlignment="1">
      <alignment horizontal="left"/>
    </xf>
    <xf numFmtId="164" fontId="35" fillId="2" borderId="27" xfId="5" applyFont="1" applyFill="1" applyBorder="1" applyAlignment="1">
      <alignment horizontal="left"/>
    </xf>
    <xf numFmtId="164" fontId="35" fillId="2" borderId="3" xfId="5" applyFont="1" applyFill="1" applyBorder="1" applyAlignment="1">
      <alignment horizontal="left"/>
    </xf>
    <xf numFmtId="0" fontId="33" fillId="2" borderId="7" xfId="0" applyFont="1" applyFill="1" applyBorder="1" applyAlignment="1">
      <alignment vertical="center" wrapText="1"/>
    </xf>
    <xf numFmtId="0" fontId="33" fillId="2" borderId="22" xfId="0" applyFont="1" applyFill="1" applyBorder="1" applyAlignment="1">
      <alignment horizontal="justify" vertical="center" wrapText="1"/>
    </xf>
    <xf numFmtId="0" fontId="33" fillId="2" borderId="7" xfId="0" applyFont="1" applyFill="1" applyBorder="1" applyAlignment="1">
      <alignment horizontal="right" vertical="center" wrapText="1"/>
    </xf>
    <xf numFmtId="0" fontId="33" fillId="2" borderId="28" xfId="0" applyFont="1" applyFill="1" applyBorder="1" applyAlignment="1">
      <alignment horizontal="justify" vertical="center" wrapText="1"/>
    </xf>
    <xf numFmtId="0" fontId="33" fillId="2" borderId="29" xfId="0" applyFont="1" applyFill="1" applyBorder="1" applyAlignment="1">
      <alignment horizontal="justify" vertical="center" wrapText="1"/>
    </xf>
    <xf numFmtId="164" fontId="35" fillId="2" borderId="26" xfId="5" applyFont="1" applyFill="1" applyBorder="1" applyAlignment="1">
      <alignment horizontal="left"/>
    </xf>
    <xf numFmtId="0" fontId="33" fillId="2" borderId="8" xfId="0" applyFont="1" applyFill="1" applyBorder="1" applyAlignment="1">
      <alignment vertical="center" wrapText="1"/>
    </xf>
    <xf numFmtId="0" fontId="33" fillId="2" borderId="24" xfId="0" applyFont="1" applyFill="1" applyBorder="1" applyAlignment="1">
      <alignment horizontal="justify" vertical="center" wrapText="1"/>
    </xf>
    <xf numFmtId="164" fontId="33" fillId="2" borderId="3" xfId="5" applyFont="1" applyFill="1" applyBorder="1" applyAlignment="1">
      <alignment vertical="center"/>
    </xf>
    <xf numFmtId="0" fontId="33" fillId="2" borderId="3" xfId="5" quotePrefix="1" applyNumberFormat="1" applyFont="1" applyFill="1" applyBorder="1" applyAlignment="1">
      <alignment horizontal="center" vertical="center"/>
    </xf>
    <xf numFmtId="170" fontId="33" fillId="2" borderId="7" xfId="5784" applyNumberFormat="1" applyFont="1" applyFill="1" applyBorder="1" applyAlignment="1">
      <alignment horizontal="right"/>
    </xf>
    <xf numFmtId="170" fontId="33" fillId="2" borderId="7" xfId="5784" applyNumberFormat="1" applyFont="1" applyFill="1" applyBorder="1" applyAlignment="1">
      <alignment horizontal="center"/>
    </xf>
    <xf numFmtId="164" fontId="35" fillId="2" borderId="3" xfId="5" applyFont="1" applyFill="1" applyBorder="1"/>
    <xf numFmtId="170" fontId="33" fillId="2" borderId="7" xfId="0" applyNumberFormat="1" applyFont="1" applyFill="1" applyBorder="1"/>
    <xf numFmtId="164" fontId="35" fillId="2" borderId="7" xfId="5" applyFont="1" applyFill="1" applyBorder="1" applyAlignment="1">
      <alignment horizontal="right" vertical="top"/>
    </xf>
    <xf numFmtId="164" fontId="35" fillId="2" borderId="7" xfId="5" applyFont="1" applyFill="1" applyBorder="1" applyAlignment="1">
      <alignment horizontal="left" vertical="top" wrapText="1"/>
    </xf>
    <xf numFmtId="164" fontId="35" fillId="2" borderId="7" xfId="5" applyFont="1" applyFill="1" applyBorder="1" applyAlignment="1">
      <alignment horizontal="left" vertical="top"/>
    </xf>
    <xf numFmtId="0" fontId="35" fillId="2" borderId="3" xfId="5" quotePrefix="1" applyNumberFormat="1" applyFont="1" applyFill="1" applyBorder="1" applyAlignment="1">
      <alignment horizontal="center" vertical="top"/>
    </xf>
    <xf numFmtId="0" fontId="35" fillId="2" borderId="7" xfId="0" applyFont="1" applyFill="1" applyBorder="1" applyAlignment="1">
      <alignment horizontal="left"/>
    </xf>
    <xf numFmtId="0" fontId="35" fillId="2" borderId="3" xfId="0" quotePrefix="1" applyNumberFormat="1" applyFont="1" applyFill="1" applyBorder="1" applyAlignment="1">
      <alignment horizontal="center"/>
    </xf>
    <xf numFmtId="0" fontId="35" fillId="2" borderId="3" xfId="0" quotePrefix="1" applyFont="1" applyFill="1" applyBorder="1" applyAlignment="1">
      <alignment horizontal="center"/>
    </xf>
    <xf numFmtId="0" fontId="33" fillId="2" borderId="18" xfId="0" applyFont="1" applyFill="1" applyBorder="1" applyAlignment="1"/>
    <xf numFmtId="0" fontId="33" fillId="2" borderId="22" xfId="0" quotePrefix="1" applyFont="1" applyFill="1" applyBorder="1" applyAlignment="1">
      <alignment horizontal="center"/>
    </xf>
    <xf numFmtId="0" fontId="33" fillId="2" borderId="7" xfId="9" applyFont="1" applyFill="1" applyBorder="1"/>
    <xf numFmtId="0" fontId="33" fillId="2" borderId="7" xfId="9" quotePrefix="1" applyFont="1" applyFill="1" applyBorder="1"/>
    <xf numFmtId="0" fontId="33" fillId="2" borderId="3" xfId="9" quotePrefix="1" applyFont="1" applyFill="1" applyBorder="1" applyAlignment="1">
      <alignment horizontal="center"/>
    </xf>
    <xf numFmtId="0" fontId="33" fillId="2" borderId="7" xfId="9" applyFont="1" applyFill="1" applyBorder="1" applyAlignment="1">
      <alignment horizontal="right"/>
    </xf>
    <xf numFmtId="0" fontId="33" fillId="0" borderId="3" xfId="0" quotePrefix="1" applyFont="1" applyBorder="1" applyAlignment="1">
      <alignment horizontal="center"/>
    </xf>
    <xf numFmtId="0" fontId="33" fillId="0" borderId="0" xfId="4652" applyFont="1"/>
    <xf numFmtId="49" fontId="33" fillId="0" borderId="3" xfId="0" applyNumberFormat="1" applyFont="1" applyBorder="1" applyAlignment="1">
      <alignment horizontal="center" vertical="center"/>
    </xf>
    <xf numFmtId="0" fontId="33" fillId="0" borderId="7" xfId="0" applyFont="1" applyBorder="1" applyAlignment="1">
      <alignment horizontal="left" vertical="center" wrapText="1"/>
    </xf>
    <xf numFmtId="49" fontId="33" fillId="2" borderId="3" xfId="0" applyNumberFormat="1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/>
    </xf>
    <xf numFmtId="164" fontId="33" fillId="2" borderId="3" xfId="5" applyFont="1" applyFill="1" applyBorder="1" applyAlignment="1">
      <alignment horizontal="right" vertical="center"/>
    </xf>
    <xf numFmtId="164" fontId="32" fillId="2" borderId="3" xfId="5" applyFont="1" applyFill="1" applyBorder="1" applyAlignment="1">
      <alignment horizontal="right" vertical="center"/>
    </xf>
    <xf numFmtId="165" fontId="33" fillId="2" borderId="3" xfId="5" applyNumberFormat="1" applyFont="1" applyFill="1" applyBorder="1" applyAlignment="1">
      <alignment horizontal="right" vertical="center"/>
    </xf>
    <xf numFmtId="164" fontId="32" fillId="2" borderId="7" xfId="5" applyFont="1" applyFill="1" applyBorder="1" applyAlignment="1">
      <alignment horizontal="center" vertical="center"/>
    </xf>
    <xf numFmtId="0" fontId="34" fillId="2" borderId="6" xfId="1" applyFont="1" applyFill="1" applyBorder="1" applyAlignment="1">
      <alignment horizontal="center" vertical="center" wrapText="1"/>
    </xf>
    <xf numFmtId="0" fontId="34" fillId="2" borderId="8" xfId="1" applyFont="1" applyFill="1" applyBorder="1" applyAlignment="1">
      <alignment horizontal="center" vertical="center" wrapText="1"/>
    </xf>
    <xf numFmtId="164" fontId="34" fillId="2" borderId="6" xfId="5" applyFont="1" applyFill="1" applyBorder="1" applyAlignment="1">
      <alignment horizontal="center" vertical="center" wrapText="1"/>
    </xf>
    <xf numFmtId="164" fontId="34" fillId="2" borderId="8" xfId="5" applyFont="1" applyFill="1" applyBorder="1" applyAlignment="1">
      <alignment horizontal="center" vertical="center" wrapText="1"/>
    </xf>
    <xf numFmtId="0" fontId="34" fillId="2" borderId="6" xfId="1" applyNumberFormat="1" applyFont="1" applyFill="1" applyBorder="1" applyAlignment="1">
      <alignment horizontal="center" vertical="center" wrapText="1"/>
    </xf>
    <xf numFmtId="0" fontId="34" fillId="2" borderId="8" xfId="1" applyNumberFormat="1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/>
    </xf>
    <xf numFmtId="0" fontId="32" fillId="2" borderId="7" xfId="0" applyFont="1" applyFill="1" applyBorder="1" applyAlignment="1">
      <alignment horizontal="center" vertical="center"/>
    </xf>
    <xf numFmtId="164" fontId="32" fillId="2" borderId="6" xfId="5" applyFont="1" applyFill="1" applyBorder="1" applyAlignment="1">
      <alignment horizontal="center" vertical="center" wrapText="1"/>
    </xf>
    <xf numFmtId="164" fontId="32" fillId="2" borderId="8" xfId="5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left"/>
    </xf>
    <xf numFmtId="0" fontId="32" fillId="2" borderId="4" xfId="0" applyFont="1" applyFill="1" applyBorder="1" applyAlignment="1">
      <alignment horizontal="left"/>
    </xf>
    <xf numFmtId="0" fontId="32" fillId="2" borderId="3" xfId="0" applyFont="1" applyFill="1" applyBorder="1" applyAlignment="1">
      <alignment horizontal="left" vertical="center"/>
    </xf>
    <xf numFmtId="0" fontId="32" fillId="2" borderId="4" xfId="0" applyFont="1" applyFill="1" applyBorder="1" applyAlignment="1">
      <alignment horizontal="left" vertical="center"/>
    </xf>
    <xf numFmtId="164" fontId="32" fillId="2" borderId="3" xfId="5" applyFont="1" applyFill="1" applyBorder="1" applyAlignment="1">
      <alignment horizontal="left"/>
    </xf>
    <xf numFmtId="164" fontId="32" fillId="2" borderId="4" xfId="5" applyFont="1" applyFill="1" applyBorder="1" applyAlignment="1">
      <alignment horizontal="left"/>
    </xf>
  </cellXfs>
  <cellStyles count="5809">
    <cellStyle name="20% - Accent1 2" xfId="66"/>
    <cellStyle name="20% - Accent2 2" xfId="67"/>
    <cellStyle name="20% - Accent3 2" xfId="68"/>
    <cellStyle name="20% - Accent4 2" xfId="69"/>
    <cellStyle name="20% - Accent5 2" xfId="70"/>
    <cellStyle name="20% - Accent6 2" xfId="71"/>
    <cellStyle name="40% - Accent1 2" xfId="72"/>
    <cellStyle name="40% - Accent2 2" xfId="73"/>
    <cellStyle name="40% - Accent3 2" xfId="74"/>
    <cellStyle name="40% - Accent4 2" xfId="75"/>
    <cellStyle name="40% - Accent5 2" xfId="76"/>
    <cellStyle name="40% - Accent6 2" xfId="77"/>
    <cellStyle name="60% - Accent1 2" xfId="78"/>
    <cellStyle name="60% - Accent2 2" xfId="79"/>
    <cellStyle name="60% - Accent3 2" xfId="80"/>
    <cellStyle name="60% - Accent4 2" xfId="81"/>
    <cellStyle name="60% - Accent5 2" xfId="82"/>
    <cellStyle name="60% - Accent6 2" xfId="83"/>
    <cellStyle name="Accent1 2" xfId="84"/>
    <cellStyle name="Accent2 2" xfId="85"/>
    <cellStyle name="Accent3 2" xfId="86"/>
    <cellStyle name="Accent4 2" xfId="87"/>
    <cellStyle name="Accent5 2" xfId="88"/>
    <cellStyle name="Accent6 2" xfId="89"/>
    <cellStyle name="Bad 2" xfId="90"/>
    <cellStyle name="Calculation 2" xfId="91"/>
    <cellStyle name="Check Cell 2" xfId="92"/>
    <cellStyle name="Comma" xfId="5784" builtinId="3"/>
    <cellStyle name="Comma [0]" xfId="5" builtinId="6"/>
    <cellStyle name="Comma [0] 10" xfId="5800"/>
    <cellStyle name="Comma [0] 2" xfId="6"/>
    <cellStyle name="Comma [0] 2 2" xfId="7"/>
    <cellStyle name="Comma [0] 2 2 2" xfId="19"/>
    <cellStyle name="Comma [0] 2 2 2 2" xfId="93"/>
    <cellStyle name="Comma [0] 2 2 3" xfId="94"/>
    <cellStyle name="Comma [0] 2 2 6" xfId="35"/>
    <cellStyle name="Comma [0] 2 3" xfId="12"/>
    <cellStyle name="Comma [0] 2 3 2" xfId="95"/>
    <cellStyle name="Comma [0] 2 4" xfId="96"/>
    <cellStyle name="Comma [0] 2 5" xfId="97"/>
    <cellStyle name="Comma [0] 2 9" xfId="29"/>
    <cellStyle name="Comma [0] 3" xfId="3"/>
    <cellStyle name="Comma [0] 3 2" xfId="48"/>
    <cellStyle name="Comma [0] 3 2 2" xfId="5807"/>
    <cellStyle name="Comma [0] 3 3" xfId="13"/>
    <cellStyle name="Comma [0] 3 4" xfId="56"/>
    <cellStyle name="Comma [0] 3 5" xfId="4645"/>
    <cellStyle name="Comma [0] 3 6" xfId="5801"/>
    <cellStyle name="Comma [0] 4" xfId="15"/>
    <cellStyle name="Comma [0] 4 2" xfId="58"/>
    <cellStyle name="Comma [0] 4 2 2" xfId="99"/>
    <cellStyle name="Comma [0] 4 3" xfId="98"/>
    <cellStyle name="Comma [0] 4 4" xfId="4647"/>
    <cellStyle name="Comma [0] 4 5" xfId="5803"/>
    <cellStyle name="Comma [0] 5" xfId="100"/>
    <cellStyle name="Comma [0] 5 2" xfId="5804"/>
    <cellStyle name="Comma [0] 6" xfId="130"/>
    <cellStyle name="Comma [0] 7" xfId="266"/>
    <cellStyle name="Comma [0] 8" xfId="4653"/>
    <cellStyle name="Comma [0] 9" xfId="4789"/>
    <cellStyle name="Comma 10" xfId="5787"/>
    <cellStyle name="Comma 11" xfId="5798"/>
    <cellStyle name="Comma 2" xfId="53"/>
    <cellStyle name="Comma 2 2" xfId="54"/>
    <cellStyle name="Comma 2 2 5" xfId="31"/>
    <cellStyle name="Comma 2 3" xfId="101"/>
    <cellStyle name="Comma 2 4" xfId="5788"/>
    <cellStyle name="Comma 2 5" xfId="5802"/>
    <cellStyle name="Comma 3" xfId="63"/>
    <cellStyle name="Comma 3 2" xfId="18"/>
    <cellStyle name="Comma 3 3" xfId="5789"/>
    <cellStyle name="Comma 4" xfId="50"/>
    <cellStyle name="Comma 4 2" xfId="5790"/>
    <cellStyle name="Comma 5" xfId="5791"/>
    <cellStyle name="Comma 6" xfId="102"/>
    <cellStyle name="Comma 7" xfId="5786"/>
    <cellStyle name="Comma 8" xfId="5785"/>
    <cellStyle name="Comma 9" xfId="5799"/>
    <cellStyle name="Currency [0] 2" xfId="5792"/>
    <cellStyle name="Excel Built-in Normal" xfId="51"/>
    <cellStyle name="Explanatory Text 2" xfId="103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55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1" builtinId="9" hidden="1"/>
    <cellStyle name="Followed Hyperlink" xfId="4893" builtinId="9" hidden="1"/>
    <cellStyle name="Followed Hyperlink" xfId="4895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1" builtinId="9" hidden="1"/>
    <cellStyle name="Followed Hyperlink" xfId="5193" builtinId="9" hidden="1"/>
    <cellStyle name="Followed Hyperlink" xfId="5195" builtinId="9" hidden="1"/>
    <cellStyle name="Followed Hyperlink" xfId="5197" builtinId="9" hidden="1"/>
    <cellStyle name="Followed Hyperlink" xfId="5199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9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39" builtinId="9" hidden="1"/>
    <cellStyle name="Followed Hyperlink" xfId="5241" builtinId="9" hidden="1"/>
    <cellStyle name="Followed Hyperlink" xfId="5243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5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5" builtinId="9" hidden="1"/>
    <cellStyle name="Followed Hyperlink" xfId="5477" builtinId="9" hidden="1"/>
    <cellStyle name="Followed Hyperlink" xfId="5479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499" builtinId="9" hidden="1"/>
    <cellStyle name="Followed Hyperlink" xfId="5501" builtinId="9" hidden="1"/>
    <cellStyle name="Followed Hyperlink" xfId="5503" builtinId="9" hidden="1"/>
    <cellStyle name="Followed Hyperlink" xfId="5505" builtinId="9" hidden="1"/>
    <cellStyle name="Followed Hyperlink" xfId="5507" builtinId="9" hidden="1"/>
    <cellStyle name="Followed Hyperlink" xfId="5509" builtinId="9" hidden="1"/>
    <cellStyle name="Followed Hyperlink" xfId="5511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5" builtinId="9" hidden="1"/>
    <cellStyle name="Followed Hyperlink" xfId="5577" builtinId="9" hidden="1"/>
    <cellStyle name="Followed Hyperlink" xfId="5579" builtinId="9" hidden="1"/>
    <cellStyle name="Followed Hyperlink" xfId="5581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5" builtinId="9" hidden="1"/>
    <cellStyle name="Followed Hyperlink" xfId="5607" builtinId="9" hidden="1"/>
    <cellStyle name="Followed Hyperlink" xfId="5609" builtinId="9" hidden="1"/>
    <cellStyle name="Followed Hyperlink" xfId="5611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1" builtinId="9" hidden="1"/>
    <cellStyle name="Followed Hyperlink" xfId="5623" builtinId="9" hidden="1"/>
    <cellStyle name="Followed Hyperlink" xfId="5625" builtinId="9" hidden="1"/>
    <cellStyle name="Followed Hyperlink" xfId="5627" builtinId="9" hidden="1"/>
    <cellStyle name="Followed Hyperlink" xfId="5629" builtinId="9" hidden="1"/>
    <cellStyle name="Followed Hyperlink" xfId="5631" builtinId="9" hidden="1"/>
    <cellStyle name="Followed Hyperlink" xfId="5633" builtinId="9" hidden="1"/>
    <cellStyle name="Followed Hyperlink" xfId="5635" builtinId="9" hidden="1"/>
    <cellStyle name="Followed Hyperlink" xfId="5637" builtinId="9" hidden="1"/>
    <cellStyle name="Followed Hyperlink" xfId="5639" builtinId="9" hidden="1"/>
    <cellStyle name="Followed Hyperlink" xfId="5641" builtinId="9" hidden="1"/>
    <cellStyle name="Followed Hyperlink" xfId="5643" builtinId="9" hidden="1"/>
    <cellStyle name="Followed Hyperlink" xfId="5645" builtinId="9" hidden="1"/>
    <cellStyle name="Followed Hyperlink" xfId="5647" builtinId="9" hidden="1"/>
    <cellStyle name="Followed Hyperlink" xfId="5649" builtinId="9" hidden="1"/>
    <cellStyle name="Followed Hyperlink" xfId="5651" builtinId="9" hidden="1"/>
    <cellStyle name="Followed Hyperlink" xfId="5653" builtinId="9" hidden="1"/>
    <cellStyle name="Followed Hyperlink" xfId="5655" builtinId="9" hidden="1"/>
    <cellStyle name="Followed Hyperlink" xfId="5657" builtinId="9" hidden="1"/>
    <cellStyle name="Followed Hyperlink" xfId="5659" builtinId="9" hidden="1"/>
    <cellStyle name="Followed Hyperlink" xfId="5661" builtinId="9" hidden="1"/>
    <cellStyle name="Followed Hyperlink" xfId="5663" builtinId="9" hidden="1"/>
    <cellStyle name="Followed Hyperlink" xfId="5665" builtinId="9" hidden="1"/>
    <cellStyle name="Followed Hyperlink" xfId="5667" builtinId="9" hidden="1"/>
    <cellStyle name="Followed Hyperlink" xfId="5669" builtinId="9" hidden="1"/>
    <cellStyle name="Followed Hyperlink" xfId="5671" builtinId="9" hidden="1"/>
    <cellStyle name="Followed Hyperlink" xfId="5673" builtinId="9" hidden="1"/>
    <cellStyle name="Followed Hyperlink" xfId="5675" builtinId="9" hidden="1"/>
    <cellStyle name="Followed Hyperlink" xfId="5677" builtinId="9" hidden="1"/>
    <cellStyle name="Followed Hyperlink" xfId="5679" builtinId="9" hidden="1"/>
    <cellStyle name="Followed Hyperlink" xfId="5681" builtinId="9" hidden="1"/>
    <cellStyle name="Followed Hyperlink" xfId="5683" builtinId="9" hidden="1"/>
    <cellStyle name="Followed Hyperlink" xfId="5685" builtinId="9" hidden="1"/>
    <cellStyle name="Followed Hyperlink" xfId="5687" builtinId="9" hidden="1"/>
    <cellStyle name="Followed Hyperlink" xfId="5689" builtinId="9" hidden="1"/>
    <cellStyle name="Followed Hyperlink" xfId="5691" builtinId="9" hidden="1"/>
    <cellStyle name="Followed Hyperlink" xfId="5693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Good 2" xfId="104"/>
    <cellStyle name="Heading 1 2" xfId="105"/>
    <cellStyle name="Heading 2 2" xfId="106"/>
    <cellStyle name="Heading 3 2" xfId="107"/>
    <cellStyle name="Heading 4 2" xfId="108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83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39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195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52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08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365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54" builtinId="8" hidden="1"/>
    <cellStyle name="Hyperlink" xfId="4656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90" builtinId="8" hidden="1"/>
    <cellStyle name="Hyperlink" xfId="4892" builtinId="8" hidden="1"/>
    <cellStyle name="Hyperlink" xfId="4894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5190" builtinId="8" hidden="1"/>
    <cellStyle name="Hyperlink" xfId="5192" builtinId="8" hidden="1"/>
    <cellStyle name="Hyperlink" xfId="5194" builtinId="8" hidden="1"/>
    <cellStyle name="Hyperlink" xfId="5196" builtinId="8" hidden="1"/>
    <cellStyle name="Hyperlink" xfId="5198" builtinId="8" hidden="1"/>
    <cellStyle name="Hyperlink" xfId="5200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08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6" builtinId="8" hidden="1"/>
    <cellStyle name="Hyperlink" xfId="5238" builtinId="8" hidden="1"/>
    <cellStyle name="Hyperlink" xfId="5240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6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74" builtinId="8" hidden="1"/>
    <cellStyle name="Hyperlink" xfId="5476" builtinId="8" hidden="1"/>
    <cellStyle name="Hyperlink" xfId="5478" builtinId="8" hidden="1"/>
    <cellStyle name="Hyperlink" xfId="5480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6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4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2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2" builtinId="8" hidden="1"/>
    <cellStyle name="Hyperlink" xfId="5574" builtinId="8" hidden="1"/>
    <cellStyle name="Hyperlink" xfId="5576" builtinId="8" hidden="1"/>
    <cellStyle name="Hyperlink" xfId="5578" builtinId="8" hidden="1"/>
    <cellStyle name="Hyperlink" xfId="5580" builtinId="8" hidden="1"/>
    <cellStyle name="Hyperlink" xfId="5582" builtinId="8" hidden="1"/>
    <cellStyle name="Hyperlink" xfId="5584" builtinId="8" hidden="1"/>
    <cellStyle name="Hyperlink" xfId="5586" builtinId="8" hidden="1"/>
    <cellStyle name="Hyperlink" xfId="5588" builtinId="8" hidden="1"/>
    <cellStyle name="Hyperlink" xfId="5590" builtinId="8" hidden="1"/>
    <cellStyle name="Hyperlink" xfId="5592" builtinId="8" hidden="1"/>
    <cellStyle name="Hyperlink" xfId="5594" builtinId="8" hidden="1"/>
    <cellStyle name="Hyperlink" xfId="5596" builtinId="8" hidden="1"/>
    <cellStyle name="Hyperlink" xfId="5598" builtinId="8" hidden="1"/>
    <cellStyle name="Hyperlink" xfId="5600" builtinId="8" hidden="1"/>
    <cellStyle name="Hyperlink" xfId="5602" builtinId="8" hidden="1"/>
    <cellStyle name="Hyperlink" xfId="5604" builtinId="8" hidden="1"/>
    <cellStyle name="Hyperlink" xfId="5606" builtinId="8" hidden="1"/>
    <cellStyle name="Hyperlink" xfId="5608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4" builtinId="8" hidden="1"/>
    <cellStyle name="Hyperlink" xfId="5626" builtinId="8" hidden="1"/>
    <cellStyle name="Hyperlink" xfId="5628" builtinId="8" hidden="1"/>
    <cellStyle name="Hyperlink" xfId="5630" builtinId="8" hidden="1"/>
    <cellStyle name="Hyperlink" xfId="5632" builtinId="8" hidden="1"/>
    <cellStyle name="Hyperlink" xfId="5634" builtinId="8" hidden="1"/>
    <cellStyle name="Hyperlink" xfId="5636" builtinId="8" hidden="1"/>
    <cellStyle name="Hyperlink" xfId="5638" builtinId="8" hidden="1"/>
    <cellStyle name="Hyperlink" xfId="5640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48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656" builtinId="8" hidden="1"/>
    <cellStyle name="Hyperlink" xfId="5658" builtinId="8" hidden="1"/>
    <cellStyle name="Hyperlink" xfId="5660" builtinId="8" hidden="1"/>
    <cellStyle name="Hyperlink" xfId="5662" builtinId="8" hidden="1"/>
    <cellStyle name="Hyperlink" xfId="5664" builtinId="8" hidden="1"/>
    <cellStyle name="Hyperlink" xfId="5666" builtinId="8" hidden="1"/>
    <cellStyle name="Hyperlink" xfId="5668" builtinId="8" hidden="1"/>
    <cellStyle name="Hyperlink" xfId="5670" builtinId="8" hidden="1"/>
    <cellStyle name="Hyperlink" xfId="5672" builtinId="8" hidden="1"/>
    <cellStyle name="Hyperlink" xfId="5674" builtinId="8" hidden="1"/>
    <cellStyle name="Hyperlink" xfId="5676" builtinId="8" hidden="1"/>
    <cellStyle name="Hyperlink" xfId="5678" builtinId="8" hidden="1"/>
    <cellStyle name="Hyperlink" xfId="5680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88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Input 2" xfId="109"/>
    <cellStyle name="Linked Cell 2" xfId="110"/>
    <cellStyle name="Neutral 2" xfId="111"/>
    <cellStyle name="Normal" xfId="0" builtinId="0"/>
    <cellStyle name="Normal 10" xfId="16"/>
    <cellStyle name="Normal 10 2" xfId="45"/>
    <cellStyle name="Normal 10 3" xfId="27"/>
    <cellStyle name="Normal 10 4" xfId="59"/>
    <cellStyle name="Normal 10 5" xfId="4648"/>
    <cellStyle name="Normal 11" xfId="40"/>
    <cellStyle name="Normal 12" xfId="129"/>
    <cellStyle name="Normal 13" xfId="112"/>
    <cellStyle name="Normal 14" xfId="43"/>
    <cellStyle name="Normal 14 2" xfId="113"/>
    <cellStyle name="Normal 15" xfId="46"/>
    <cellStyle name="Normal 15 2" xfId="62"/>
    <cellStyle name="Normal 15 3" xfId="4651"/>
    <cellStyle name="Normal 16" xfId="4652"/>
    <cellStyle name="Normal 2" xfId="4"/>
    <cellStyle name="Normal 2 10" xfId="38"/>
    <cellStyle name="Normal 2 11" xfId="5794"/>
    <cellStyle name="Normal 2 18" xfId="44"/>
    <cellStyle name="Normal 2 19" xfId="49"/>
    <cellStyle name="Normal 2 2" xfId="8"/>
    <cellStyle name="Normal 2 2 17" xfId="28"/>
    <cellStyle name="Normal 2 2 2" xfId="39"/>
    <cellStyle name="Normal 2 2 2 2" xfId="116"/>
    <cellStyle name="Normal 2 2 2 3" xfId="17"/>
    <cellStyle name="Normal 2 2 3" xfId="61"/>
    <cellStyle name="Normal 2 2 3 2" xfId="117"/>
    <cellStyle name="Normal 2 2 4" xfId="115"/>
    <cellStyle name="Normal 2 2 5" xfId="4650"/>
    <cellStyle name="Normal 2 2 6" xfId="5795"/>
    <cellStyle name="Normal 2 21" xfId="37"/>
    <cellStyle name="Normal 2 3" xfId="11"/>
    <cellStyle name="Normal 2 3 2" xfId="47"/>
    <cellStyle name="Normal 2 3 2 3" xfId="20"/>
    <cellStyle name="Normal 2 3 3" xfId="22"/>
    <cellStyle name="Normal 2 3 3 2" xfId="60"/>
    <cellStyle name="Normal 2 3 3 2 2" xfId="30"/>
    <cellStyle name="Normal 2 3 3 3" xfId="4649"/>
    <cellStyle name="Normal 2 3 4" xfId="118"/>
    <cellStyle name="Normal 2 4" xfId="114"/>
    <cellStyle name="Normal 2 4 2" xfId="5796"/>
    <cellStyle name="Normal 2 5" xfId="131"/>
    <cellStyle name="Normal 2 6" xfId="1"/>
    <cellStyle name="Normal 2 7" xfId="5793"/>
    <cellStyle name="Normal 20 2" xfId="32"/>
    <cellStyle name="Normal 21" xfId="23"/>
    <cellStyle name="Normal 22" xfId="34"/>
    <cellStyle name="Normal 23" xfId="24"/>
    <cellStyle name="Normal 24" xfId="33"/>
    <cellStyle name="Normal 25" xfId="26"/>
    <cellStyle name="Normal 3" xfId="2"/>
    <cellStyle name="Normal 3 2" xfId="25"/>
    <cellStyle name="Normal 3 2 2" xfId="120"/>
    <cellStyle name="Normal 3 3" xfId="21"/>
    <cellStyle name="Normal 3 3 2" xfId="5805"/>
    <cellStyle name="Normal 3 4" xfId="36"/>
    <cellStyle name="Normal 3 5" xfId="14"/>
    <cellStyle name="Normal 3 6" xfId="57"/>
    <cellStyle name="Normal 3 7" xfId="119"/>
    <cellStyle name="Normal 3 8" xfId="4646"/>
    <cellStyle name="Normal 3 9" xfId="5797"/>
    <cellStyle name="Normal 4" xfId="55"/>
    <cellStyle name="Normal 4 2" xfId="121"/>
    <cellStyle name="Normal 5" xfId="41"/>
    <cellStyle name="Normal 5 2" xfId="64"/>
    <cellStyle name="Normal 5 3" xfId="5806"/>
    <cellStyle name="Normal 6" xfId="10"/>
    <cellStyle name="Normal 6 2" xfId="42"/>
    <cellStyle name="Normal 6 3" xfId="122"/>
    <cellStyle name="Normal 6 4" xfId="4657"/>
    <cellStyle name="Normal 7" xfId="52"/>
    <cellStyle name="Normal 7 2" xfId="123"/>
    <cellStyle name="Normal 8" xfId="65"/>
    <cellStyle name="Normal 8 2" xfId="5808"/>
    <cellStyle name="Normal 9" xfId="9"/>
    <cellStyle name="Note 2" xfId="124"/>
    <cellStyle name="Output 2" xfId="125"/>
    <cellStyle name="Title 2" xfId="126"/>
    <cellStyle name="Total 2" xfId="127"/>
    <cellStyle name="Warning Text 2" xfId="128"/>
  </cellStyles>
  <dxfs count="27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4"/>
  <sheetViews>
    <sheetView zoomScale="80" zoomScaleNormal="80" workbookViewId="0">
      <pane ySplit="4" topLeftCell="A5" activePane="bottomLeft" state="frozen"/>
      <selection pane="bottomLeft" activeCell="H12" sqref="H12"/>
    </sheetView>
  </sheetViews>
  <sheetFormatPr defaultRowHeight="15.75" x14ac:dyDescent="0.25"/>
  <cols>
    <col min="1" max="1" width="5.42578125" style="85" customWidth="1"/>
    <col min="2" max="2" width="30.28515625" style="2" bestFit="1" customWidth="1"/>
    <col min="3" max="3" width="18" style="1" bestFit="1" customWidth="1"/>
    <col min="4" max="4" width="20.5703125" style="2" bestFit="1" customWidth="1"/>
    <col min="5" max="5" width="24.42578125" style="2" bestFit="1" customWidth="1"/>
    <col min="6" max="6" width="26.5703125" style="2" bestFit="1" customWidth="1"/>
    <col min="7" max="7" width="17.7109375" style="2" bestFit="1" customWidth="1"/>
    <col min="8" max="8" width="11.5703125" style="86" customWidth="1"/>
    <col min="9" max="9" width="10.42578125" style="1" bestFit="1" customWidth="1"/>
    <col min="10" max="10" width="13.42578125" style="384" hidden="1" customWidth="1"/>
    <col min="11" max="11" width="18" style="1" bestFit="1" customWidth="1"/>
    <col min="12" max="12" width="14.42578125" style="500" customWidth="1"/>
    <col min="13" max="13" width="14.5703125" style="89" customWidth="1"/>
    <col min="14" max="14" width="23" style="89" bestFit="1" customWidth="1"/>
    <col min="15" max="15" width="16.5703125" style="89" customWidth="1"/>
    <col min="16" max="16" width="15.85546875" style="498" bestFit="1" customWidth="1"/>
    <col min="17" max="17" width="13.140625" style="2" customWidth="1"/>
    <col min="18" max="18" width="13.28515625" style="2" customWidth="1"/>
    <col min="19" max="20" width="13.28515625" style="2" hidden="1" customWidth="1"/>
    <col min="21" max="31" width="0" style="1" hidden="1" customWidth="1"/>
    <col min="32" max="56" width="9.140625" style="1"/>
    <col min="57" max="16384" width="9.140625" style="2"/>
  </cols>
  <sheetData>
    <row r="1" spans="1:56" x14ac:dyDescent="0.25">
      <c r="A1" s="635" t="s">
        <v>4439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441"/>
      <c r="T1" s="441"/>
    </row>
    <row r="3" spans="1:56" s="499" customFormat="1" ht="31.5" customHeight="1" x14ac:dyDescent="0.25">
      <c r="A3" s="631" t="s">
        <v>0</v>
      </c>
      <c r="B3" s="629" t="s">
        <v>3</v>
      </c>
      <c r="C3" s="631" t="s">
        <v>1</v>
      </c>
      <c r="D3" s="629" t="s">
        <v>2</v>
      </c>
      <c r="E3" s="636" t="s">
        <v>4</v>
      </c>
      <c r="F3" s="636"/>
      <c r="G3" s="636"/>
      <c r="H3" s="637" t="s">
        <v>8</v>
      </c>
      <c r="I3" s="631" t="s">
        <v>5</v>
      </c>
      <c r="J3" s="3" t="s">
        <v>31</v>
      </c>
      <c r="K3" s="631" t="s">
        <v>16</v>
      </c>
      <c r="L3" s="629" t="s">
        <v>6</v>
      </c>
      <c r="M3" s="631" t="s">
        <v>14</v>
      </c>
      <c r="N3" s="631" t="s">
        <v>15</v>
      </c>
      <c r="O3" s="631" t="s">
        <v>1948</v>
      </c>
      <c r="P3" s="633" t="s">
        <v>17</v>
      </c>
      <c r="Q3" s="629" t="s">
        <v>9</v>
      </c>
      <c r="R3" s="629" t="s">
        <v>10</v>
      </c>
      <c r="S3" s="438"/>
      <c r="T3" s="438"/>
      <c r="U3" s="628" t="s">
        <v>17</v>
      </c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s="499" customFormat="1" ht="28.5" customHeight="1" x14ac:dyDescent="0.25">
      <c r="A4" s="632"/>
      <c r="B4" s="630"/>
      <c r="C4" s="632"/>
      <c r="D4" s="630"/>
      <c r="E4" s="439" t="s">
        <v>11</v>
      </c>
      <c r="F4" s="7" t="s">
        <v>12</v>
      </c>
      <c r="G4" s="7" t="s">
        <v>13</v>
      </c>
      <c r="H4" s="638"/>
      <c r="I4" s="632"/>
      <c r="J4" s="7"/>
      <c r="K4" s="632"/>
      <c r="L4" s="630"/>
      <c r="M4" s="632"/>
      <c r="N4" s="632"/>
      <c r="O4" s="632"/>
      <c r="P4" s="634"/>
      <c r="Q4" s="630"/>
      <c r="R4" s="630"/>
      <c r="S4" s="439"/>
      <c r="T4" s="439"/>
      <c r="U4" s="440" t="s">
        <v>32</v>
      </c>
      <c r="V4" s="440" t="s">
        <v>33</v>
      </c>
      <c r="W4" s="440" t="s">
        <v>34</v>
      </c>
      <c r="X4" s="440" t="s">
        <v>35</v>
      </c>
      <c r="Y4" s="440" t="s">
        <v>36</v>
      </c>
      <c r="Z4" s="440" t="s">
        <v>37</v>
      </c>
      <c r="AA4" s="440" t="s">
        <v>38</v>
      </c>
      <c r="AB4" s="440" t="s">
        <v>39</v>
      </c>
      <c r="AC4" s="440" t="s">
        <v>40</v>
      </c>
      <c r="AD4" s="440" t="s">
        <v>41</v>
      </c>
      <c r="AE4" s="440" t="s">
        <v>42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28"/>
      <c r="B5" s="48"/>
      <c r="C5" s="270"/>
      <c r="D5" s="270"/>
      <c r="E5" s="48"/>
      <c r="F5" s="271"/>
      <c r="G5" s="271"/>
      <c r="H5" s="272"/>
      <c r="I5" s="270"/>
      <c r="J5" s="273"/>
      <c r="K5" s="274"/>
      <c r="L5" s="49"/>
      <c r="M5" s="29"/>
      <c r="N5" s="29"/>
      <c r="O5" s="29"/>
      <c r="P5" s="433"/>
      <c r="Q5" s="200"/>
      <c r="R5" s="200"/>
      <c r="S5" s="200"/>
      <c r="T5" s="200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56" s="23" customFormat="1" x14ac:dyDescent="0.25">
      <c r="A6" s="641" t="s">
        <v>61</v>
      </c>
      <c r="B6" s="642"/>
      <c r="C6" s="276"/>
      <c r="D6" s="275"/>
      <c r="E6" s="275"/>
      <c r="F6" s="277"/>
      <c r="G6" s="277"/>
      <c r="H6" s="201"/>
      <c r="I6" s="201">
        <f>I7+I407+I617+I658+I719+I754+I779+I956+I986</f>
        <v>22318</v>
      </c>
      <c r="J6" s="201">
        <f t="shared" ref="J6:O6" si="0">J7+J407+J617+J658+J719+J754+J779+J956+J986</f>
        <v>45000</v>
      </c>
      <c r="K6" s="201">
        <f t="shared" si="0"/>
        <v>1004310</v>
      </c>
      <c r="L6" s="201"/>
      <c r="M6" s="201">
        <f t="shared" si="0"/>
        <v>52590</v>
      </c>
      <c r="N6" s="201">
        <f t="shared" si="0"/>
        <v>5579500</v>
      </c>
      <c r="O6" s="201">
        <f t="shared" si="0"/>
        <v>66954</v>
      </c>
      <c r="P6" s="278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</row>
    <row r="7" spans="1:56" x14ac:dyDescent="0.25">
      <c r="A7" s="641" t="s">
        <v>4425</v>
      </c>
      <c r="B7" s="642"/>
      <c r="C7" s="270"/>
      <c r="D7" s="48"/>
      <c r="E7" s="48"/>
      <c r="F7" s="271"/>
      <c r="G7" s="271"/>
      <c r="H7" s="272"/>
      <c r="I7" s="201">
        <f>SUM(I8:I405)</f>
        <v>9800</v>
      </c>
      <c r="J7" s="201">
        <f t="shared" ref="J7:K7" si="1">SUM(J8:J405)</f>
        <v>0</v>
      </c>
      <c r="K7" s="201">
        <f t="shared" si="1"/>
        <v>441000</v>
      </c>
      <c r="L7" s="278"/>
      <c r="M7" s="201">
        <f t="shared" ref="M7:O7" si="2">SUM(M8:M405)</f>
        <v>29400</v>
      </c>
      <c r="N7" s="201">
        <f t="shared" si="2"/>
        <v>2450000</v>
      </c>
      <c r="O7" s="201">
        <f t="shared" si="2"/>
        <v>29400</v>
      </c>
      <c r="P7" s="434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</row>
    <row r="8" spans="1:56" x14ac:dyDescent="0.25">
      <c r="A8" s="260">
        <v>1</v>
      </c>
      <c r="B8" s="261" t="s">
        <v>1949</v>
      </c>
      <c r="C8" s="262" t="s">
        <v>1950</v>
      </c>
      <c r="D8" s="262" t="s">
        <v>1951</v>
      </c>
      <c r="E8" s="262" t="s">
        <v>1952</v>
      </c>
      <c r="F8" s="263">
        <v>3202041111780000</v>
      </c>
      <c r="G8" s="37"/>
      <c r="H8" s="264">
        <v>28</v>
      </c>
      <c r="I8" s="264">
        <v>25</v>
      </c>
      <c r="J8" s="261" t="s">
        <v>62</v>
      </c>
      <c r="K8" s="264">
        <v>1125</v>
      </c>
      <c r="L8" s="260" t="s">
        <v>1192</v>
      </c>
      <c r="M8" s="399">
        <v>75</v>
      </c>
      <c r="N8" s="399">
        <v>6250</v>
      </c>
      <c r="O8" s="399">
        <v>75</v>
      </c>
      <c r="P8" s="260" t="s">
        <v>77</v>
      </c>
      <c r="Q8" s="265">
        <v>12.3386735874673</v>
      </c>
      <c r="R8" s="266">
        <v>13.3386735874673</v>
      </c>
      <c r="S8" s="266"/>
      <c r="T8" s="266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56" x14ac:dyDescent="0.25">
      <c r="A9" s="260">
        <v>2</v>
      </c>
      <c r="B9" s="261" t="s">
        <v>1953</v>
      </c>
      <c r="C9" s="262" t="s">
        <v>1950</v>
      </c>
      <c r="D9" s="262" t="s">
        <v>1954</v>
      </c>
      <c r="E9" s="262" t="s">
        <v>1955</v>
      </c>
      <c r="F9" s="263">
        <v>3202040811760000</v>
      </c>
      <c r="G9" s="37"/>
      <c r="H9" s="264">
        <v>27</v>
      </c>
      <c r="I9" s="264">
        <v>25</v>
      </c>
      <c r="J9" s="261" t="s">
        <v>62</v>
      </c>
      <c r="K9" s="264">
        <v>1125</v>
      </c>
      <c r="L9" s="260" t="s">
        <v>1192</v>
      </c>
      <c r="M9" s="399">
        <v>75</v>
      </c>
      <c r="N9" s="399">
        <v>6250</v>
      </c>
      <c r="O9" s="399">
        <v>75</v>
      </c>
      <c r="P9" s="260" t="s">
        <v>77</v>
      </c>
      <c r="Q9" s="267">
        <v>12.35</v>
      </c>
      <c r="R9" s="266">
        <v>13.35</v>
      </c>
      <c r="S9" s="266"/>
      <c r="T9" s="266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56" x14ac:dyDescent="0.25">
      <c r="A10" s="260">
        <v>3</v>
      </c>
      <c r="B10" s="261" t="s">
        <v>1956</v>
      </c>
      <c r="C10" s="262" t="s">
        <v>1950</v>
      </c>
      <c r="D10" s="262" t="s">
        <v>1957</v>
      </c>
      <c r="E10" s="262" t="s">
        <v>1958</v>
      </c>
      <c r="F10" s="263">
        <v>3202040111190000</v>
      </c>
      <c r="G10" s="37"/>
      <c r="H10" s="264">
        <v>25</v>
      </c>
      <c r="I10" s="264">
        <v>25</v>
      </c>
      <c r="J10" s="261" t="s">
        <v>62</v>
      </c>
      <c r="K10" s="264">
        <v>1125</v>
      </c>
      <c r="L10" s="260" t="s">
        <v>1192</v>
      </c>
      <c r="M10" s="399">
        <v>75</v>
      </c>
      <c r="N10" s="399">
        <v>6250</v>
      </c>
      <c r="O10" s="399">
        <v>75</v>
      </c>
      <c r="P10" s="260" t="s">
        <v>77</v>
      </c>
      <c r="Q10" s="267">
        <v>12.35</v>
      </c>
      <c r="R10" s="266">
        <v>13.35</v>
      </c>
      <c r="S10" s="266"/>
      <c r="T10" s="266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56" x14ac:dyDescent="0.25">
      <c r="A11" s="260">
        <v>4</v>
      </c>
      <c r="B11" s="261" t="s">
        <v>1959</v>
      </c>
      <c r="C11" s="262" t="s">
        <v>1950</v>
      </c>
      <c r="D11" s="262" t="s">
        <v>1960</v>
      </c>
      <c r="E11" s="262" t="s">
        <v>1961</v>
      </c>
      <c r="F11" s="263">
        <v>3202040502760000</v>
      </c>
      <c r="G11" s="37"/>
      <c r="H11" s="264">
        <v>25</v>
      </c>
      <c r="I11" s="264">
        <v>25</v>
      </c>
      <c r="J11" s="261" t="s">
        <v>62</v>
      </c>
      <c r="K11" s="264">
        <v>1125</v>
      </c>
      <c r="L11" s="260" t="s">
        <v>1192</v>
      </c>
      <c r="M11" s="399">
        <v>75</v>
      </c>
      <c r="N11" s="399">
        <v>6250</v>
      </c>
      <c r="O11" s="399">
        <v>75</v>
      </c>
      <c r="P11" s="260" t="s">
        <v>77</v>
      </c>
      <c r="Q11" s="267">
        <v>12.338673587467319</v>
      </c>
      <c r="R11" s="266">
        <v>13.338673587467319</v>
      </c>
      <c r="S11" s="266"/>
      <c r="T11" s="266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56" x14ac:dyDescent="0.25">
      <c r="A12" s="260">
        <v>5</v>
      </c>
      <c r="B12" s="261" t="s">
        <v>46</v>
      </c>
      <c r="C12" s="262" t="s">
        <v>1950</v>
      </c>
      <c r="D12" s="262" t="s">
        <v>1962</v>
      </c>
      <c r="E12" s="262" t="s">
        <v>1963</v>
      </c>
      <c r="F12" s="263">
        <v>3202040203750000</v>
      </c>
      <c r="G12" s="37"/>
      <c r="H12" s="264">
        <v>39</v>
      </c>
      <c r="I12" s="264">
        <v>25</v>
      </c>
      <c r="J12" s="261" t="s">
        <v>62</v>
      </c>
      <c r="K12" s="264">
        <v>1125</v>
      </c>
      <c r="L12" s="260" t="s">
        <v>1192</v>
      </c>
      <c r="M12" s="399">
        <v>75</v>
      </c>
      <c r="N12" s="399">
        <v>6250</v>
      </c>
      <c r="O12" s="399">
        <v>75</v>
      </c>
      <c r="P12" s="260" t="s">
        <v>77</v>
      </c>
      <c r="Q12" s="267">
        <v>12.36</v>
      </c>
      <c r="R12" s="266">
        <v>13.36</v>
      </c>
      <c r="S12" s="266"/>
      <c r="T12" s="266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 spans="1:56" x14ac:dyDescent="0.25">
      <c r="A13" s="260">
        <v>6</v>
      </c>
      <c r="B13" s="261" t="s">
        <v>47</v>
      </c>
      <c r="C13" s="262" t="s">
        <v>1950</v>
      </c>
      <c r="D13" s="262" t="s">
        <v>1964</v>
      </c>
      <c r="E13" s="262" t="s">
        <v>63</v>
      </c>
      <c r="F13" s="263">
        <v>3202041902680000</v>
      </c>
      <c r="G13" s="37"/>
      <c r="H13" s="264">
        <v>25</v>
      </c>
      <c r="I13" s="264">
        <v>25</v>
      </c>
      <c r="J13" s="261" t="s">
        <v>62</v>
      </c>
      <c r="K13" s="264">
        <v>1125</v>
      </c>
      <c r="L13" s="260" t="s">
        <v>1192</v>
      </c>
      <c r="M13" s="399">
        <v>75</v>
      </c>
      <c r="N13" s="399">
        <v>6250</v>
      </c>
      <c r="O13" s="399">
        <v>75</v>
      </c>
      <c r="P13" s="260" t="s">
        <v>77</v>
      </c>
      <c r="Q13" s="267">
        <v>12.36</v>
      </c>
      <c r="R13" s="266">
        <v>13.36</v>
      </c>
      <c r="S13" s="266"/>
      <c r="T13" s="266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spans="1:56" x14ac:dyDescent="0.25">
      <c r="A14" s="260">
        <v>7</v>
      </c>
      <c r="B14" s="261" t="s">
        <v>1965</v>
      </c>
      <c r="C14" s="262" t="s">
        <v>1950</v>
      </c>
      <c r="D14" s="262" t="s">
        <v>1966</v>
      </c>
      <c r="E14" s="262" t="s">
        <v>1967</v>
      </c>
      <c r="F14" s="263">
        <v>3202042107690000</v>
      </c>
      <c r="G14" s="37"/>
      <c r="H14" s="264">
        <v>48</v>
      </c>
      <c r="I14" s="264">
        <v>25</v>
      </c>
      <c r="J14" s="261" t="s">
        <v>62</v>
      </c>
      <c r="K14" s="264">
        <v>1125</v>
      </c>
      <c r="L14" s="260" t="s">
        <v>1192</v>
      </c>
      <c r="M14" s="399">
        <v>75</v>
      </c>
      <c r="N14" s="399">
        <v>6250</v>
      </c>
      <c r="O14" s="399">
        <v>75</v>
      </c>
      <c r="P14" s="260" t="s">
        <v>77</v>
      </c>
      <c r="Q14" s="267">
        <v>12.46</v>
      </c>
      <c r="R14" s="266">
        <v>13.46</v>
      </c>
      <c r="S14" s="266"/>
      <c r="T14" s="266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56" x14ac:dyDescent="0.25">
      <c r="A15" s="260">
        <v>8</v>
      </c>
      <c r="B15" s="261" t="s">
        <v>1968</v>
      </c>
      <c r="C15" s="262" t="s">
        <v>1969</v>
      </c>
      <c r="D15" s="262" t="s">
        <v>1970</v>
      </c>
      <c r="E15" s="262" t="s">
        <v>1971</v>
      </c>
      <c r="F15" s="263">
        <v>3204095710710000</v>
      </c>
      <c r="G15" s="37"/>
      <c r="H15" s="264">
        <v>17</v>
      </c>
      <c r="I15" s="264">
        <v>10</v>
      </c>
      <c r="J15" s="261" t="s">
        <v>62</v>
      </c>
      <c r="K15" s="264">
        <v>450</v>
      </c>
      <c r="L15" s="260" t="s">
        <v>1192</v>
      </c>
      <c r="M15" s="399">
        <v>30</v>
      </c>
      <c r="N15" s="399">
        <v>2500</v>
      </c>
      <c r="O15" s="399">
        <v>30</v>
      </c>
      <c r="P15" s="260" t="s">
        <v>77</v>
      </c>
      <c r="Q15" s="267">
        <v>12.48</v>
      </c>
      <c r="R15" s="266">
        <v>13.48</v>
      </c>
      <c r="S15" s="266"/>
      <c r="T15" s="266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56" x14ac:dyDescent="0.25">
      <c r="A16" s="260">
        <v>9</v>
      </c>
      <c r="B16" s="261" t="s">
        <v>1972</v>
      </c>
      <c r="C16" s="262" t="s">
        <v>1969</v>
      </c>
      <c r="D16" s="262" t="s">
        <v>1970</v>
      </c>
      <c r="E16" s="262" t="s">
        <v>1973</v>
      </c>
      <c r="F16" s="263">
        <v>3202090712720000</v>
      </c>
      <c r="G16" s="37"/>
      <c r="H16" s="264">
        <v>8</v>
      </c>
      <c r="I16" s="264">
        <v>5</v>
      </c>
      <c r="J16" s="261" t="s">
        <v>62</v>
      </c>
      <c r="K16" s="264">
        <v>225</v>
      </c>
      <c r="L16" s="260" t="s">
        <v>1192</v>
      </c>
      <c r="M16" s="399">
        <v>15</v>
      </c>
      <c r="N16" s="399">
        <v>1250</v>
      </c>
      <c r="O16" s="399">
        <v>15</v>
      </c>
      <c r="P16" s="260" t="s">
        <v>77</v>
      </c>
      <c r="Q16" s="267">
        <v>10.640474999999999</v>
      </c>
      <c r="R16" s="266">
        <v>11.640474999999999</v>
      </c>
      <c r="S16" s="266"/>
      <c r="T16" s="2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x14ac:dyDescent="0.25">
      <c r="A17" s="260">
        <v>10</v>
      </c>
      <c r="B17" s="261" t="s">
        <v>1974</v>
      </c>
      <c r="C17" s="262" t="s">
        <v>1969</v>
      </c>
      <c r="D17" s="262" t="s">
        <v>1970</v>
      </c>
      <c r="E17" s="262" t="s">
        <v>1975</v>
      </c>
      <c r="F17" s="263">
        <v>3202091809770000</v>
      </c>
      <c r="G17" s="37"/>
      <c r="H17" s="264">
        <v>19</v>
      </c>
      <c r="I17" s="264">
        <v>10</v>
      </c>
      <c r="J17" s="261" t="s">
        <v>62</v>
      </c>
      <c r="K17" s="264">
        <v>450</v>
      </c>
      <c r="L17" s="260" t="s">
        <v>1192</v>
      </c>
      <c r="M17" s="399">
        <v>30</v>
      </c>
      <c r="N17" s="399">
        <v>2500</v>
      </c>
      <c r="O17" s="399">
        <v>30</v>
      </c>
      <c r="P17" s="260" t="s">
        <v>77</v>
      </c>
      <c r="Q17" s="267">
        <v>10.66</v>
      </c>
      <c r="R17" s="266">
        <v>11.66</v>
      </c>
      <c r="S17" s="266"/>
      <c r="T17" s="2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x14ac:dyDescent="0.25">
      <c r="A18" s="260">
        <v>11</v>
      </c>
      <c r="B18" s="261" t="s">
        <v>1976</v>
      </c>
      <c r="C18" s="262" t="s">
        <v>1969</v>
      </c>
      <c r="D18" s="262" t="s">
        <v>1977</v>
      </c>
      <c r="E18" s="262" t="s">
        <v>1978</v>
      </c>
      <c r="F18" s="263">
        <v>3202090402620000</v>
      </c>
      <c r="G18" s="37"/>
      <c r="H18" s="264">
        <v>8</v>
      </c>
      <c r="I18" s="264">
        <v>5</v>
      </c>
      <c r="J18" s="261" t="s">
        <v>62</v>
      </c>
      <c r="K18" s="264">
        <v>225</v>
      </c>
      <c r="L18" s="260" t="s">
        <v>1192</v>
      </c>
      <c r="M18" s="399">
        <v>15</v>
      </c>
      <c r="N18" s="399">
        <v>1250</v>
      </c>
      <c r="O18" s="399">
        <v>15</v>
      </c>
      <c r="P18" s="260" t="s">
        <v>77</v>
      </c>
      <c r="Q18" s="267">
        <v>10.68</v>
      </c>
      <c r="R18" s="266">
        <v>11.68</v>
      </c>
      <c r="S18" s="266"/>
      <c r="T18" s="2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x14ac:dyDescent="0.25">
      <c r="A19" s="260">
        <v>12</v>
      </c>
      <c r="B19" s="261" t="s">
        <v>944</v>
      </c>
      <c r="C19" s="262" t="s">
        <v>1969</v>
      </c>
      <c r="D19" s="262" t="s">
        <v>1977</v>
      </c>
      <c r="E19" s="262" t="s">
        <v>1979</v>
      </c>
      <c r="F19" s="263">
        <v>3202092804450000</v>
      </c>
      <c r="G19" s="37"/>
      <c r="H19" s="264">
        <v>18</v>
      </c>
      <c r="I19" s="264">
        <v>10</v>
      </c>
      <c r="J19" s="261" t="s">
        <v>62</v>
      </c>
      <c r="K19" s="264">
        <v>450</v>
      </c>
      <c r="L19" s="260" t="s">
        <v>1192</v>
      </c>
      <c r="M19" s="399">
        <v>30</v>
      </c>
      <c r="N19" s="399">
        <v>2500</v>
      </c>
      <c r="O19" s="399">
        <v>30</v>
      </c>
      <c r="P19" s="260" t="s">
        <v>77</v>
      </c>
      <c r="Q19" s="267">
        <v>10.69</v>
      </c>
      <c r="R19" s="266">
        <v>11.69</v>
      </c>
      <c r="S19" s="266"/>
      <c r="T19" s="2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260">
        <v>13</v>
      </c>
      <c r="B20" s="261" t="s">
        <v>1980</v>
      </c>
      <c r="C20" s="262" t="s">
        <v>1969</v>
      </c>
      <c r="D20" s="262" t="s">
        <v>1977</v>
      </c>
      <c r="E20" s="262" t="s">
        <v>1981</v>
      </c>
      <c r="F20" s="263">
        <v>3202090402620000</v>
      </c>
      <c r="G20" s="37"/>
      <c r="H20" s="264">
        <v>15</v>
      </c>
      <c r="I20" s="264">
        <v>10</v>
      </c>
      <c r="J20" s="261" t="s">
        <v>62</v>
      </c>
      <c r="K20" s="264">
        <v>450</v>
      </c>
      <c r="L20" s="260" t="s">
        <v>1192</v>
      </c>
      <c r="M20" s="399">
        <v>30</v>
      </c>
      <c r="N20" s="399">
        <v>2500</v>
      </c>
      <c r="O20" s="399">
        <v>30</v>
      </c>
      <c r="P20" s="260" t="s">
        <v>77</v>
      </c>
      <c r="Q20" s="267">
        <v>10.640474999999999</v>
      </c>
      <c r="R20" s="266">
        <v>11.640474999999999</v>
      </c>
      <c r="S20" s="266"/>
      <c r="T20" s="2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x14ac:dyDescent="0.25">
      <c r="A21" s="260">
        <v>14</v>
      </c>
      <c r="B21" s="261" t="s">
        <v>1982</v>
      </c>
      <c r="C21" s="262" t="s">
        <v>1969</v>
      </c>
      <c r="D21" s="262" t="s">
        <v>1983</v>
      </c>
      <c r="E21" s="262" t="s">
        <v>1984</v>
      </c>
      <c r="F21" s="263">
        <v>3202091103610000</v>
      </c>
      <c r="G21" s="37"/>
      <c r="H21" s="264">
        <v>27</v>
      </c>
      <c r="I21" s="264">
        <v>15</v>
      </c>
      <c r="J21" s="261" t="s">
        <v>62</v>
      </c>
      <c r="K21" s="264">
        <v>675</v>
      </c>
      <c r="L21" s="260" t="s">
        <v>1192</v>
      </c>
      <c r="M21" s="399">
        <v>45</v>
      </c>
      <c r="N21" s="399">
        <v>3750</v>
      </c>
      <c r="O21" s="399">
        <v>45</v>
      </c>
      <c r="P21" s="260" t="s">
        <v>77</v>
      </c>
      <c r="Q21" s="267">
        <v>10.67</v>
      </c>
      <c r="R21" s="266">
        <v>11.67</v>
      </c>
      <c r="S21" s="266"/>
      <c r="T21" s="2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60">
        <v>15</v>
      </c>
      <c r="B22" s="261" t="s">
        <v>1985</v>
      </c>
      <c r="C22" s="262" t="s">
        <v>1969</v>
      </c>
      <c r="D22" s="262" t="s">
        <v>1983</v>
      </c>
      <c r="E22" s="262" t="s">
        <v>1986</v>
      </c>
      <c r="F22" s="263">
        <v>3202090701590000</v>
      </c>
      <c r="G22" s="37"/>
      <c r="H22" s="264">
        <v>29</v>
      </c>
      <c r="I22" s="264">
        <v>15</v>
      </c>
      <c r="J22" s="261" t="s">
        <v>62</v>
      </c>
      <c r="K22" s="264">
        <v>675</v>
      </c>
      <c r="L22" s="260" t="s">
        <v>1192</v>
      </c>
      <c r="M22" s="399">
        <v>45</v>
      </c>
      <c r="N22" s="399">
        <v>3750</v>
      </c>
      <c r="O22" s="399">
        <v>45</v>
      </c>
      <c r="P22" s="260" t="s">
        <v>77</v>
      </c>
      <c r="Q22" s="267">
        <v>10.65</v>
      </c>
      <c r="R22" s="266">
        <v>11.65</v>
      </c>
      <c r="S22" s="266"/>
      <c r="T22" s="2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60">
        <v>16</v>
      </c>
      <c r="B23" s="261" t="s">
        <v>1987</v>
      </c>
      <c r="C23" s="262" t="s">
        <v>1969</v>
      </c>
      <c r="D23" s="262" t="s">
        <v>1988</v>
      </c>
      <c r="E23" s="262" t="s">
        <v>1989</v>
      </c>
      <c r="F23" s="263">
        <v>3202090704690000</v>
      </c>
      <c r="G23" s="37"/>
      <c r="H23" s="264">
        <v>25</v>
      </c>
      <c r="I23" s="264">
        <v>15</v>
      </c>
      <c r="J23" s="261" t="s">
        <v>62</v>
      </c>
      <c r="K23" s="264">
        <v>675</v>
      </c>
      <c r="L23" s="260" t="s">
        <v>1192</v>
      </c>
      <c r="M23" s="399">
        <v>45</v>
      </c>
      <c r="N23" s="399">
        <v>3750</v>
      </c>
      <c r="O23" s="399">
        <v>45</v>
      </c>
      <c r="P23" s="260" t="s">
        <v>77</v>
      </c>
      <c r="Q23" s="267">
        <v>12.473552058818298</v>
      </c>
      <c r="R23" s="266">
        <v>13.473552058818298</v>
      </c>
      <c r="S23" s="266"/>
      <c r="T23" s="266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60">
        <v>17</v>
      </c>
      <c r="B24" s="261" t="s">
        <v>1990</v>
      </c>
      <c r="C24" s="262" t="s">
        <v>1969</v>
      </c>
      <c r="D24" s="262" t="s">
        <v>1988</v>
      </c>
      <c r="E24" s="262" t="s">
        <v>1991</v>
      </c>
      <c r="F24" s="263">
        <v>3202091002600000</v>
      </c>
      <c r="G24" s="37"/>
      <c r="H24" s="264">
        <v>23</v>
      </c>
      <c r="I24" s="264">
        <v>15</v>
      </c>
      <c r="J24" s="261" t="s">
        <v>62</v>
      </c>
      <c r="K24" s="264">
        <v>675</v>
      </c>
      <c r="L24" s="260" t="s">
        <v>1192</v>
      </c>
      <c r="M24" s="399">
        <v>45</v>
      </c>
      <c r="N24" s="399">
        <v>3750</v>
      </c>
      <c r="O24" s="399">
        <v>45</v>
      </c>
      <c r="P24" s="260" t="s">
        <v>77</v>
      </c>
      <c r="Q24" s="267">
        <v>10.63</v>
      </c>
      <c r="R24" s="266">
        <v>11.63</v>
      </c>
      <c r="S24" s="266"/>
      <c r="T24" s="266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60">
        <v>18</v>
      </c>
      <c r="B25" s="261" t="s">
        <v>1972</v>
      </c>
      <c r="C25" s="262" t="s">
        <v>1969</v>
      </c>
      <c r="D25" s="262" t="s">
        <v>1992</v>
      </c>
      <c r="E25" s="262" t="s">
        <v>1993</v>
      </c>
      <c r="F25" s="263">
        <v>3202090409670000</v>
      </c>
      <c r="G25" s="37"/>
      <c r="H25" s="264">
        <v>14</v>
      </c>
      <c r="I25" s="264">
        <v>10</v>
      </c>
      <c r="J25" s="261" t="s">
        <v>62</v>
      </c>
      <c r="K25" s="264">
        <v>450</v>
      </c>
      <c r="L25" s="260" t="s">
        <v>1192</v>
      </c>
      <c r="M25" s="399">
        <v>30</v>
      </c>
      <c r="N25" s="399">
        <v>2500</v>
      </c>
      <c r="O25" s="399">
        <v>30</v>
      </c>
      <c r="P25" s="260" t="s">
        <v>77</v>
      </c>
      <c r="Q25" s="267">
        <v>10.62</v>
      </c>
      <c r="R25" s="266">
        <v>11.62</v>
      </c>
      <c r="S25" s="266"/>
      <c r="T25" s="266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60">
        <v>19</v>
      </c>
      <c r="B26" s="261" t="s">
        <v>19</v>
      </c>
      <c r="C26" s="262" t="s">
        <v>1969</v>
      </c>
      <c r="D26" s="262" t="s">
        <v>1992</v>
      </c>
      <c r="E26" s="262" t="s">
        <v>1994</v>
      </c>
      <c r="F26" s="263">
        <v>3202090708500000</v>
      </c>
      <c r="G26" s="37"/>
      <c r="H26" s="264">
        <v>18</v>
      </c>
      <c r="I26" s="264">
        <v>10</v>
      </c>
      <c r="J26" s="261" t="s">
        <v>62</v>
      </c>
      <c r="K26" s="264">
        <v>450</v>
      </c>
      <c r="L26" s="260" t="s">
        <v>1192</v>
      </c>
      <c r="M26" s="399">
        <v>30</v>
      </c>
      <c r="N26" s="399">
        <v>2500</v>
      </c>
      <c r="O26" s="399">
        <v>30</v>
      </c>
      <c r="P26" s="260" t="s">
        <v>77</v>
      </c>
      <c r="Q26" s="267">
        <v>10.640474999999999</v>
      </c>
      <c r="R26" s="266">
        <v>11.640474999999999</v>
      </c>
      <c r="S26" s="266"/>
      <c r="T26" s="266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60">
        <v>20</v>
      </c>
      <c r="B27" s="261" t="s">
        <v>1995</v>
      </c>
      <c r="C27" s="262" t="s">
        <v>1969</v>
      </c>
      <c r="D27" s="262" t="s">
        <v>1992</v>
      </c>
      <c r="E27" s="262" t="s">
        <v>1996</v>
      </c>
      <c r="F27" s="263">
        <v>3202092001730000</v>
      </c>
      <c r="G27" s="37"/>
      <c r="H27" s="264">
        <v>14</v>
      </c>
      <c r="I27" s="264">
        <v>10</v>
      </c>
      <c r="J27" s="261" t="s">
        <v>62</v>
      </c>
      <c r="K27" s="264">
        <v>450</v>
      </c>
      <c r="L27" s="260" t="s">
        <v>1192</v>
      </c>
      <c r="M27" s="399">
        <v>30</v>
      </c>
      <c r="N27" s="399">
        <v>2500</v>
      </c>
      <c r="O27" s="399">
        <v>30</v>
      </c>
      <c r="P27" s="260" t="s">
        <v>77</v>
      </c>
      <c r="Q27" s="267">
        <v>10.66</v>
      </c>
      <c r="R27" s="266">
        <v>11.66</v>
      </c>
      <c r="S27" s="266"/>
      <c r="T27" s="266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s="260">
        <v>21</v>
      </c>
      <c r="B28" s="261" t="s">
        <v>24</v>
      </c>
      <c r="C28" s="262" t="s">
        <v>1969</v>
      </c>
      <c r="D28" s="262" t="s">
        <v>1992</v>
      </c>
      <c r="E28" s="262" t="s">
        <v>1997</v>
      </c>
      <c r="F28" s="263">
        <v>3202091908500000</v>
      </c>
      <c r="G28" s="37"/>
      <c r="H28" s="264">
        <v>13</v>
      </c>
      <c r="I28" s="264">
        <v>10</v>
      </c>
      <c r="J28" s="261" t="s">
        <v>62</v>
      </c>
      <c r="K28" s="264">
        <v>450</v>
      </c>
      <c r="L28" s="260" t="s">
        <v>1192</v>
      </c>
      <c r="M28" s="399">
        <v>30</v>
      </c>
      <c r="N28" s="399">
        <v>2500</v>
      </c>
      <c r="O28" s="399">
        <v>30</v>
      </c>
      <c r="P28" s="260" t="s">
        <v>77</v>
      </c>
      <c r="Q28" s="267">
        <v>10.68</v>
      </c>
      <c r="R28" s="266">
        <v>11.68</v>
      </c>
      <c r="S28" s="266"/>
      <c r="T28" s="266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x14ac:dyDescent="0.25">
      <c r="A29" s="260">
        <v>22</v>
      </c>
      <c r="B29" s="261" t="s">
        <v>1998</v>
      </c>
      <c r="C29" s="262" t="s">
        <v>1969</v>
      </c>
      <c r="D29" s="262" t="s">
        <v>1999</v>
      </c>
      <c r="E29" s="262" t="s">
        <v>2000</v>
      </c>
      <c r="F29" s="263">
        <v>3202091105570000</v>
      </c>
      <c r="G29" s="37"/>
      <c r="H29" s="264">
        <v>48</v>
      </c>
      <c r="I29" s="264">
        <v>30</v>
      </c>
      <c r="J29" s="261" t="s">
        <v>62</v>
      </c>
      <c r="K29" s="264">
        <v>1350</v>
      </c>
      <c r="L29" s="260" t="s">
        <v>1192</v>
      </c>
      <c r="M29" s="399">
        <v>90</v>
      </c>
      <c r="N29" s="399">
        <v>7500</v>
      </c>
      <c r="O29" s="399">
        <v>90</v>
      </c>
      <c r="P29" s="260" t="s">
        <v>77</v>
      </c>
      <c r="Q29" s="267">
        <v>10.69</v>
      </c>
      <c r="R29" s="266">
        <v>11.69</v>
      </c>
      <c r="S29" s="266"/>
      <c r="T29" s="266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x14ac:dyDescent="0.25">
      <c r="A30" s="260">
        <v>23</v>
      </c>
      <c r="B30" s="261" t="s">
        <v>2001</v>
      </c>
      <c r="C30" s="262" t="s">
        <v>1969</v>
      </c>
      <c r="D30" s="262" t="s">
        <v>1999</v>
      </c>
      <c r="E30" s="262" t="s">
        <v>2002</v>
      </c>
      <c r="F30" s="263">
        <v>3202092006740000</v>
      </c>
      <c r="G30" s="37"/>
      <c r="H30" s="264">
        <v>28</v>
      </c>
      <c r="I30" s="264">
        <v>15</v>
      </c>
      <c r="J30" s="261" t="s">
        <v>62</v>
      </c>
      <c r="K30" s="264">
        <v>675</v>
      </c>
      <c r="L30" s="260" t="s">
        <v>1192</v>
      </c>
      <c r="M30" s="399">
        <v>45</v>
      </c>
      <c r="N30" s="399">
        <v>3750</v>
      </c>
      <c r="O30" s="399">
        <v>45</v>
      </c>
      <c r="P30" s="260" t="s">
        <v>77</v>
      </c>
      <c r="Q30" s="267">
        <v>10.640474999999999</v>
      </c>
      <c r="R30" s="266">
        <v>11.640474999999999</v>
      </c>
      <c r="S30" s="266"/>
      <c r="T30" s="266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x14ac:dyDescent="0.25">
      <c r="A31" s="260">
        <v>24</v>
      </c>
      <c r="B31" s="261" t="s">
        <v>2003</v>
      </c>
      <c r="C31" s="262" t="s">
        <v>1969</v>
      </c>
      <c r="D31" s="262" t="s">
        <v>1999</v>
      </c>
      <c r="E31" s="262" t="s">
        <v>2004</v>
      </c>
      <c r="F31" s="263">
        <v>3202092009700000</v>
      </c>
      <c r="G31" s="37"/>
      <c r="H31" s="264">
        <v>22</v>
      </c>
      <c r="I31" s="264">
        <v>15</v>
      </c>
      <c r="J31" s="261" t="s">
        <v>62</v>
      </c>
      <c r="K31" s="264">
        <v>675</v>
      </c>
      <c r="L31" s="260" t="s">
        <v>1192</v>
      </c>
      <c r="M31" s="399">
        <v>45</v>
      </c>
      <c r="N31" s="399">
        <v>3750</v>
      </c>
      <c r="O31" s="399">
        <v>45</v>
      </c>
      <c r="P31" s="260" t="s">
        <v>77</v>
      </c>
      <c r="Q31" s="267">
        <v>10.67</v>
      </c>
      <c r="R31" s="266">
        <v>11.67</v>
      </c>
      <c r="S31" s="266"/>
      <c r="T31" s="266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x14ac:dyDescent="0.25">
      <c r="A32" s="260">
        <v>25</v>
      </c>
      <c r="B32" s="261" t="s">
        <v>2005</v>
      </c>
      <c r="C32" s="262" t="s">
        <v>1969</v>
      </c>
      <c r="D32" s="262" t="s">
        <v>1999</v>
      </c>
      <c r="E32" s="262" t="s">
        <v>2006</v>
      </c>
      <c r="F32" s="263">
        <v>3202091904640000</v>
      </c>
      <c r="G32" s="37"/>
      <c r="H32" s="264">
        <v>27</v>
      </c>
      <c r="I32" s="264">
        <v>15</v>
      </c>
      <c r="J32" s="261" t="s">
        <v>62</v>
      </c>
      <c r="K32" s="264">
        <v>675</v>
      </c>
      <c r="L32" s="260" t="s">
        <v>1192</v>
      </c>
      <c r="M32" s="399">
        <v>45</v>
      </c>
      <c r="N32" s="399">
        <v>3750</v>
      </c>
      <c r="O32" s="399">
        <v>45</v>
      </c>
      <c r="P32" s="260" t="s">
        <v>77</v>
      </c>
      <c r="Q32" s="267">
        <v>10.65</v>
      </c>
      <c r="R32" s="266">
        <v>11.65</v>
      </c>
      <c r="S32" s="266"/>
      <c r="T32" s="266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x14ac:dyDescent="0.25">
      <c r="A33" s="260">
        <v>26</v>
      </c>
      <c r="B33" s="261" t="s">
        <v>2007</v>
      </c>
      <c r="C33" s="262" t="s">
        <v>1969</v>
      </c>
      <c r="D33" s="262" t="s">
        <v>1999</v>
      </c>
      <c r="E33" s="262" t="s">
        <v>2008</v>
      </c>
      <c r="F33" s="263">
        <v>3202091508650010</v>
      </c>
      <c r="G33" s="37"/>
      <c r="H33" s="264">
        <v>14</v>
      </c>
      <c r="I33" s="264">
        <v>10</v>
      </c>
      <c r="J33" s="261" t="s">
        <v>62</v>
      </c>
      <c r="K33" s="264">
        <v>450</v>
      </c>
      <c r="L33" s="260" t="s">
        <v>1192</v>
      </c>
      <c r="M33" s="399">
        <v>30</v>
      </c>
      <c r="N33" s="399">
        <v>2500</v>
      </c>
      <c r="O33" s="399">
        <v>30</v>
      </c>
      <c r="P33" s="260" t="s">
        <v>77</v>
      </c>
      <c r="Q33" s="267">
        <v>10.63</v>
      </c>
      <c r="R33" s="266">
        <v>11.63</v>
      </c>
      <c r="S33" s="266"/>
      <c r="T33" s="266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x14ac:dyDescent="0.25">
      <c r="A34" s="260">
        <v>27</v>
      </c>
      <c r="B34" s="261" t="s">
        <v>2009</v>
      </c>
      <c r="C34" s="262" t="s">
        <v>1969</v>
      </c>
      <c r="D34" s="262" t="s">
        <v>1999</v>
      </c>
      <c r="E34" s="262" t="s">
        <v>2010</v>
      </c>
      <c r="F34" s="263">
        <v>3202090507700000</v>
      </c>
      <c r="G34" s="37"/>
      <c r="H34" s="264">
        <v>45</v>
      </c>
      <c r="I34" s="264">
        <v>15</v>
      </c>
      <c r="J34" s="261" t="s">
        <v>62</v>
      </c>
      <c r="K34" s="264">
        <v>675</v>
      </c>
      <c r="L34" s="260" t="s">
        <v>1192</v>
      </c>
      <c r="M34" s="399">
        <v>45</v>
      </c>
      <c r="N34" s="399">
        <v>3750</v>
      </c>
      <c r="O34" s="399">
        <v>45</v>
      </c>
      <c r="P34" s="260" t="s">
        <v>77</v>
      </c>
      <c r="Q34" s="267">
        <v>12.46</v>
      </c>
      <c r="R34" s="266">
        <v>13.46</v>
      </c>
      <c r="S34" s="266"/>
      <c r="T34" s="266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x14ac:dyDescent="0.25">
      <c r="A35" s="260">
        <v>28</v>
      </c>
      <c r="B35" s="261" t="s">
        <v>2011</v>
      </c>
      <c r="C35" s="262" t="s">
        <v>1969</v>
      </c>
      <c r="D35" s="262" t="s">
        <v>2012</v>
      </c>
      <c r="E35" s="262" t="s">
        <v>2013</v>
      </c>
      <c r="F35" s="263">
        <v>3202090505670000</v>
      </c>
      <c r="G35" s="37"/>
      <c r="H35" s="264">
        <v>29</v>
      </c>
      <c r="I35" s="264">
        <v>20</v>
      </c>
      <c r="J35" s="261" t="s">
        <v>62</v>
      </c>
      <c r="K35" s="264">
        <v>900</v>
      </c>
      <c r="L35" s="260" t="s">
        <v>1192</v>
      </c>
      <c r="M35" s="399">
        <v>60</v>
      </c>
      <c r="N35" s="399">
        <v>5000</v>
      </c>
      <c r="O35" s="399">
        <v>60</v>
      </c>
      <c r="P35" s="260" t="s">
        <v>77</v>
      </c>
      <c r="Q35" s="267">
        <v>10.62</v>
      </c>
      <c r="R35" s="266">
        <v>11.62</v>
      </c>
      <c r="S35" s="266"/>
      <c r="T35" s="266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x14ac:dyDescent="0.25">
      <c r="A36" s="260">
        <v>29</v>
      </c>
      <c r="B36" s="261" t="s">
        <v>2014</v>
      </c>
      <c r="C36" s="262" t="s">
        <v>1969</v>
      </c>
      <c r="D36" s="262" t="s">
        <v>2012</v>
      </c>
      <c r="E36" s="262" t="s">
        <v>2015</v>
      </c>
      <c r="F36" s="263">
        <v>3202092102770000</v>
      </c>
      <c r="G36" s="37"/>
      <c r="H36" s="264">
        <v>43</v>
      </c>
      <c r="I36" s="264">
        <v>20</v>
      </c>
      <c r="J36" s="261" t="s">
        <v>62</v>
      </c>
      <c r="K36" s="264">
        <v>900</v>
      </c>
      <c r="L36" s="260" t="s">
        <v>1192</v>
      </c>
      <c r="M36" s="399">
        <v>60</v>
      </c>
      <c r="N36" s="399">
        <v>5000</v>
      </c>
      <c r="O36" s="399">
        <v>60</v>
      </c>
      <c r="P36" s="260" t="s">
        <v>77</v>
      </c>
      <c r="Q36" s="267">
        <v>12.46</v>
      </c>
      <c r="R36" s="266">
        <v>13.46</v>
      </c>
      <c r="S36" s="266"/>
      <c r="T36" s="266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x14ac:dyDescent="0.25">
      <c r="A37" s="260">
        <v>30</v>
      </c>
      <c r="B37" s="261" t="s">
        <v>2016</v>
      </c>
      <c r="C37" s="262" t="s">
        <v>1969</v>
      </c>
      <c r="D37" s="262" t="s">
        <v>1969</v>
      </c>
      <c r="E37" s="262" t="s">
        <v>2017</v>
      </c>
      <c r="F37" s="263">
        <v>3202090107550020</v>
      </c>
      <c r="G37" s="37"/>
      <c r="H37" s="264">
        <v>42</v>
      </c>
      <c r="I37" s="264">
        <v>10</v>
      </c>
      <c r="J37" s="261" t="s">
        <v>62</v>
      </c>
      <c r="K37" s="264">
        <v>450</v>
      </c>
      <c r="L37" s="260" t="s">
        <v>1192</v>
      </c>
      <c r="M37" s="399">
        <v>30</v>
      </c>
      <c r="N37" s="399">
        <v>2500</v>
      </c>
      <c r="O37" s="399">
        <v>30</v>
      </c>
      <c r="P37" s="260" t="s">
        <v>77</v>
      </c>
      <c r="Q37" s="267">
        <v>12.48</v>
      </c>
      <c r="R37" s="266">
        <v>13.48</v>
      </c>
      <c r="S37" s="266"/>
      <c r="T37" s="26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x14ac:dyDescent="0.25">
      <c r="A38" s="260">
        <v>31</v>
      </c>
      <c r="B38" s="261" t="s">
        <v>2018</v>
      </c>
      <c r="C38" s="262" t="s">
        <v>1969</v>
      </c>
      <c r="D38" s="262" t="s">
        <v>2019</v>
      </c>
      <c r="E38" s="262" t="s">
        <v>2020</v>
      </c>
      <c r="F38" s="263">
        <v>3202090206530000</v>
      </c>
      <c r="G38" s="37"/>
      <c r="H38" s="264">
        <v>14</v>
      </c>
      <c r="I38" s="264">
        <v>10</v>
      </c>
      <c r="J38" s="261" t="s">
        <v>62</v>
      </c>
      <c r="K38" s="264">
        <v>450</v>
      </c>
      <c r="L38" s="260" t="s">
        <v>1192</v>
      </c>
      <c r="M38" s="399">
        <v>30</v>
      </c>
      <c r="N38" s="399">
        <v>2500</v>
      </c>
      <c r="O38" s="399">
        <v>30</v>
      </c>
      <c r="P38" s="260" t="s">
        <v>77</v>
      </c>
      <c r="Q38" s="267">
        <v>10.640474999999999</v>
      </c>
      <c r="R38" s="266">
        <v>11.640474999999999</v>
      </c>
      <c r="S38" s="266"/>
      <c r="T38" s="266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x14ac:dyDescent="0.25">
      <c r="A39" s="260">
        <v>32</v>
      </c>
      <c r="B39" s="261" t="s">
        <v>858</v>
      </c>
      <c r="C39" s="262" t="s">
        <v>2021</v>
      </c>
      <c r="D39" s="262" t="s">
        <v>2022</v>
      </c>
      <c r="E39" s="262" t="s">
        <v>2023</v>
      </c>
      <c r="F39" s="263">
        <v>3202031207680000</v>
      </c>
      <c r="G39" s="37"/>
      <c r="H39" s="264">
        <v>43</v>
      </c>
      <c r="I39" s="264">
        <v>10</v>
      </c>
      <c r="J39" s="261" t="s">
        <v>62</v>
      </c>
      <c r="K39" s="264">
        <v>450</v>
      </c>
      <c r="L39" s="260" t="s">
        <v>1192</v>
      </c>
      <c r="M39" s="399">
        <v>30</v>
      </c>
      <c r="N39" s="399">
        <v>2500</v>
      </c>
      <c r="O39" s="399">
        <v>30</v>
      </c>
      <c r="P39" s="260" t="s">
        <v>77</v>
      </c>
      <c r="Q39" s="267">
        <v>10.640474999999999</v>
      </c>
      <c r="R39" s="266">
        <v>11.640474999999999</v>
      </c>
      <c r="S39" s="266"/>
      <c r="T39" s="266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x14ac:dyDescent="0.25">
      <c r="A40" s="260">
        <v>33</v>
      </c>
      <c r="B40" s="261" t="s">
        <v>29</v>
      </c>
      <c r="C40" s="262" t="s">
        <v>2021</v>
      </c>
      <c r="D40" s="262" t="s">
        <v>2022</v>
      </c>
      <c r="E40" s="262" t="s">
        <v>2024</v>
      </c>
      <c r="F40" s="263">
        <v>3202031211470000</v>
      </c>
      <c r="G40" s="37"/>
      <c r="H40" s="264">
        <v>43</v>
      </c>
      <c r="I40" s="264">
        <v>10</v>
      </c>
      <c r="J40" s="261" t="s">
        <v>62</v>
      </c>
      <c r="K40" s="264">
        <v>450</v>
      </c>
      <c r="L40" s="260" t="s">
        <v>1192</v>
      </c>
      <c r="M40" s="399">
        <v>30</v>
      </c>
      <c r="N40" s="399">
        <v>2500</v>
      </c>
      <c r="O40" s="399">
        <v>30</v>
      </c>
      <c r="P40" s="260" t="s">
        <v>77</v>
      </c>
      <c r="Q40" s="267">
        <v>10.66</v>
      </c>
      <c r="R40" s="266">
        <v>11.66</v>
      </c>
      <c r="S40" s="266"/>
      <c r="T40" s="266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x14ac:dyDescent="0.25">
      <c r="A41" s="260">
        <v>34</v>
      </c>
      <c r="B41" s="261" t="s">
        <v>2025</v>
      </c>
      <c r="C41" s="262" t="s">
        <v>2021</v>
      </c>
      <c r="D41" s="262" t="s">
        <v>2022</v>
      </c>
      <c r="E41" s="262" t="s">
        <v>2026</v>
      </c>
      <c r="F41" s="263">
        <v>3202031403590000</v>
      </c>
      <c r="G41" s="37"/>
      <c r="H41" s="264">
        <v>25</v>
      </c>
      <c r="I41" s="264">
        <v>5</v>
      </c>
      <c r="J41" s="261" t="s">
        <v>62</v>
      </c>
      <c r="K41" s="264">
        <v>225</v>
      </c>
      <c r="L41" s="260" t="s">
        <v>1192</v>
      </c>
      <c r="M41" s="399">
        <v>15</v>
      </c>
      <c r="N41" s="399">
        <v>1250</v>
      </c>
      <c r="O41" s="399">
        <v>15</v>
      </c>
      <c r="P41" s="260" t="s">
        <v>77</v>
      </c>
      <c r="Q41" s="267">
        <v>10.68</v>
      </c>
      <c r="R41" s="266">
        <v>11.68</v>
      </c>
      <c r="S41" s="266"/>
      <c r="T41" s="266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x14ac:dyDescent="0.25">
      <c r="A42" s="260">
        <v>35</v>
      </c>
      <c r="B42" s="261" t="s">
        <v>60</v>
      </c>
      <c r="C42" s="262" t="s">
        <v>2021</v>
      </c>
      <c r="D42" s="262" t="s">
        <v>2022</v>
      </c>
      <c r="E42" s="262" t="s">
        <v>2027</v>
      </c>
      <c r="F42" s="263">
        <v>3202031610410000</v>
      </c>
      <c r="G42" s="37"/>
      <c r="H42" s="264">
        <v>18</v>
      </c>
      <c r="I42" s="264">
        <v>10</v>
      </c>
      <c r="J42" s="261" t="s">
        <v>62</v>
      </c>
      <c r="K42" s="264">
        <v>450</v>
      </c>
      <c r="L42" s="260" t="s">
        <v>1192</v>
      </c>
      <c r="M42" s="399">
        <v>30</v>
      </c>
      <c r="N42" s="399">
        <v>2500</v>
      </c>
      <c r="O42" s="399">
        <v>30</v>
      </c>
      <c r="P42" s="260" t="s">
        <v>77</v>
      </c>
      <c r="Q42" s="267">
        <v>13.048404831071252</v>
      </c>
      <c r="R42" s="266">
        <v>14.048404831071252</v>
      </c>
      <c r="S42" s="266"/>
      <c r="T42" s="266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x14ac:dyDescent="0.25">
      <c r="A43" s="260">
        <v>36</v>
      </c>
      <c r="B43" s="261" t="s">
        <v>2028</v>
      </c>
      <c r="C43" s="262" t="s">
        <v>2021</v>
      </c>
      <c r="D43" s="262" t="s">
        <v>2029</v>
      </c>
      <c r="E43" s="262" t="s">
        <v>2030</v>
      </c>
      <c r="F43" s="263">
        <v>3202031004750000</v>
      </c>
      <c r="G43" s="37"/>
      <c r="H43" s="264">
        <v>30</v>
      </c>
      <c r="I43" s="264">
        <v>15</v>
      </c>
      <c r="J43" s="261" t="s">
        <v>62</v>
      </c>
      <c r="K43" s="264">
        <v>675</v>
      </c>
      <c r="L43" s="260" t="s">
        <v>1192</v>
      </c>
      <c r="M43" s="399">
        <v>45</v>
      </c>
      <c r="N43" s="399">
        <v>3750</v>
      </c>
      <c r="O43" s="399">
        <v>45</v>
      </c>
      <c r="P43" s="260" t="s">
        <v>77</v>
      </c>
      <c r="Q43" s="267">
        <v>10.69</v>
      </c>
      <c r="R43" s="266">
        <v>11.69</v>
      </c>
      <c r="S43" s="266"/>
      <c r="T43" s="266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x14ac:dyDescent="0.25">
      <c r="A44" s="260">
        <v>37</v>
      </c>
      <c r="B44" s="261" t="s">
        <v>2031</v>
      </c>
      <c r="C44" s="262" t="s">
        <v>2021</v>
      </c>
      <c r="D44" s="262" t="s">
        <v>2029</v>
      </c>
      <c r="E44" s="262" t="s">
        <v>2032</v>
      </c>
      <c r="F44" s="263">
        <v>3202031203760000</v>
      </c>
      <c r="G44" s="37"/>
      <c r="H44" s="264">
        <v>35</v>
      </c>
      <c r="I44" s="264">
        <v>15</v>
      </c>
      <c r="J44" s="261" t="s">
        <v>62</v>
      </c>
      <c r="K44" s="264">
        <v>675</v>
      </c>
      <c r="L44" s="260" t="s">
        <v>1192</v>
      </c>
      <c r="M44" s="399">
        <v>45</v>
      </c>
      <c r="N44" s="399">
        <v>3750</v>
      </c>
      <c r="O44" s="399">
        <v>45</v>
      </c>
      <c r="P44" s="260" t="s">
        <v>77</v>
      </c>
      <c r="Q44" s="267">
        <v>10.640474999999999</v>
      </c>
      <c r="R44" s="266">
        <v>11.640474999999999</v>
      </c>
      <c r="S44" s="266"/>
      <c r="T44" s="266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x14ac:dyDescent="0.25">
      <c r="A45" s="260">
        <v>38</v>
      </c>
      <c r="B45" s="261" t="s">
        <v>45</v>
      </c>
      <c r="C45" s="262" t="s">
        <v>2021</v>
      </c>
      <c r="D45" s="262" t="s">
        <v>2033</v>
      </c>
      <c r="E45" s="262" t="s">
        <v>2034</v>
      </c>
      <c r="F45" s="263">
        <v>3202030703420000</v>
      </c>
      <c r="G45" s="37"/>
      <c r="H45" s="264">
        <v>35</v>
      </c>
      <c r="I45" s="264">
        <v>15</v>
      </c>
      <c r="J45" s="261" t="s">
        <v>62</v>
      </c>
      <c r="K45" s="264">
        <v>675</v>
      </c>
      <c r="L45" s="260" t="s">
        <v>1192</v>
      </c>
      <c r="M45" s="399">
        <v>45</v>
      </c>
      <c r="N45" s="399">
        <v>3750</v>
      </c>
      <c r="O45" s="399">
        <v>45</v>
      </c>
      <c r="P45" s="260" t="s">
        <v>77</v>
      </c>
      <c r="Q45" s="267">
        <v>10.67</v>
      </c>
      <c r="R45" s="266">
        <v>11.67</v>
      </c>
      <c r="S45" s="266"/>
      <c r="T45" s="266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x14ac:dyDescent="0.25">
      <c r="A46" s="260">
        <v>39</v>
      </c>
      <c r="B46" s="261" t="s">
        <v>2035</v>
      </c>
      <c r="C46" s="262" t="s">
        <v>2021</v>
      </c>
      <c r="D46" s="262" t="s">
        <v>2033</v>
      </c>
      <c r="E46" s="262" t="s">
        <v>2036</v>
      </c>
      <c r="F46" s="263">
        <v>3202030509670000</v>
      </c>
      <c r="G46" s="37"/>
      <c r="H46" s="264">
        <v>30</v>
      </c>
      <c r="I46" s="264">
        <v>15</v>
      </c>
      <c r="J46" s="261" t="s">
        <v>62</v>
      </c>
      <c r="K46" s="264">
        <v>675</v>
      </c>
      <c r="L46" s="260" t="s">
        <v>1192</v>
      </c>
      <c r="M46" s="399">
        <v>45</v>
      </c>
      <c r="N46" s="399">
        <v>3750</v>
      </c>
      <c r="O46" s="399">
        <v>45</v>
      </c>
      <c r="P46" s="260" t="s">
        <v>77</v>
      </c>
      <c r="Q46" s="267">
        <v>10.65</v>
      </c>
      <c r="R46" s="266">
        <v>11.65</v>
      </c>
      <c r="S46" s="266"/>
      <c r="T46" s="266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x14ac:dyDescent="0.25">
      <c r="A47" s="260">
        <v>40</v>
      </c>
      <c r="B47" s="261" t="s">
        <v>2037</v>
      </c>
      <c r="C47" s="262" t="s">
        <v>2021</v>
      </c>
      <c r="D47" s="262" t="s">
        <v>2033</v>
      </c>
      <c r="E47" s="262" t="s">
        <v>2038</v>
      </c>
      <c r="F47" s="263">
        <v>3202035311710000</v>
      </c>
      <c r="G47" s="37"/>
      <c r="H47" s="264">
        <v>18</v>
      </c>
      <c r="I47" s="264">
        <v>5</v>
      </c>
      <c r="J47" s="261" t="s">
        <v>62</v>
      </c>
      <c r="K47" s="264">
        <v>225</v>
      </c>
      <c r="L47" s="260" t="s">
        <v>1192</v>
      </c>
      <c r="M47" s="399">
        <v>15</v>
      </c>
      <c r="N47" s="399">
        <v>1250</v>
      </c>
      <c r="O47" s="399">
        <v>15</v>
      </c>
      <c r="P47" s="260" t="s">
        <v>77</v>
      </c>
      <c r="Q47" s="267">
        <v>10.63</v>
      </c>
      <c r="R47" s="266">
        <v>11.63</v>
      </c>
      <c r="S47" s="266"/>
      <c r="T47" s="266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x14ac:dyDescent="0.25">
      <c r="A48" s="260">
        <v>41</v>
      </c>
      <c r="B48" s="261" t="s">
        <v>48</v>
      </c>
      <c r="C48" s="262" t="s">
        <v>2021</v>
      </c>
      <c r="D48" s="262" t="s">
        <v>2039</v>
      </c>
      <c r="E48" s="262" t="s">
        <v>2040</v>
      </c>
      <c r="F48" s="263">
        <v>3202031007700000</v>
      </c>
      <c r="G48" s="37"/>
      <c r="H48" s="264">
        <v>20</v>
      </c>
      <c r="I48" s="264">
        <v>15</v>
      </c>
      <c r="J48" s="261" t="s">
        <v>62</v>
      </c>
      <c r="K48" s="264">
        <v>675</v>
      </c>
      <c r="L48" s="260" t="s">
        <v>1192</v>
      </c>
      <c r="M48" s="399">
        <v>45</v>
      </c>
      <c r="N48" s="399">
        <v>3750</v>
      </c>
      <c r="O48" s="399">
        <v>45</v>
      </c>
      <c r="P48" s="260" t="s">
        <v>77</v>
      </c>
      <c r="Q48" s="267">
        <v>10.62</v>
      </c>
      <c r="R48" s="266">
        <v>11.62</v>
      </c>
      <c r="S48" s="266"/>
      <c r="T48" s="266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x14ac:dyDescent="0.25">
      <c r="A49" s="260">
        <v>42</v>
      </c>
      <c r="B49" s="261" t="s">
        <v>2041</v>
      </c>
      <c r="C49" s="262" t="s">
        <v>2021</v>
      </c>
      <c r="D49" s="262" t="s">
        <v>2039</v>
      </c>
      <c r="E49" s="262" t="s">
        <v>2042</v>
      </c>
      <c r="F49" s="263">
        <v>3202030607820000</v>
      </c>
      <c r="G49" s="37"/>
      <c r="H49" s="264">
        <v>43</v>
      </c>
      <c r="I49" s="264">
        <v>10</v>
      </c>
      <c r="J49" s="261" t="s">
        <v>62</v>
      </c>
      <c r="K49" s="264">
        <v>450</v>
      </c>
      <c r="L49" s="260" t="s">
        <v>1192</v>
      </c>
      <c r="M49" s="399">
        <v>30</v>
      </c>
      <c r="N49" s="399">
        <v>2500</v>
      </c>
      <c r="O49" s="399">
        <v>30</v>
      </c>
      <c r="P49" s="260" t="s">
        <v>77</v>
      </c>
      <c r="Q49" s="267">
        <v>10.640474999999999</v>
      </c>
      <c r="R49" s="266">
        <v>11.640474999999999</v>
      </c>
      <c r="S49" s="266"/>
      <c r="T49" s="266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x14ac:dyDescent="0.25">
      <c r="A50" s="260">
        <v>43</v>
      </c>
      <c r="B50" s="261" t="s">
        <v>2043</v>
      </c>
      <c r="C50" s="262" t="s">
        <v>2021</v>
      </c>
      <c r="D50" s="262" t="s">
        <v>2039</v>
      </c>
      <c r="E50" s="262" t="s">
        <v>2044</v>
      </c>
      <c r="F50" s="263">
        <v>3202032508550000</v>
      </c>
      <c r="G50" s="37"/>
      <c r="H50" s="264">
        <v>30</v>
      </c>
      <c r="I50" s="264">
        <v>10</v>
      </c>
      <c r="J50" s="261" t="s">
        <v>62</v>
      </c>
      <c r="K50" s="264">
        <v>450</v>
      </c>
      <c r="L50" s="260" t="s">
        <v>1192</v>
      </c>
      <c r="M50" s="399">
        <v>30</v>
      </c>
      <c r="N50" s="399">
        <v>2500</v>
      </c>
      <c r="O50" s="399">
        <v>30</v>
      </c>
      <c r="P50" s="260" t="s">
        <v>77</v>
      </c>
      <c r="Q50" s="267">
        <v>10.66</v>
      </c>
      <c r="R50" s="266">
        <v>11.66</v>
      </c>
      <c r="S50" s="266"/>
      <c r="T50" s="266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x14ac:dyDescent="0.25">
      <c r="A51" s="260">
        <v>44</v>
      </c>
      <c r="B51" s="261" t="s">
        <v>2045</v>
      </c>
      <c r="C51" s="262" t="s">
        <v>2021</v>
      </c>
      <c r="D51" s="262" t="s">
        <v>2039</v>
      </c>
      <c r="E51" s="262" t="s">
        <v>2046</v>
      </c>
      <c r="F51" s="263">
        <v>3202030706600000</v>
      </c>
      <c r="G51" s="37"/>
      <c r="H51" s="264">
        <v>24</v>
      </c>
      <c r="I51" s="264">
        <v>2</v>
      </c>
      <c r="J51" s="261" t="s">
        <v>62</v>
      </c>
      <c r="K51" s="264">
        <v>90</v>
      </c>
      <c r="L51" s="260" t="s">
        <v>1192</v>
      </c>
      <c r="M51" s="399">
        <v>6</v>
      </c>
      <c r="N51" s="399">
        <v>500</v>
      </c>
      <c r="O51" s="399">
        <v>6</v>
      </c>
      <c r="P51" s="260" t="s">
        <v>77</v>
      </c>
      <c r="Q51" s="267">
        <v>10.68</v>
      </c>
      <c r="R51" s="266">
        <v>11.68</v>
      </c>
      <c r="S51" s="266"/>
      <c r="T51" s="266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x14ac:dyDescent="0.25">
      <c r="A52" s="260">
        <v>45</v>
      </c>
      <c r="B52" s="261" t="s">
        <v>2047</v>
      </c>
      <c r="C52" s="262" t="s">
        <v>2021</v>
      </c>
      <c r="D52" s="262" t="s">
        <v>2039</v>
      </c>
      <c r="E52" s="262" t="s">
        <v>2048</v>
      </c>
      <c r="F52" s="263">
        <v>3202031807660000</v>
      </c>
      <c r="G52" s="37"/>
      <c r="H52" s="264">
        <v>18</v>
      </c>
      <c r="I52" s="264">
        <v>10</v>
      </c>
      <c r="J52" s="261" t="s">
        <v>62</v>
      </c>
      <c r="K52" s="264">
        <v>450</v>
      </c>
      <c r="L52" s="260" t="s">
        <v>1192</v>
      </c>
      <c r="M52" s="399">
        <v>30</v>
      </c>
      <c r="N52" s="399">
        <v>2500</v>
      </c>
      <c r="O52" s="399">
        <v>30</v>
      </c>
      <c r="P52" s="260" t="s">
        <v>77</v>
      </c>
      <c r="Q52" s="267">
        <v>13.04</v>
      </c>
      <c r="R52" s="266">
        <v>14.04</v>
      </c>
      <c r="S52" s="266"/>
      <c r="T52" s="266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x14ac:dyDescent="0.25">
      <c r="A53" s="260">
        <v>46</v>
      </c>
      <c r="B53" s="261" t="s">
        <v>2049</v>
      </c>
      <c r="C53" s="262" t="s">
        <v>2021</v>
      </c>
      <c r="D53" s="262" t="s">
        <v>2050</v>
      </c>
      <c r="E53" s="262" t="s">
        <v>2051</v>
      </c>
      <c r="F53" s="263">
        <v>3202030307590000</v>
      </c>
      <c r="G53" s="37"/>
      <c r="H53" s="264">
        <v>45</v>
      </c>
      <c r="I53" s="264">
        <v>15</v>
      </c>
      <c r="J53" s="261" t="s">
        <v>62</v>
      </c>
      <c r="K53" s="264">
        <v>675</v>
      </c>
      <c r="L53" s="260" t="s">
        <v>1192</v>
      </c>
      <c r="M53" s="399">
        <v>45</v>
      </c>
      <c r="N53" s="399">
        <v>3750</v>
      </c>
      <c r="O53" s="399">
        <v>45</v>
      </c>
      <c r="P53" s="260" t="s">
        <v>77</v>
      </c>
      <c r="Q53" s="267">
        <v>10.69</v>
      </c>
      <c r="R53" s="266">
        <v>11.69</v>
      </c>
      <c r="S53" s="266"/>
      <c r="T53" s="266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x14ac:dyDescent="0.25">
      <c r="A54" s="260">
        <v>47</v>
      </c>
      <c r="B54" s="261" t="s">
        <v>2052</v>
      </c>
      <c r="C54" s="262" t="s">
        <v>2021</v>
      </c>
      <c r="D54" s="262" t="s">
        <v>2050</v>
      </c>
      <c r="E54" s="262" t="s">
        <v>2053</v>
      </c>
      <c r="F54" s="263">
        <v>3202030509650000</v>
      </c>
      <c r="G54" s="37"/>
      <c r="H54" s="264">
        <v>26</v>
      </c>
      <c r="I54" s="264">
        <v>15</v>
      </c>
      <c r="J54" s="261" t="s">
        <v>62</v>
      </c>
      <c r="K54" s="264">
        <v>675</v>
      </c>
      <c r="L54" s="260" t="s">
        <v>1192</v>
      </c>
      <c r="M54" s="399">
        <v>45</v>
      </c>
      <c r="N54" s="399">
        <v>3750</v>
      </c>
      <c r="O54" s="399">
        <v>45</v>
      </c>
      <c r="P54" s="260" t="s">
        <v>77</v>
      </c>
      <c r="Q54" s="267">
        <v>10.640474999999999</v>
      </c>
      <c r="R54" s="266">
        <v>11.640474999999999</v>
      </c>
      <c r="S54" s="266"/>
      <c r="T54" s="266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x14ac:dyDescent="0.25">
      <c r="A55" s="260">
        <v>48</v>
      </c>
      <c r="B55" s="261" t="s">
        <v>2054</v>
      </c>
      <c r="C55" s="262" t="s">
        <v>2021</v>
      </c>
      <c r="D55" s="262" t="s">
        <v>2050</v>
      </c>
      <c r="E55" s="262" t="s">
        <v>2055</v>
      </c>
      <c r="F55" s="263">
        <v>3202033011620000</v>
      </c>
      <c r="G55" s="37"/>
      <c r="H55" s="264">
        <v>43</v>
      </c>
      <c r="I55" s="264">
        <v>10</v>
      </c>
      <c r="J55" s="261" t="s">
        <v>62</v>
      </c>
      <c r="K55" s="264">
        <v>450</v>
      </c>
      <c r="L55" s="260" t="s">
        <v>1192</v>
      </c>
      <c r="M55" s="399">
        <v>30</v>
      </c>
      <c r="N55" s="399">
        <v>2500</v>
      </c>
      <c r="O55" s="399">
        <v>30</v>
      </c>
      <c r="P55" s="260" t="s">
        <v>77</v>
      </c>
      <c r="Q55" s="267">
        <v>10.67</v>
      </c>
      <c r="R55" s="266">
        <v>11.67</v>
      </c>
      <c r="S55" s="266"/>
      <c r="T55" s="266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x14ac:dyDescent="0.25">
      <c r="A56" s="260">
        <v>49</v>
      </c>
      <c r="B56" s="261" t="s">
        <v>20</v>
      </c>
      <c r="C56" s="262" t="s">
        <v>2021</v>
      </c>
      <c r="D56" s="262" t="s">
        <v>2050</v>
      </c>
      <c r="E56" s="262" t="s">
        <v>2056</v>
      </c>
      <c r="F56" s="263">
        <v>3202030306680000</v>
      </c>
      <c r="G56" s="37"/>
      <c r="H56" s="264">
        <v>25</v>
      </c>
      <c r="I56" s="264">
        <v>5</v>
      </c>
      <c r="J56" s="261" t="s">
        <v>62</v>
      </c>
      <c r="K56" s="264">
        <v>225</v>
      </c>
      <c r="L56" s="260" t="s">
        <v>1192</v>
      </c>
      <c r="M56" s="399">
        <v>15</v>
      </c>
      <c r="N56" s="399">
        <v>1250</v>
      </c>
      <c r="O56" s="399">
        <v>15</v>
      </c>
      <c r="P56" s="260" t="s">
        <v>77</v>
      </c>
      <c r="Q56" s="267">
        <v>10.65</v>
      </c>
      <c r="R56" s="266">
        <v>11.65</v>
      </c>
      <c r="S56" s="266"/>
      <c r="T56" s="266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x14ac:dyDescent="0.25">
      <c r="A57" s="260">
        <v>50</v>
      </c>
      <c r="B57" s="261" t="s">
        <v>24</v>
      </c>
      <c r="C57" s="262" t="s">
        <v>2021</v>
      </c>
      <c r="D57" s="262" t="s">
        <v>2057</v>
      </c>
      <c r="E57" s="262" t="s">
        <v>2058</v>
      </c>
      <c r="F57" s="263">
        <v>3202031007650000</v>
      </c>
      <c r="G57" s="37"/>
      <c r="H57" s="264">
        <v>38</v>
      </c>
      <c r="I57" s="264">
        <v>5</v>
      </c>
      <c r="J57" s="261" t="s">
        <v>62</v>
      </c>
      <c r="K57" s="264">
        <v>225</v>
      </c>
      <c r="L57" s="260" t="s">
        <v>1192</v>
      </c>
      <c r="M57" s="399">
        <v>15</v>
      </c>
      <c r="N57" s="399">
        <v>1250</v>
      </c>
      <c r="O57" s="399">
        <v>15</v>
      </c>
      <c r="P57" s="260" t="s">
        <v>77</v>
      </c>
      <c r="Q57" s="267">
        <v>10.63</v>
      </c>
      <c r="R57" s="266">
        <v>11.63</v>
      </c>
      <c r="S57" s="266"/>
      <c r="T57" s="266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x14ac:dyDescent="0.25">
      <c r="A58" s="260">
        <v>51</v>
      </c>
      <c r="B58" s="261" t="s">
        <v>20</v>
      </c>
      <c r="C58" s="262" t="s">
        <v>2021</v>
      </c>
      <c r="D58" s="262" t="s">
        <v>2057</v>
      </c>
      <c r="E58" s="262" t="s">
        <v>2059</v>
      </c>
      <c r="F58" s="263">
        <v>3202030108510000</v>
      </c>
      <c r="G58" s="37"/>
      <c r="H58" s="264">
        <v>10</v>
      </c>
      <c r="I58" s="264">
        <v>5</v>
      </c>
      <c r="J58" s="261" t="s">
        <v>62</v>
      </c>
      <c r="K58" s="264">
        <v>225</v>
      </c>
      <c r="L58" s="260" t="s">
        <v>1192</v>
      </c>
      <c r="M58" s="399">
        <v>15</v>
      </c>
      <c r="N58" s="399">
        <v>1250</v>
      </c>
      <c r="O58" s="399">
        <v>15</v>
      </c>
      <c r="P58" s="260" t="s">
        <v>77</v>
      </c>
      <c r="Q58" s="267">
        <v>10.62</v>
      </c>
      <c r="R58" s="266">
        <v>11.62</v>
      </c>
      <c r="S58" s="266"/>
      <c r="T58" s="266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x14ac:dyDescent="0.25">
      <c r="A59" s="260">
        <v>52</v>
      </c>
      <c r="B59" s="261" t="s">
        <v>1903</v>
      </c>
      <c r="C59" s="262" t="s">
        <v>2021</v>
      </c>
      <c r="D59" s="262" t="s">
        <v>2057</v>
      </c>
      <c r="E59" s="262" t="s">
        <v>2060</v>
      </c>
      <c r="F59" s="263">
        <v>3202030707590000</v>
      </c>
      <c r="G59" s="37"/>
      <c r="H59" s="264">
        <v>17</v>
      </c>
      <c r="I59" s="264">
        <v>10</v>
      </c>
      <c r="J59" s="261" t="s">
        <v>62</v>
      </c>
      <c r="K59" s="264">
        <v>450</v>
      </c>
      <c r="L59" s="260" t="s">
        <v>1192</v>
      </c>
      <c r="M59" s="399">
        <v>30</v>
      </c>
      <c r="N59" s="399">
        <v>2500</v>
      </c>
      <c r="O59" s="399">
        <v>30</v>
      </c>
      <c r="P59" s="260" t="s">
        <v>77</v>
      </c>
      <c r="Q59" s="267">
        <v>13.048404831071252</v>
      </c>
      <c r="R59" s="266">
        <v>14.048404831071252</v>
      </c>
      <c r="S59" s="266"/>
      <c r="T59" s="266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x14ac:dyDescent="0.25">
      <c r="A60" s="260">
        <v>53</v>
      </c>
      <c r="B60" s="261" t="s">
        <v>2061</v>
      </c>
      <c r="C60" s="262" t="s">
        <v>2021</v>
      </c>
      <c r="D60" s="262" t="s">
        <v>2057</v>
      </c>
      <c r="E60" s="262" t="s">
        <v>2062</v>
      </c>
      <c r="F60" s="263">
        <v>3202032404710000</v>
      </c>
      <c r="G60" s="37"/>
      <c r="H60" s="264">
        <v>9</v>
      </c>
      <c r="I60" s="264">
        <v>5</v>
      </c>
      <c r="J60" s="261" t="s">
        <v>62</v>
      </c>
      <c r="K60" s="264">
        <v>225</v>
      </c>
      <c r="L60" s="260" t="s">
        <v>1192</v>
      </c>
      <c r="M60" s="399">
        <v>15</v>
      </c>
      <c r="N60" s="399">
        <v>1250</v>
      </c>
      <c r="O60" s="399">
        <v>15</v>
      </c>
      <c r="P60" s="260" t="s">
        <v>77</v>
      </c>
      <c r="Q60" s="267">
        <v>13.06</v>
      </c>
      <c r="R60" s="266">
        <v>14.06</v>
      </c>
      <c r="S60" s="266"/>
      <c r="T60" s="266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x14ac:dyDescent="0.25">
      <c r="A61" s="260">
        <v>54</v>
      </c>
      <c r="B61" s="261" t="s">
        <v>2063</v>
      </c>
      <c r="C61" s="262" t="s">
        <v>2021</v>
      </c>
      <c r="D61" s="262" t="s">
        <v>2064</v>
      </c>
      <c r="E61" s="262" t="s">
        <v>2023</v>
      </c>
      <c r="F61" s="263">
        <v>3202031208570000</v>
      </c>
      <c r="G61" s="37"/>
      <c r="H61" s="264">
        <v>32</v>
      </c>
      <c r="I61" s="264">
        <v>15</v>
      </c>
      <c r="J61" s="261" t="s">
        <v>62</v>
      </c>
      <c r="K61" s="264">
        <v>675</v>
      </c>
      <c r="L61" s="260" t="s">
        <v>1192</v>
      </c>
      <c r="M61" s="399">
        <v>45</v>
      </c>
      <c r="N61" s="399">
        <v>3750</v>
      </c>
      <c r="O61" s="399">
        <v>45</v>
      </c>
      <c r="P61" s="260" t="s">
        <v>77</v>
      </c>
      <c r="Q61" s="267">
        <v>10.640474999999999</v>
      </c>
      <c r="R61" s="266">
        <v>11.640474999999999</v>
      </c>
      <c r="S61" s="266"/>
      <c r="T61" s="266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x14ac:dyDescent="0.25">
      <c r="A62" s="260">
        <v>55</v>
      </c>
      <c r="B62" s="261" t="s">
        <v>24</v>
      </c>
      <c r="C62" s="262" t="s">
        <v>2021</v>
      </c>
      <c r="D62" s="262" t="s">
        <v>2064</v>
      </c>
      <c r="E62" s="262" t="s">
        <v>2065</v>
      </c>
      <c r="F62" s="263">
        <v>3202031109500000</v>
      </c>
      <c r="G62" s="37"/>
      <c r="H62" s="264">
        <v>33</v>
      </c>
      <c r="I62" s="264">
        <v>15</v>
      </c>
      <c r="J62" s="261" t="s">
        <v>62</v>
      </c>
      <c r="K62" s="264">
        <v>675</v>
      </c>
      <c r="L62" s="260" t="s">
        <v>1192</v>
      </c>
      <c r="M62" s="399">
        <v>45</v>
      </c>
      <c r="N62" s="399">
        <v>3750</v>
      </c>
      <c r="O62" s="399">
        <v>45</v>
      </c>
      <c r="P62" s="260" t="s">
        <v>77</v>
      </c>
      <c r="Q62" s="267">
        <v>10.63</v>
      </c>
      <c r="R62" s="266">
        <v>11.63</v>
      </c>
      <c r="S62" s="266"/>
      <c r="T62" s="266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x14ac:dyDescent="0.25">
      <c r="A63" s="260">
        <v>56</v>
      </c>
      <c r="B63" s="261" t="s">
        <v>2066</v>
      </c>
      <c r="C63" s="262" t="s">
        <v>2021</v>
      </c>
      <c r="D63" s="262" t="s">
        <v>2067</v>
      </c>
      <c r="E63" s="262" t="s">
        <v>2068</v>
      </c>
      <c r="F63" s="263">
        <v>3202030105640000</v>
      </c>
      <c r="G63" s="37"/>
      <c r="H63" s="264">
        <v>7</v>
      </c>
      <c r="I63" s="264">
        <v>5</v>
      </c>
      <c r="J63" s="261" t="s">
        <v>62</v>
      </c>
      <c r="K63" s="264">
        <v>225</v>
      </c>
      <c r="L63" s="260" t="s">
        <v>1192</v>
      </c>
      <c r="M63" s="399">
        <v>15</v>
      </c>
      <c r="N63" s="399">
        <v>1250</v>
      </c>
      <c r="O63" s="399">
        <v>15</v>
      </c>
      <c r="P63" s="260" t="s">
        <v>77</v>
      </c>
      <c r="Q63" s="267">
        <v>13.01</v>
      </c>
      <c r="R63" s="266">
        <v>14.01</v>
      </c>
      <c r="S63" s="266"/>
      <c r="T63" s="266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x14ac:dyDescent="0.25">
      <c r="A64" s="260">
        <v>57</v>
      </c>
      <c r="B64" s="261" t="s">
        <v>2069</v>
      </c>
      <c r="C64" s="262" t="s">
        <v>2021</v>
      </c>
      <c r="D64" s="262" t="s">
        <v>2067</v>
      </c>
      <c r="E64" s="262" t="s">
        <v>2070</v>
      </c>
      <c r="F64" s="263">
        <v>3202032106630000</v>
      </c>
      <c r="G64" s="37"/>
      <c r="H64" s="264">
        <v>13</v>
      </c>
      <c r="I64" s="264">
        <v>5</v>
      </c>
      <c r="J64" s="261" t="s">
        <v>62</v>
      </c>
      <c r="K64" s="264">
        <v>225</v>
      </c>
      <c r="L64" s="260" t="s">
        <v>1192</v>
      </c>
      <c r="M64" s="399">
        <v>15</v>
      </c>
      <c r="N64" s="399">
        <v>1250</v>
      </c>
      <c r="O64" s="399">
        <v>15</v>
      </c>
      <c r="P64" s="260" t="s">
        <v>77</v>
      </c>
      <c r="Q64" s="267">
        <v>13.04</v>
      </c>
      <c r="R64" s="266">
        <v>14.04</v>
      </c>
      <c r="S64" s="266"/>
      <c r="T64" s="266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x14ac:dyDescent="0.25">
      <c r="A65" s="260">
        <v>58</v>
      </c>
      <c r="B65" s="261" t="s">
        <v>2071</v>
      </c>
      <c r="C65" s="262" t="s">
        <v>78</v>
      </c>
      <c r="D65" s="262" t="s">
        <v>78</v>
      </c>
      <c r="E65" s="262" t="s">
        <v>2072</v>
      </c>
      <c r="F65" s="263">
        <v>3202025412730000</v>
      </c>
      <c r="G65" s="37"/>
      <c r="H65" s="264">
        <v>25</v>
      </c>
      <c r="I65" s="264">
        <v>15</v>
      </c>
      <c r="J65" s="261" t="s">
        <v>62</v>
      </c>
      <c r="K65" s="264">
        <v>675</v>
      </c>
      <c r="L65" s="260" t="s">
        <v>1192</v>
      </c>
      <c r="M65" s="399">
        <v>45</v>
      </c>
      <c r="N65" s="399">
        <v>3750</v>
      </c>
      <c r="O65" s="399">
        <v>45</v>
      </c>
      <c r="P65" s="260" t="s">
        <v>77</v>
      </c>
      <c r="Q65" s="267">
        <v>13.048404831071252</v>
      </c>
      <c r="R65" s="266">
        <v>14.048404831071252</v>
      </c>
      <c r="S65" s="266"/>
      <c r="T65" s="266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x14ac:dyDescent="0.25">
      <c r="A66" s="260">
        <v>59</v>
      </c>
      <c r="B66" s="261" t="s">
        <v>2073</v>
      </c>
      <c r="C66" s="262" t="s">
        <v>78</v>
      </c>
      <c r="D66" s="262" t="s">
        <v>78</v>
      </c>
      <c r="E66" s="262" t="s">
        <v>2074</v>
      </c>
      <c r="F66" s="263">
        <v>3202020607680000</v>
      </c>
      <c r="G66" s="37"/>
      <c r="H66" s="264">
        <v>25</v>
      </c>
      <c r="I66" s="264">
        <v>15</v>
      </c>
      <c r="J66" s="261" t="s">
        <v>62</v>
      </c>
      <c r="K66" s="264">
        <v>675</v>
      </c>
      <c r="L66" s="260" t="s">
        <v>1192</v>
      </c>
      <c r="M66" s="399">
        <v>45</v>
      </c>
      <c r="N66" s="399">
        <v>3750</v>
      </c>
      <c r="O66" s="399">
        <v>45</v>
      </c>
      <c r="P66" s="260" t="s">
        <v>77</v>
      </c>
      <c r="Q66" s="267">
        <v>13.048404831071252</v>
      </c>
      <c r="R66" s="266">
        <v>14.048404831071252</v>
      </c>
      <c r="S66" s="266"/>
      <c r="T66" s="266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x14ac:dyDescent="0.25">
      <c r="A67" s="260">
        <v>60</v>
      </c>
      <c r="B67" s="261" t="s">
        <v>2075</v>
      </c>
      <c r="C67" s="262" t="s">
        <v>78</v>
      </c>
      <c r="D67" s="262" t="s">
        <v>2076</v>
      </c>
      <c r="E67" s="262" t="s">
        <v>2077</v>
      </c>
      <c r="F67" s="263">
        <v>3202022101540000</v>
      </c>
      <c r="G67" s="37"/>
      <c r="H67" s="264">
        <v>26</v>
      </c>
      <c r="I67" s="264">
        <v>15</v>
      </c>
      <c r="J67" s="261" t="s">
        <v>62</v>
      </c>
      <c r="K67" s="264">
        <v>675</v>
      </c>
      <c r="L67" s="260" t="s">
        <v>1192</v>
      </c>
      <c r="M67" s="399">
        <v>45</v>
      </c>
      <c r="N67" s="399">
        <v>3750</v>
      </c>
      <c r="O67" s="399">
        <v>45</v>
      </c>
      <c r="P67" s="260" t="s">
        <v>77</v>
      </c>
      <c r="Q67" s="267">
        <v>13.04</v>
      </c>
      <c r="R67" s="266">
        <v>14.04</v>
      </c>
      <c r="S67" s="266"/>
      <c r="T67" s="266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x14ac:dyDescent="0.25">
      <c r="A68" s="260">
        <v>61</v>
      </c>
      <c r="B68" s="261" t="s">
        <v>855</v>
      </c>
      <c r="C68" s="262" t="s">
        <v>78</v>
      </c>
      <c r="D68" s="262" t="s">
        <v>2078</v>
      </c>
      <c r="E68" s="262" t="s">
        <v>2079</v>
      </c>
      <c r="F68" s="263">
        <v>3202020407700080</v>
      </c>
      <c r="G68" s="37"/>
      <c r="H68" s="264">
        <v>25</v>
      </c>
      <c r="I68" s="264">
        <v>15</v>
      </c>
      <c r="J68" s="261" t="s">
        <v>62</v>
      </c>
      <c r="K68" s="264">
        <v>675</v>
      </c>
      <c r="L68" s="260" t="s">
        <v>1192</v>
      </c>
      <c r="M68" s="399">
        <v>45</v>
      </c>
      <c r="N68" s="399">
        <v>3750</v>
      </c>
      <c r="O68" s="399">
        <v>45</v>
      </c>
      <c r="P68" s="260" t="s">
        <v>77</v>
      </c>
      <c r="Q68" s="267">
        <v>13.04</v>
      </c>
      <c r="R68" s="266">
        <v>14.04</v>
      </c>
      <c r="S68" s="266"/>
      <c r="T68" s="266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x14ac:dyDescent="0.25">
      <c r="A69" s="260">
        <v>62</v>
      </c>
      <c r="B69" s="261" t="s">
        <v>2080</v>
      </c>
      <c r="C69" s="262" t="s">
        <v>78</v>
      </c>
      <c r="D69" s="262" t="s">
        <v>2078</v>
      </c>
      <c r="E69" s="262" t="s">
        <v>2081</v>
      </c>
      <c r="F69" s="263">
        <v>3202021208620000</v>
      </c>
      <c r="G69" s="37"/>
      <c r="H69" s="264">
        <v>26</v>
      </c>
      <c r="I69" s="264">
        <v>20</v>
      </c>
      <c r="J69" s="261" t="s">
        <v>62</v>
      </c>
      <c r="K69" s="264">
        <v>900</v>
      </c>
      <c r="L69" s="260" t="s">
        <v>1192</v>
      </c>
      <c r="M69" s="399">
        <v>60</v>
      </c>
      <c r="N69" s="399">
        <v>5000</v>
      </c>
      <c r="O69" s="399">
        <v>60</v>
      </c>
      <c r="P69" s="260" t="s">
        <v>77</v>
      </c>
      <c r="Q69" s="267">
        <v>13.06</v>
      </c>
      <c r="R69" s="266">
        <v>14.06</v>
      </c>
      <c r="S69" s="266"/>
      <c r="T69" s="266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x14ac:dyDescent="0.25">
      <c r="A70" s="260">
        <v>63</v>
      </c>
      <c r="B70" s="261" t="s">
        <v>2082</v>
      </c>
      <c r="C70" s="262" t="s">
        <v>78</v>
      </c>
      <c r="D70" s="262" t="s">
        <v>2083</v>
      </c>
      <c r="E70" s="262" t="s">
        <v>2084</v>
      </c>
      <c r="F70" s="263">
        <v>3202022040371000</v>
      </c>
      <c r="G70" s="37"/>
      <c r="H70" s="264">
        <v>20</v>
      </c>
      <c r="I70" s="264">
        <v>10</v>
      </c>
      <c r="J70" s="261" t="s">
        <v>62</v>
      </c>
      <c r="K70" s="264">
        <v>450</v>
      </c>
      <c r="L70" s="260" t="s">
        <v>1192</v>
      </c>
      <c r="M70" s="399">
        <v>30</v>
      </c>
      <c r="N70" s="399">
        <v>2500</v>
      </c>
      <c r="O70" s="399">
        <v>30</v>
      </c>
      <c r="P70" s="260" t="s">
        <v>77</v>
      </c>
      <c r="Q70" s="267">
        <v>13.01</v>
      </c>
      <c r="R70" s="266">
        <v>14.01</v>
      </c>
      <c r="S70" s="266"/>
      <c r="T70" s="266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x14ac:dyDescent="0.25">
      <c r="A71" s="260">
        <v>64</v>
      </c>
      <c r="B71" s="261" t="s">
        <v>2085</v>
      </c>
      <c r="C71" s="262" t="s">
        <v>78</v>
      </c>
      <c r="D71" s="262" t="s">
        <v>2083</v>
      </c>
      <c r="E71" s="262" t="s">
        <v>2086</v>
      </c>
      <c r="F71" s="263">
        <v>3202022711700000</v>
      </c>
      <c r="G71" s="37"/>
      <c r="H71" s="264">
        <v>35</v>
      </c>
      <c r="I71" s="264">
        <v>20</v>
      </c>
      <c r="J71" s="261" t="s">
        <v>62</v>
      </c>
      <c r="K71" s="264">
        <v>900</v>
      </c>
      <c r="L71" s="260" t="s">
        <v>1192</v>
      </c>
      <c r="M71" s="399">
        <v>60</v>
      </c>
      <c r="N71" s="399">
        <v>5000</v>
      </c>
      <c r="O71" s="399">
        <v>60</v>
      </c>
      <c r="P71" s="260" t="s">
        <v>77</v>
      </c>
      <c r="Q71" s="267">
        <v>13.04</v>
      </c>
      <c r="R71" s="266">
        <v>14.04</v>
      </c>
      <c r="S71" s="266"/>
      <c r="T71" s="266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x14ac:dyDescent="0.25">
      <c r="A72" s="260">
        <v>65</v>
      </c>
      <c r="B72" s="261" t="s">
        <v>837</v>
      </c>
      <c r="C72" s="262" t="s">
        <v>78</v>
      </c>
      <c r="D72" s="262" t="s">
        <v>2083</v>
      </c>
      <c r="E72" s="268" t="s">
        <v>2087</v>
      </c>
      <c r="F72" s="269">
        <v>3202022012870000</v>
      </c>
      <c r="G72" s="37"/>
      <c r="H72" s="264">
        <v>39</v>
      </c>
      <c r="I72" s="264">
        <v>20</v>
      </c>
      <c r="J72" s="261" t="s">
        <v>62</v>
      </c>
      <c r="K72" s="264">
        <v>900</v>
      </c>
      <c r="L72" s="260" t="s">
        <v>1192</v>
      </c>
      <c r="M72" s="399">
        <v>60</v>
      </c>
      <c r="N72" s="399">
        <v>5000</v>
      </c>
      <c r="O72" s="399">
        <v>60</v>
      </c>
      <c r="P72" s="260" t="s">
        <v>77</v>
      </c>
      <c r="Q72" s="267">
        <v>13.04</v>
      </c>
      <c r="R72" s="266">
        <v>14.04</v>
      </c>
      <c r="S72" s="266"/>
      <c r="T72" s="266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x14ac:dyDescent="0.25">
      <c r="A73" s="260">
        <v>66</v>
      </c>
      <c r="B73" s="261" t="s">
        <v>1814</v>
      </c>
      <c r="C73" s="262" t="s">
        <v>78</v>
      </c>
      <c r="D73" s="262" t="s">
        <v>2083</v>
      </c>
      <c r="E73" s="262" t="s">
        <v>2088</v>
      </c>
      <c r="F73" s="263">
        <v>3202021007640000</v>
      </c>
      <c r="G73" s="37"/>
      <c r="H73" s="264">
        <v>22</v>
      </c>
      <c r="I73" s="264">
        <v>10</v>
      </c>
      <c r="J73" s="261" t="s">
        <v>62</v>
      </c>
      <c r="K73" s="264">
        <v>450</v>
      </c>
      <c r="L73" s="260" t="s">
        <v>1192</v>
      </c>
      <c r="M73" s="399">
        <v>30</v>
      </c>
      <c r="N73" s="399">
        <v>2500</v>
      </c>
      <c r="O73" s="399">
        <v>30</v>
      </c>
      <c r="P73" s="260" t="s">
        <v>77</v>
      </c>
      <c r="Q73" s="267">
        <v>13.048404831071252</v>
      </c>
      <c r="R73" s="266">
        <v>14.048404831071252</v>
      </c>
      <c r="S73" s="266"/>
      <c r="T73" s="266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x14ac:dyDescent="0.25">
      <c r="A74" s="260">
        <v>67</v>
      </c>
      <c r="B74" s="261" t="s">
        <v>2089</v>
      </c>
      <c r="C74" s="262" t="s">
        <v>78</v>
      </c>
      <c r="D74" s="262" t="s">
        <v>2090</v>
      </c>
      <c r="E74" s="262" t="s">
        <v>2091</v>
      </c>
      <c r="F74" s="263">
        <v>3202020504700000</v>
      </c>
      <c r="G74" s="37"/>
      <c r="H74" s="264">
        <v>24</v>
      </c>
      <c r="I74" s="264">
        <v>25</v>
      </c>
      <c r="J74" s="261" t="s">
        <v>62</v>
      </c>
      <c r="K74" s="264">
        <v>1125</v>
      </c>
      <c r="L74" s="260" t="s">
        <v>1192</v>
      </c>
      <c r="M74" s="399">
        <v>75</v>
      </c>
      <c r="N74" s="399">
        <v>6250</v>
      </c>
      <c r="O74" s="399">
        <v>75</v>
      </c>
      <c r="P74" s="260" t="s">
        <v>77</v>
      </c>
      <c r="Q74" s="267">
        <v>13.048404831071252</v>
      </c>
      <c r="R74" s="266">
        <v>14.048404831071252</v>
      </c>
      <c r="S74" s="266"/>
      <c r="T74" s="266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x14ac:dyDescent="0.25">
      <c r="A75" s="260">
        <v>68</v>
      </c>
      <c r="B75" s="261" t="s">
        <v>2092</v>
      </c>
      <c r="C75" s="262" t="s">
        <v>78</v>
      </c>
      <c r="D75" s="262" t="s">
        <v>85</v>
      </c>
      <c r="E75" s="262" t="s">
        <v>2093</v>
      </c>
      <c r="F75" s="263">
        <v>3202020102730000</v>
      </c>
      <c r="G75" s="37"/>
      <c r="H75" s="264">
        <v>38</v>
      </c>
      <c r="I75" s="264">
        <v>25</v>
      </c>
      <c r="J75" s="261" t="s">
        <v>62</v>
      </c>
      <c r="K75" s="264">
        <v>1125</v>
      </c>
      <c r="L75" s="260" t="s">
        <v>1192</v>
      </c>
      <c r="M75" s="399">
        <v>75</v>
      </c>
      <c r="N75" s="399">
        <v>6250</v>
      </c>
      <c r="O75" s="399">
        <v>75</v>
      </c>
      <c r="P75" s="260" t="s">
        <v>77</v>
      </c>
      <c r="Q75" s="267">
        <v>12.184492746979</v>
      </c>
      <c r="R75" s="266">
        <v>13.184492746979</v>
      </c>
      <c r="S75" s="266"/>
      <c r="T75" s="266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x14ac:dyDescent="0.25">
      <c r="A76" s="260">
        <v>69</v>
      </c>
      <c r="B76" s="261" t="s">
        <v>2094</v>
      </c>
      <c r="C76" s="262" t="s">
        <v>78</v>
      </c>
      <c r="D76" s="262" t="s">
        <v>85</v>
      </c>
      <c r="E76" s="262" t="s">
        <v>2095</v>
      </c>
      <c r="F76" s="263">
        <v>3202021609730000</v>
      </c>
      <c r="G76" s="37"/>
      <c r="H76" s="264">
        <v>25</v>
      </c>
      <c r="I76" s="264">
        <v>15</v>
      </c>
      <c r="J76" s="261" t="s">
        <v>62</v>
      </c>
      <c r="K76" s="264">
        <v>675</v>
      </c>
      <c r="L76" s="260" t="s">
        <v>1192</v>
      </c>
      <c r="M76" s="399">
        <v>45</v>
      </c>
      <c r="N76" s="399">
        <v>3750</v>
      </c>
      <c r="O76" s="399">
        <v>45</v>
      </c>
      <c r="P76" s="260" t="s">
        <v>77</v>
      </c>
      <c r="Q76" s="267">
        <v>13.04</v>
      </c>
      <c r="R76" s="266">
        <v>14.04</v>
      </c>
      <c r="S76" s="266"/>
      <c r="T76" s="266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x14ac:dyDescent="0.25">
      <c r="A77" s="260">
        <v>70</v>
      </c>
      <c r="B77" s="261" t="s">
        <v>1184</v>
      </c>
      <c r="C77" s="262" t="s">
        <v>78</v>
      </c>
      <c r="D77" s="262" t="s">
        <v>85</v>
      </c>
      <c r="E77" s="262" t="s">
        <v>76</v>
      </c>
      <c r="F77" s="263">
        <v>3202020510690000</v>
      </c>
      <c r="G77" s="37"/>
      <c r="H77" s="264">
        <v>23</v>
      </c>
      <c r="I77" s="264">
        <v>15</v>
      </c>
      <c r="J77" s="261" t="s">
        <v>62</v>
      </c>
      <c r="K77" s="264">
        <v>675</v>
      </c>
      <c r="L77" s="260" t="s">
        <v>1192</v>
      </c>
      <c r="M77" s="399">
        <v>45</v>
      </c>
      <c r="N77" s="399">
        <v>3750</v>
      </c>
      <c r="O77" s="399">
        <v>45</v>
      </c>
      <c r="P77" s="260" t="s">
        <v>77</v>
      </c>
      <c r="Q77" s="267">
        <v>13.06</v>
      </c>
      <c r="R77" s="266">
        <v>14.06</v>
      </c>
      <c r="S77" s="266"/>
      <c r="T77" s="266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x14ac:dyDescent="0.25">
      <c r="A78" s="260">
        <v>71</v>
      </c>
      <c r="B78" s="261" t="s">
        <v>2096</v>
      </c>
      <c r="C78" s="262" t="s">
        <v>78</v>
      </c>
      <c r="D78" s="262" t="s">
        <v>2097</v>
      </c>
      <c r="E78" s="262" t="s">
        <v>2098</v>
      </c>
      <c r="F78" s="263">
        <v>3202020912700010</v>
      </c>
      <c r="G78" s="37"/>
      <c r="H78" s="264">
        <v>25</v>
      </c>
      <c r="I78" s="264">
        <v>20</v>
      </c>
      <c r="J78" s="261" t="s">
        <v>62</v>
      </c>
      <c r="K78" s="264">
        <v>900</v>
      </c>
      <c r="L78" s="260" t="s">
        <v>1192</v>
      </c>
      <c r="M78" s="399">
        <v>60</v>
      </c>
      <c r="N78" s="399">
        <v>5000</v>
      </c>
      <c r="O78" s="399">
        <v>60</v>
      </c>
      <c r="P78" s="260" t="s">
        <v>77</v>
      </c>
      <c r="Q78" s="267">
        <v>13.04</v>
      </c>
      <c r="R78" s="266">
        <v>14.04</v>
      </c>
      <c r="S78" s="266"/>
      <c r="T78" s="266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x14ac:dyDescent="0.25">
      <c r="A79" s="260">
        <v>72</v>
      </c>
      <c r="B79" s="261" t="s">
        <v>2099</v>
      </c>
      <c r="C79" s="262" t="s">
        <v>78</v>
      </c>
      <c r="D79" s="262" t="s">
        <v>85</v>
      </c>
      <c r="E79" s="262" t="s">
        <v>2100</v>
      </c>
      <c r="F79" s="263">
        <v>3202020812720000</v>
      </c>
      <c r="G79" s="37"/>
      <c r="H79" s="264">
        <v>36</v>
      </c>
      <c r="I79" s="264">
        <v>20</v>
      </c>
      <c r="J79" s="261" t="s">
        <v>62</v>
      </c>
      <c r="K79" s="264">
        <v>900</v>
      </c>
      <c r="L79" s="260" t="s">
        <v>1192</v>
      </c>
      <c r="M79" s="399">
        <v>60</v>
      </c>
      <c r="N79" s="399">
        <v>5000</v>
      </c>
      <c r="O79" s="399">
        <v>60</v>
      </c>
      <c r="P79" s="260" t="s">
        <v>77</v>
      </c>
      <c r="Q79" s="267">
        <v>12.17</v>
      </c>
      <c r="R79" s="266">
        <v>13.17</v>
      </c>
      <c r="S79" s="266"/>
      <c r="T79" s="266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x14ac:dyDescent="0.25">
      <c r="A80" s="260">
        <v>73</v>
      </c>
      <c r="B80" s="261" t="s">
        <v>2101</v>
      </c>
      <c r="C80" s="262" t="s">
        <v>78</v>
      </c>
      <c r="D80" s="262" t="s">
        <v>2097</v>
      </c>
      <c r="E80" s="262" t="s">
        <v>2102</v>
      </c>
      <c r="F80" s="263">
        <v>3202020304900000</v>
      </c>
      <c r="G80" s="37"/>
      <c r="H80" s="264">
        <v>20</v>
      </c>
      <c r="I80" s="264">
        <v>20</v>
      </c>
      <c r="J80" s="261" t="s">
        <v>62</v>
      </c>
      <c r="K80" s="264">
        <v>900</v>
      </c>
      <c r="L80" s="260" t="s">
        <v>1192</v>
      </c>
      <c r="M80" s="399">
        <v>60</v>
      </c>
      <c r="N80" s="399">
        <v>5000</v>
      </c>
      <c r="O80" s="399">
        <v>60</v>
      </c>
      <c r="P80" s="260" t="s">
        <v>77</v>
      </c>
      <c r="Q80" s="267">
        <v>13.048404831071252</v>
      </c>
      <c r="R80" s="266">
        <v>14.048404831071252</v>
      </c>
      <c r="S80" s="266"/>
      <c r="T80" s="266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x14ac:dyDescent="0.25">
      <c r="A81" s="260">
        <v>74</v>
      </c>
      <c r="B81" s="261" t="s">
        <v>2103</v>
      </c>
      <c r="C81" s="262" t="s">
        <v>78</v>
      </c>
      <c r="D81" s="262" t="s">
        <v>2104</v>
      </c>
      <c r="E81" s="262" t="s">
        <v>2105</v>
      </c>
      <c r="F81" s="263">
        <v>3202021002640000</v>
      </c>
      <c r="G81" s="37"/>
      <c r="H81" s="264">
        <v>29</v>
      </c>
      <c r="I81" s="264">
        <v>15</v>
      </c>
      <c r="J81" s="261" t="s">
        <v>62</v>
      </c>
      <c r="K81" s="264">
        <v>675</v>
      </c>
      <c r="L81" s="260" t="s">
        <v>1192</v>
      </c>
      <c r="M81" s="399">
        <v>45</v>
      </c>
      <c r="N81" s="399">
        <v>3750</v>
      </c>
      <c r="O81" s="399">
        <v>45</v>
      </c>
      <c r="P81" s="260" t="s">
        <v>77</v>
      </c>
      <c r="Q81" s="267">
        <v>12.184492746979009</v>
      </c>
      <c r="R81" s="266">
        <v>13.184492746979009</v>
      </c>
      <c r="S81" s="266"/>
      <c r="T81" s="266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x14ac:dyDescent="0.25">
      <c r="A82" s="260">
        <v>75</v>
      </c>
      <c r="B82" s="261" t="s">
        <v>1046</v>
      </c>
      <c r="C82" s="262" t="s">
        <v>2106</v>
      </c>
      <c r="D82" s="262" t="s">
        <v>2107</v>
      </c>
      <c r="E82" s="262" t="s">
        <v>2108</v>
      </c>
      <c r="F82" s="263">
        <v>3202010604670000</v>
      </c>
      <c r="G82" s="37"/>
      <c r="H82" s="264">
        <v>12</v>
      </c>
      <c r="I82" s="264">
        <v>5</v>
      </c>
      <c r="J82" s="261" t="s">
        <v>62</v>
      </c>
      <c r="K82" s="264">
        <v>225</v>
      </c>
      <c r="L82" s="260" t="s">
        <v>1192</v>
      </c>
      <c r="M82" s="399">
        <v>15</v>
      </c>
      <c r="N82" s="399">
        <v>1250</v>
      </c>
      <c r="O82" s="399">
        <v>15</v>
      </c>
      <c r="P82" s="260" t="s">
        <v>77</v>
      </c>
      <c r="Q82" s="267">
        <v>12.184492746979009</v>
      </c>
      <c r="R82" s="266">
        <v>13.184492746979009</v>
      </c>
      <c r="S82" s="266"/>
      <c r="T82" s="266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x14ac:dyDescent="0.25">
      <c r="A83" s="260">
        <v>76</v>
      </c>
      <c r="B83" s="261" t="s">
        <v>2109</v>
      </c>
      <c r="C83" s="262" t="s">
        <v>2106</v>
      </c>
      <c r="D83" s="262" t="s">
        <v>2107</v>
      </c>
      <c r="E83" s="262" t="s">
        <v>2110</v>
      </c>
      <c r="F83" s="263">
        <v>3202010207520000</v>
      </c>
      <c r="G83" s="37"/>
      <c r="H83" s="264">
        <v>25</v>
      </c>
      <c r="I83" s="264">
        <v>5</v>
      </c>
      <c r="J83" s="261" t="s">
        <v>62</v>
      </c>
      <c r="K83" s="264">
        <v>225</v>
      </c>
      <c r="L83" s="260" t="s">
        <v>1192</v>
      </c>
      <c r="M83" s="399">
        <v>15</v>
      </c>
      <c r="N83" s="399">
        <v>1250</v>
      </c>
      <c r="O83" s="399">
        <v>15</v>
      </c>
      <c r="P83" s="260" t="s">
        <v>77</v>
      </c>
      <c r="Q83" s="267">
        <v>12.184492746979</v>
      </c>
      <c r="R83" s="266">
        <v>13.184492746979</v>
      </c>
      <c r="S83" s="266"/>
      <c r="T83" s="266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x14ac:dyDescent="0.25">
      <c r="A84" s="260">
        <v>77</v>
      </c>
      <c r="B84" s="261" t="s">
        <v>2063</v>
      </c>
      <c r="C84" s="262" t="s">
        <v>2106</v>
      </c>
      <c r="D84" s="262" t="s">
        <v>2107</v>
      </c>
      <c r="E84" s="262" t="s">
        <v>2111</v>
      </c>
      <c r="F84" s="263">
        <v>3202010904570000</v>
      </c>
      <c r="G84" s="37"/>
      <c r="H84" s="264">
        <v>20</v>
      </c>
      <c r="I84" s="264">
        <v>5</v>
      </c>
      <c r="J84" s="261" t="s">
        <v>62</v>
      </c>
      <c r="K84" s="264">
        <v>225</v>
      </c>
      <c r="L84" s="260" t="s">
        <v>1192</v>
      </c>
      <c r="M84" s="399">
        <v>15</v>
      </c>
      <c r="N84" s="399">
        <v>1250</v>
      </c>
      <c r="O84" s="399">
        <v>15</v>
      </c>
      <c r="P84" s="260" t="s">
        <v>77</v>
      </c>
      <c r="Q84" s="267">
        <v>12.17</v>
      </c>
      <c r="R84" s="266">
        <v>13.17</v>
      </c>
      <c r="S84" s="266"/>
      <c r="T84" s="266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x14ac:dyDescent="0.25">
      <c r="A85" s="260">
        <v>78</v>
      </c>
      <c r="B85" s="261" t="s">
        <v>2112</v>
      </c>
      <c r="C85" s="262" t="s">
        <v>2106</v>
      </c>
      <c r="D85" s="262" t="s">
        <v>2107</v>
      </c>
      <c r="E85" s="262" t="s">
        <v>2113</v>
      </c>
      <c r="F85" s="263">
        <v>3202015011700000</v>
      </c>
      <c r="G85" s="37"/>
      <c r="H85" s="264">
        <v>21</v>
      </c>
      <c r="I85" s="264">
        <v>10</v>
      </c>
      <c r="J85" s="261" t="s">
        <v>62</v>
      </c>
      <c r="K85" s="264">
        <v>450</v>
      </c>
      <c r="L85" s="260" t="s">
        <v>1192</v>
      </c>
      <c r="M85" s="399">
        <v>30</v>
      </c>
      <c r="N85" s="399">
        <v>2500</v>
      </c>
      <c r="O85" s="399">
        <v>30</v>
      </c>
      <c r="P85" s="260" t="s">
        <v>77</v>
      </c>
      <c r="Q85" s="267">
        <v>12.19</v>
      </c>
      <c r="R85" s="266">
        <v>13.19</v>
      </c>
      <c r="S85" s="266"/>
      <c r="T85" s="266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x14ac:dyDescent="0.25">
      <c r="A86" s="260">
        <v>79</v>
      </c>
      <c r="B86" s="261" t="s">
        <v>2114</v>
      </c>
      <c r="C86" s="262" t="s">
        <v>2106</v>
      </c>
      <c r="D86" s="262" t="s">
        <v>2107</v>
      </c>
      <c r="E86" s="262" t="s">
        <v>2115</v>
      </c>
      <c r="F86" s="263">
        <v>3202010806720010</v>
      </c>
      <c r="G86" s="37"/>
      <c r="H86" s="264">
        <v>30</v>
      </c>
      <c r="I86" s="264">
        <v>10</v>
      </c>
      <c r="J86" s="261" t="s">
        <v>62</v>
      </c>
      <c r="K86" s="264">
        <v>450</v>
      </c>
      <c r="L86" s="260" t="s">
        <v>1192</v>
      </c>
      <c r="M86" s="399">
        <v>30</v>
      </c>
      <c r="N86" s="399">
        <v>2500</v>
      </c>
      <c r="O86" s="399">
        <v>30</v>
      </c>
      <c r="P86" s="260" t="s">
        <v>77</v>
      </c>
      <c r="Q86" s="267">
        <v>12.16</v>
      </c>
      <c r="R86" s="266">
        <v>13.16</v>
      </c>
      <c r="S86" s="266"/>
      <c r="T86" s="266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x14ac:dyDescent="0.25">
      <c r="A87" s="260">
        <v>80</v>
      </c>
      <c r="B87" s="261" t="s">
        <v>2116</v>
      </c>
      <c r="C87" s="262" t="s">
        <v>2106</v>
      </c>
      <c r="D87" s="262" t="s">
        <v>2107</v>
      </c>
      <c r="E87" s="262" t="s">
        <v>2117</v>
      </c>
      <c r="F87" s="263">
        <v>3202011602700000</v>
      </c>
      <c r="G87" s="37"/>
      <c r="H87" s="264">
        <v>14</v>
      </c>
      <c r="I87" s="264">
        <v>5</v>
      </c>
      <c r="J87" s="261" t="s">
        <v>62</v>
      </c>
      <c r="K87" s="264">
        <v>225</v>
      </c>
      <c r="L87" s="260" t="s">
        <v>1192</v>
      </c>
      <c r="M87" s="399">
        <v>15</v>
      </c>
      <c r="N87" s="399">
        <v>1250</v>
      </c>
      <c r="O87" s="399">
        <v>15</v>
      </c>
      <c r="P87" s="260" t="s">
        <v>77</v>
      </c>
      <c r="Q87" s="267">
        <v>12.15</v>
      </c>
      <c r="R87" s="266">
        <v>13.15</v>
      </c>
      <c r="S87" s="266"/>
      <c r="T87" s="266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x14ac:dyDescent="0.25">
      <c r="A88" s="260">
        <v>81</v>
      </c>
      <c r="B88" s="261" t="s">
        <v>2118</v>
      </c>
      <c r="C88" s="262" t="s">
        <v>2106</v>
      </c>
      <c r="D88" s="262" t="s">
        <v>2107</v>
      </c>
      <c r="E88" s="262" t="s">
        <v>2119</v>
      </c>
      <c r="F88" s="263">
        <v>3202010612820000</v>
      </c>
      <c r="G88" s="37"/>
      <c r="H88" s="264">
        <v>33</v>
      </c>
      <c r="I88" s="264">
        <v>10</v>
      </c>
      <c r="J88" s="261" t="s">
        <v>62</v>
      </c>
      <c r="K88" s="264">
        <v>450</v>
      </c>
      <c r="L88" s="260" t="s">
        <v>1192</v>
      </c>
      <c r="M88" s="399">
        <v>30</v>
      </c>
      <c r="N88" s="399">
        <v>2500</v>
      </c>
      <c r="O88" s="399">
        <v>30</v>
      </c>
      <c r="P88" s="260" t="s">
        <v>77</v>
      </c>
      <c r="Q88" s="267">
        <v>12.14</v>
      </c>
      <c r="R88" s="266">
        <v>13.14</v>
      </c>
      <c r="S88" s="266"/>
      <c r="T88" s="266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x14ac:dyDescent="0.25">
      <c r="A89" s="260">
        <v>82</v>
      </c>
      <c r="B89" s="261" t="s">
        <v>2120</v>
      </c>
      <c r="C89" s="262" t="s">
        <v>2106</v>
      </c>
      <c r="D89" s="262" t="s">
        <v>2121</v>
      </c>
      <c r="E89" s="262" t="s">
        <v>2122</v>
      </c>
      <c r="F89" s="263">
        <v>3202011301430000</v>
      </c>
      <c r="G89" s="37"/>
      <c r="H89" s="264">
        <v>13</v>
      </c>
      <c r="I89" s="264">
        <v>15</v>
      </c>
      <c r="J89" s="261" t="s">
        <v>62</v>
      </c>
      <c r="K89" s="264">
        <v>675</v>
      </c>
      <c r="L89" s="260" t="s">
        <v>1192</v>
      </c>
      <c r="M89" s="399">
        <v>45</v>
      </c>
      <c r="N89" s="399">
        <v>3750</v>
      </c>
      <c r="O89" s="399">
        <v>45</v>
      </c>
      <c r="P89" s="260" t="s">
        <v>77</v>
      </c>
      <c r="Q89" s="267">
        <v>12.184492746979</v>
      </c>
      <c r="R89" s="266">
        <v>13.184492746979</v>
      </c>
      <c r="S89" s="266"/>
      <c r="T89" s="266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x14ac:dyDescent="0.25">
      <c r="A90" s="260">
        <v>83</v>
      </c>
      <c r="B90" s="261" t="s">
        <v>29</v>
      </c>
      <c r="C90" s="262" t="s">
        <v>2106</v>
      </c>
      <c r="D90" s="262" t="s">
        <v>2121</v>
      </c>
      <c r="E90" s="262" t="s">
        <v>2123</v>
      </c>
      <c r="F90" s="263">
        <v>320211007730010</v>
      </c>
      <c r="G90" s="37"/>
      <c r="H90" s="264">
        <v>42</v>
      </c>
      <c r="I90" s="264">
        <v>10</v>
      </c>
      <c r="J90" s="261" t="s">
        <v>62</v>
      </c>
      <c r="K90" s="264">
        <v>450</v>
      </c>
      <c r="L90" s="260" t="s">
        <v>1192</v>
      </c>
      <c r="M90" s="399">
        <v>30</v>
      </c>
      <c r="N90" s="399">
        <v>2500</v>
      </c>
      <c r="O90" s="399">
        <v>30</v>
      </c>
      <c r="P90" s="260" t="s">
        <v>77</v>
      </c>
      <c r="Q90" s="267">
        <v>12.17</v>
      </c>
      <c r="R90" s="266">
        <v>13.17</v>
      </c>
      <c r="S90" s="266"/>
      <c r="T90" s="266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x14ac:dyDescent="0.25">
      <c r="A91" s="260">
        <v>84</v>
      </c>
      <c r="B91" s="261" t="s">
        <v>2124</v>
      </c>
      <c r="C91" s="262" t="s">
        <v>2106</v>
      </c>
      <c r="D91" s="262" t="s">
        <v>2125</v>
      </c>
      <c r="E91" s="262" t="s">
        <v>2126</v>
      </c>
      <c r="F91" s="263">
        <v>3202012710540000</v>
      </c>
      <c r="G91" s="37"/>
      <c r="H91" s="264">
        <v>26</v>
      </c>
      <c r="I91" s="264">
        <v>15</v>
      </c>
      <c r="J91" s="261" t="s">
        <v>62</v>
      </c>
      <c r="K91" s="264">
        <v>675</v>
      </c>
      <c r="L91" s="260" t="s">
        <v>1192</v>
      </c>
      <c r="M91" s="399">
        <v>45</v>
      </c>
      <c r="N91" s="399">
        <v>3750</v>
      </c>
      <c r="O91" s="399">
        <v>45</v>
      </c>
      <c r="P91" s="260" t="s">
        <v>77</v>
      </c>
      <c r="Q91" s="267">
        <v>12.19</v>
      </c>
      <c r="R91" s="266">
        <v>13.19</v>
      </c>
      <c r="S91" s="266"/>
      <c r="T91" s="266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x14ac:dyDescent="0.25">
      <c r="A92" s="260">
        <v>85</v>
      </c>
      <c r="B92" s="261" t="s">
        <v>2127</v>
      </c>
      <c r="C92" s="262" t="s">
        <v>2106</v>
      </c>
      <c r="D92" s="262" t="s">
        <v>2125</v>
      </c>
      <c r="E92" s="262" t="s">
        <v>2128</v>
      </c>
      <c r="F92" s="263">
        <v>3202011206630010</v>
      </c>
      <c r="G92" s="37"/>
      <c r="H92" s="264">
        <v>24</v>
      </c>
      <c r="I92" s="264">
        <v>15</v>
      </c>
      <c r="J92" s="261" t="s">
        <v>62</v>
      </c>
      <c r="K92" s="264">
        <v>675</v>
      </c>
      <c r="L92" s="260" t="s">
        <v>1192</v>
      </c>
      <c r="M92" s="399">
        <v>45</v>
      </c>
      <c r="N92" s="399">
        <v>3750</v>
      </c>
      <c r="O92" s="399">
        <v>45</v>
      </c>
      <c r="P92" s="260" t="s">
        <v>77</v>
      </c>
      <c r="Q92" s="267">
        <v>12.16</v>
      </c>
      <c r="R92" s="266">
        <v>13.16</v>
      </c>
      <c r="S92" s="266"/>
      <c r="T92" s="266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x14ac:dyDescent="0.25">
      <c r="A93" s="260">
        <v>86</v>
      </c>
      <c r="B93" s="261" t="s">
        <v>2129</v>
      </c>
      <c r="C93" s="262" t="s">
        <v>2106</v>
      </c>
      <c r="D93" s="262" t="s">
        <v>2130</v>
      </c>
      <c r="E93" s="262" t="s">
        <v>2131</v>
      </c>
      <c r="F93" s="263">
        <v>3202011103790000</v>
      </c>
      <c r="G93" s="37"/>
      <c r="H93" s="264">
        <v>15</v>
      </c>
      <c r="I93" s="264">
        <v>5</v>
      </c>
      <c r="J93" s="261" t="s">
        <v>62</v>
      </c>
      <c r="K93" s="264">
        <v>225</v>
      </c>
      <c r="L93" s="260" t="s">
        <v>1192</v>
      </c>
      <c r="M93" s="399">
        <v>15</v>
      </c>
      <c r="N93" s="399">
        <v>1250</v>
      </c>
      <c r="O93" s="399">
        <v>15</v>
      </c>
      <c r="P93" s="260" t="s">
        <v>77</v>
      </c>
      <c r="Q93" s="267">
        <v>12.15</v>
      </c>
      <c r="R93" s="266">
        <v>13.15</v>
      </c>
      <c r="S93" s="266"/>
      <c r="T93" s="266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x14ac:dyDescent="0.25">
      <c r="A94" s="260">
        <v>87</v>
      </c>
      <c r="B94" s="261" t="s">
        <v>24</v>
      </c>
      <c r="C94" s="262" t="s">
        <v>2106</v>
      </c>
      <c r="D94" s="262" t="s">
        <v>2130</v>
      </c>
      <c r="E94" s="262" t="s">
        <v>2132</v>
      </c>
      <c r="F94" s="263">
        <v>3202016008590000</v>
      </c>
      <c r="G94" s="37"/>
      <c r="H94" s="264">
        <v>15</v>
      </c>
      <c r="I94" s="264">
        <v>10</v>
      </c>
      <c r="J94" s="261" t="s">
        <v>62</v>
      </c>
      <c r="K94" s="264">
        <v>450</v>
      </c>
      <c r="L94" s="260" t="s">
        <v>1192</v>
      </c>
      <c r="M94" s="399">
        <v>30</v>
      </c>
      <c r="N94" s="399">
        <v>2500</v>
      </c>
      <c r="O94" s="399">
        <v>30</v>
      </c>
      <c r="P94" s="260" t="s">
        <v>77</v>
      </c>
      <c r="Q94" s="267">
        <v>12.19</v>
      </c>
      <c r="R94" s="266">
        <v>13.19</v>
      </c>
      <c r="S94" s="266"/>
      <c r="T94" s="266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x14ac:dyDescent="0.25">
      <c r="A95" s="260">
        <v>88</v>
      </c>
      <c r="B95" s="261" t="s">
        <v>2063</v>
      </c>
      <c r="C95" s="262" t="s">
        <v>2106</v>
      </c>
      <c r="D95" s="262" t="s">
        <v>2130</v>
      </c>
      <c r="E95" s="262" t="s">
        <v>2133</v>
      </c>
      <c r="F95" s="263">
        <v>3202010506720000</v>
      </c>
      <c r="G95" s="37"/>
      <c r="H95" s="264">
        <v>8</v>
      </c>
      <c r="I95" s="264">
        <v>5</v>
      </c>
      <c r="J95" s="261" t="s">
        <v>62</v>
      </c>
      <c r="K95" s="264">
        <v>225</v>
      </c>
      <c r="L95" s="260" t="s">
        <v>1192</v>
      </c>
      <c r="M95" s="399">
        <v>15</v>
      </c>
      <c r="N95" s="399">
        <v>1250</v>
      </c>
      <c r="O95" s="399">
        <v>15</v>
      </c>
      <c r="P95" s="260" t="s">
        <v>77</v>
      </c>
      <c r="Q95" s="267">
        <v>12.16</v>
      </c>
      <c r="R95" s="266">
        <v>13.16</v>
      </c>
      <c r="S95" s="266"/>
      <c r="T95" s="266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x14ac:dyDescent="0.25">
      <c r="A96" s="260">
        <v>89</v>
      </c>
      <c r="B96" s="261" t="s">
        <v>2134</v>
      </c>
      <c r="C96" s="262" t="s">
        <v>2106</v>
      </c>
      <c r="D96" s="262" t="s">
        <v>2130</v>
      </c>
      <c r="E96" s="262" t="s">
        <v>2135</v>
      </c>
      <c r="F96" s="263">
        <v>3202010506680010</v>
      </c>
      <c r="G96" s="37"/>
      <c r="H96" s="264">
        <v>11</v>
      </c>
      <c r="I96" s="264">
        <v>5</v>
      </c>
      <c r="J96" s="261" t="s">
        <v>62</v>
      </c>
      <c r="K96" s="264">
        <v>225</v>
      </c>
      <c r="L96" s="260" t="s">
        <v>1192</v>
      </c>
      <c r="M96" s="399">
        <v>15</v>
      </c>
      <c r="N96" s="399">
        <v>1250</v>
      </c>
      <c r="O96" s="399">
        <v>15</v>
      </c>
      <c r="P96" s="260" t="s">
        <v>77</v>
      </c>
      <c r="Q96" s="267">
        <v>12.15</v>
      </c>
      <c r="R96" s="266">
        <v>13.15</v>
      </c>
      <c r="S96" s="266"/>
      <c r="T96" s="266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x14ac:dyDescent="0.25">
      <c r="A97" s="260">
        <v>90</v>
      </c>
      <c r="B97" s="261" t="s">
        <v>2136</v>
      </c>
      <c r="C97" s="262" t="s">
        <v>2106</v>
      </c>
      <c r="D97" s="262" t="s">
        <v>2137</v>
      </c>
      <c r="E97" s="262" t="s">
        <v>2138</v>
      </c>
      <c r="F97" s="263">
        <v>3202012110700000</v>
      </c>
      <c r="G97" s="37"/>
      <c r="H97" s="264">
        <v>33</v>
      </c>
      <c r="I97" s="264">
        <v>10</v>
      </c>
      <c r="J97" s="261" t="s">
        <v>62</v>
      </c>
      <c r="K97" s="264">
        <v>450</v>
      </c>
      <c r="L97" s="260" t="s">
        <v>1192</v>
      </c>
      <c r="M97" s="399">
        <v>30</v>
      </c>
      <c r="N97" s="399">
        <v>2500</v>
      </c>
      <c r="O97" s="399">
        <v>30</v>
      </c>
      <c r="P97" s="260" t="s">
        <v>77</v>
      </c>
      <c r="Q97" s="267">
        <v>12.14</v>
      </c>
      <c r="R97" s="266">
        <v>13.14</v>
      </c>
      <c r="S97" s="266"/>
      <c r="T97" s="266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x14ac:dyDescent="0.25">
      <c r="A98" s="260">
        <v>91</v>
      </c>
      <c r="B98" s="261" t="s">
        <v>2139</v>
      </c>
      <c r="C98" s="262" t="s">
        <v>2106</v>
      </c>
      <c r="D98" s="262" t="s">
        <v>2137</v>
      </c>
      <c r="E98" s="262" t="s">
        <v>2140</v>
      </c>
      <c r="F98" s="263">
        <v>3202010307760000</v>
      </c>
      <c r="G98" s="37"/>
      <c r="H98" s="264">
        <v>27</v>
      </c>
      <c r="I98" s="264">
        <v>15</v>
      </c>
      <c r="J98" s="261" t="s">
        <v>62</v>
      </c>
      <c r="K98" s="264">
        <v>675</v>
      </c>
      <c r="L98" s="260" t="s">
        <v>1192</v>
      </c>
      <c r="M98" s="399">
        <v>45</v>
      </c>
      <c r="N98" s="399">
        <v>3750</v>
      </c>
      <c r="O98" s="399">
        <v>45</v>
      </c>
      <c r="P98" s="260" t="s">
        <v>77</v>
      </c>
      <c r="Q98" s="267">
        <v>12.14</v>
      </c>
      <c r="R98" s="266">
        <v>13.14</v>
      </c>
      <c r="S98" s="266"/>
      <c r="T98" s="266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x14ac:dyDescent="0.25">
      <c r="A99" s="260">
        <v>92</v>
      </c>
      <c r="B99" s="261" t="s">
        <v>2141</v>
      </c>
      <c r="C99" s="262" t="s">
        <v>2106</v>
      </c>
      <c r="D99" s="262" t="s">
        <v>2142</v>
      </c>
      <c r="E99" s="262" t="s">
        <v>2143</v>
      </c>
      <c r="F99" s="263">
        <v>3202010107690010</v>
      </c>
      <c r="G99" s="37"/>
      <c r="H99" s="264">
        <v>16</v>
      </c>
      <c r="I99" s="264">
        <v>10</v>
      </c>
      <c r="J99" s="261" t="s">
        <v>62</v>
      </c>
      <c r="K99" s="264">
        <v>450</v>
      </c>
      <c r="L99" s="260" t="s">
        <v>1192</v>
      </c>
      <c r="M99" s="399">
        <v>30</v>
      </c>
      <c r="N99" s="399">
        <v>2500</v>
      </c>
      <c r="O99" s="399">
        <v>30</v>
      </c>
      <c r="P99" s="260" t="s">
        <v>77</v>
      </c>
      <c r="Q99" s="267">
        <v>12.184492746979</v>
      </c>
      <c r="R99" s="266">
        <v>13.184492746979</v>
      </c>
      <c r="S99" s="266"/>
      <c r="T99" s="266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x14ac:dyDescent="0.25">
      <c r="A100" s="260">
        <v>93</v>
      </c>
      <c r="B100" s="261" t="s">
        <v>2144</v>
      </c>
      <c r="C100" s="262" t="s">
        <v>2106</v>
      </c>
      <c r="D100" s="262" t="s">
        <v>2142</v>
      </c>
      <c r="E100" s="262" t="s">
        <v>2145</v>
      </c>
      <c r="F100" s="263">
        <v>3202011204580000</v>
      </c>
      <c r="G100" s="37"/>
      <c r="H100" s="264">
        <v>37</v>
      </c>
      <c r="I100" s="264">
        <v>15</v>
      </c>
      <c r="J100" s="261" t="s">
        <v>62</v>
      </c>
      <c r="K100" s="264">
        <v>675</v>
      </c>
      <c r="L100" s="260" t="s">
        <v>1192</v>
      </c>
      <c r="M100" s="399">
        <v>45</v>
      </c>
      <c r="N100" s="399">
        <v>3750</v>
      </c>
      <c r="O100" s="399">
        <v>45</v>
      </c>
      <c r="P100" s="260" t="s">
        <v>77</v>
      </c>
      <c r="Q100" s="267">
        <v>12.17</v>
      </c>
      <c r="R100" s="266">
        <v>13.17</v>
      </c>
      <c r="S100" s="266"/>
      <c r="T100" s="266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x14ac:dyDescent="0.25">
      <c r="A101" s="260">
        <v>94</v>
      </c>
      <c r="B101" s="261" t="s">
        <v>24</v>
      </c>
      <c r="C101" s="262" t="s">
        <v>2106</v>
      </c>
      <c r="D101" s="262" t="s">
        <v>2146</v>
      </c>
      <c r="E101" s="262" t="s">
        <v>2147</v>
      </c>
      <c r="F101" s="263">
        <v>3.202011000859E+16</v>
      </c>
      <c r="G101" s="37"/>
      <c r="H101" s="264">
        <v>25</v>
      </c>
      <c r="I101" s="264">
        <v>5</v>
      </c>
      <c r="J101" s="261" t="s">
        <v>62</v>
      </c>
      <c r="K101" s="264">
        <v>225</v>
      </c>
      <c r="L101" s="260" t="s">
        <v>1192</v>
      </c>
      <c r="M101" s="399">
        <v>15</v>
      </c>
      <c r="N101" s="399">
        <v>1250</v>
      </c>
      <c r="O101" s="399">
        <v>15</v>
      </c>
      <c r="P101" s="260" t="s">
        <v>77</v>
      </c>
      <c r="Q101" s="267">
        <v>12.19</v>
      </c>
      <c r="R101" s="266">
        <v>13.19</v>
      </c>
      <c r="S101" s="266"/>
      <c r="T101" s="266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x14ac:dyDescent="0.25">
      <c r="A102" s="260">
        <v>95</v>
      </c>
      <c r="B102" s="261" t="s">
        <v>965</v>
      </c>
      <c r="C102" s="262" t="s">
        <v>2106</v>
      </c>
      <c r="D102" s="262" t="s">
        <v>2146</v>
      </c>
      <c r="E102" s="262" t="s">
        <v>2148</v>
      </c>
      <c r="F102" s="263">
        <v>3202010901600000</v>
      </c>
      <c r="G102" s="37"/>
      <c r="H102" s="264">
        <v>17</v>
      </c>
      <c r="I102" s="264">
        <v>10</v>
      </c>
      <c r="J102" s="261" t="s">
        <v>62</v>
      </c>
      <c r="K102" s="264">
        <v>450</v>
      </c>
      <c r="L102" s="260" t="s">
        <v>1192</v>
      </c>
      <c r="M102" s="399">
        <v>30</v>
      </c>
      <c r="N102" s="399">
        <v>2500</v>
      </c>
      <c r="O102" s="399">
        <v>30</v>
      </c>
      <c r="P102" s="260" t="s">
        <v>77</v>
      </c>
      <c r="Q102" s="267">
        <v>12.184492746979</v>
      </c>
      <c r="R102" s="266">
        <v>13.184492746979</v>
      </c>
      <c r="S102" s="266"/>
      <c r="T102" s="266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x14ac:dyDescent="0.25">
      <c r="A103" s="260">
        <v>96</v>
      </c>
      <c r="B103" s="261" t="s">
        <v>27</v>
      </c>
      <c r="C103" s="262" t="s">
        <v>2106</v>
      </c>
      <c r="D103" s="262" t="s">
        <v>2146</v>
      </c>
      <c r="E103" s="262" t="s">
        <v>2149</v>
      </c>
      <c r="F103" s="263">
        <v>3202010607510000</v>
      </c>
      <c r="G103" s="37"/>
      <c r="H103" s="264">
        <v>19</v>
      </c>
      <c r="I103" s="264">
        <v>10</v>
      </c>
      <c r="J103" s="261" t="s">
        <v>62</v>
      </c>
      <c r="K103" s="264">
        <v>450</v>
      </c>
      <c r="L103" s="260" t="s">
        <v>1192</v>
      </c>
      <c r="M103" s="399">
        <v>30</v>
      </c>
      <c r="N103" s="399">
        <v>2500</v>
      </c>
      <c r="O103" s="399">
        <v>30</v>
      </c>
      <c r="P103" s="260" t="s">
        <v>77</v>
      </c>
      <c r="Q103" s="267">
        <v>12.17</v>
      </c>
      <c r="R103" s="266">
        <v>13.17</v>
      </c>
      <c r="S103" s="266"/>
      <c r="T103" s="266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x14ac:dyDescent="0.25">
      <c r="A104" s="260">
        <v>97</v>
      </c>
      <c r="B104" s="261" t="s">
        <v>2150</v>
      </c>
      <c r="C104" s="262" t="s">
        <v>2106</v>
      </c>
      <c r="D104" s="262" t="s">
        <v>2151</v>
      </c>
      <c r="E104" s="262" t="s">
        <v>2152</v>
      </c>
      <c r="F104" s="263">
        <v>3202011008730000</v>
      </c>
      <c r="G104" s="37"/>
      <c r="H104" s="264">
        <v>12</v>
      </c>
      <c r="I104" s="264">
        <v>5</v>
      </c>
      <c r="J104" s="261" t="s">
        <v>62</v>
      </c>
      <c r="K104" s="264">
        <v>225</v>
      </c>
      <c r="L104" s="260" t="s">
        <v>1192</v>
      </c>
      <c r="M104" s="399">
        <v>15</v>
      </c>
      <c r="N104" s="399">
        <v>1250</v>
      </c>
      <c r="O104" s="399">
        <v>15</v>
      </c>
      <c r="P104" s="260" t="s">
        <v>77</v>
      </c>
      <c r="Q104" s="267">
        <v>12.14</v>
      </c>
      <c r="R104" s="266">
        <v>13.14</v>
      </c>
      <c r="S104" s="266"/>
      <c r="T104" s="266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x14ac:dyDescent="0.25">
      <c r="A105" s="260">
        <v>98</v>
      </c>
      <c r="B105" s="261" t="s">
        <v>27</v>
      </c>
      <c r="C105" s="262" t="s">
        <v>2106</v>
      </c>
      <c r="D105" s="262" t="s">
        <v>2151</v>
      </c>
      <c r="E105" s="262" t="s">
        <v>2153</v>
      </c>
      <c r="F105" s="263">
        <v>3202011207680000</v>
      </c>
      <c r="G105" s="37"/>
      <c r="H105" s="264">
        <v>19</v>
      </c>
      <c r="I105" s="264">
        <v>10</v>
      </c>
      <c r="J105" s="261" t="s">
        <v>62</v>
      </c>
      <c r="K105" s="264">
        <v>450</v>
      </c>
      <c r="L105" s="260" t="s">
        <v>1192</v>
      </c>
      <c r="M105" s="399">
        <v>30</v>
      </c>
      <c r="N105" s="399">
        <v>2500</v>
      </c>
      <c r="O105" s="399">
        <v>30</v>
      </c>
      <c r="P105" s="260" t="s">
        <v>77</v>
      </c>
      <c r="Q105" s="267">
        <v>12.184492746979</v>
      </c>
      <c r="R105" s="266">
        <v>13.184492746979</v>
      </c>
      <c r="S105" s="266"/>
      <c r="T105" s="266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x14ac:dyDescent="0.25">
      <c r="A106" s="260">
        <v>99</v>
      </c>
      <c r="B106" s="261" t="s">
        <v>2154</v>
      </c>
      <c r="C106" s="262" t="s">
        <v>2106</v>
      </c>
      <c r="D106" s="262" t="s">
        <v>2151</v>
      </c>
      <c r="E106" s="262" t="s">
        <v>2155</v>
      </c>
      <c r="F106" s="263">
        <v>3202010101490010</v>
      </c>
      <c r="G106" s="37"/>
      <c r="H106" s="264">
        <v>17</v>
      </c>
      <c r="I106" s="264">
        <v>10</v>
      </c>
      <c r="J106" s="261" t="s">
        <v>62</v>
      </c>
      <c r="K106" s="264">
        <v>450</v>
      </c>
      <c r="L106" s="260" t="s">
        <v>1192</v>
      </c>
      <c r="M106" s="399">
        <v>30</v>
      </c>
      <c r="N106" s="399">
        <v>2500</v>
      </c>
      <c r="O106" s="399">
        <v>30</v>
      </c>
      <c r="P106" s="260" t="s">
        <v>77</v>
      </c>
      <c r="Q106" s="267">
        <v>12.17</v>
      </c>
      <c r="R106" s="266">
        <v>13.17</v>
      </c>
      <c r="S106" s="266"/>
      <c r="T106" s="266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x14ac:dyDescent="0.25">
      <c r="A107" s="260">
        <v>100</v>
      </c>
      <c r="B107" s="261" t="s">
        <v>2156</v>
      </c>
      <c r="C107" s="262" t="s">
        <v>79</v>
      </c>
      <c r="D107" s="262" t="s">
        <v>2157</v>
      </c>
      <c r="E107" s="262" t="s">
        <v>2158</v>
      </c>
      <c r="F107" s="263">
        <v>3202050203650000</v>
      </c>
      <c r="G107" s="37"/>
      <c r="H107" s="264">
        <v>30</v>
      </c>
      <c r="I107" s="264">
        <v>15</v>
      </c>
      <c r="J107" s="261" t="s">
        <v>62</v>
      </c>
      <c r="K107" s="264">
        <v>675</v>
      </c>
      <c r="L107" s="260" t="s">
        <v>1192</v>
      </c>
      <c r="M107" s="399">
        <v>45</v>
      </c>
      <c r="N107" s="399">
        <v>3750</v>
      </c>
      <c r="O107" s="399">
        <v>45</v>
      </c>
      <c r="P107" s="260" t="s">
        <v>77</v>
      </c>
      <c r="Q107" s="267">
        <v>10.775849999999998</v>
      </c>
      <c r="R107" s="266">
        <v>11.775849999999998</v>
      </c>
      <c r="S107" s="266"/>
      <c r="T107" s="266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x14ac:dyDescent="0.25">
      <c r="A108" s="260">
        <v>101</v>
      </c>
      <c r="B108" s="261" t="s">
        <v>2159</v>
      </c>
      <c r="C108" s="262" t="s">
        <v>79</v>
      </c>
      <c r="D108" s="262" t="s">
        <v>2157</v>
      </c>
      <c r="E108" s="262" t="s">
        <v>2160</v>
      </c>
      <c r="F108" s="263">
        <v>3202053011420000</v>
      </c>
      <c r="G108" s="37"/>
      <c r="H108" s="264">
        <v>20</v>
      </c>
      <c r="I108" s="264">
        <v>10</v>
      </c>
      <c r="J108" s="261" t="s">
        <v>62</v>
      </c>
      <c r="K108" s="264">
        <v>450</v>
      </c>
      <c r="L108" s="260" t="s">
        <v>1192</v>
      </c>
      <c r="M108" s="399">
        <v>30</v>
      </c>
      <c r="N108" s="399">
        <v>2500</v>
      </c>
      <c r="O108" s="399">
        <v>30</v>
      </c>
      <c r="P108" s="260" t="s">
        <v>77</v>
      </c>
      <c r="Q108" s="267">
        <v>10.76</v>
      </c>
      <c r="R108" s="266">
        <v>11.76</v>
      </c>
      <c r="S108" s="266"/>
      <c r="T108" s="266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x14ac:dyDescent="0.25">
      <c r="A109" s="260">
        <v>102</v>
      </c>
      <c r="B109" s="261" t="s">
        <v>2161</v>
      </c>
      <c r="C109" s="262" t="s">
        <v>79</v>
      </c>
      <c r="D109" s="262" t="s">
        <v>2162</v>
      </c>
      <c r="E109" s="262" t="s">
        <v>2163</v>
      </c>
      <c r="F109" s="263">
        <v>3202051006520000</v>
      </c>
      <c r="G109" s="37"/>
      <c r="H109" s="264">
        <v>30</v>
      </c>
      <c r="I109" s="264">
        <v>10</v>
      </c>
      <c r="J109" s="261" t="s">
        <v>62</v>
      </c>
      <c r="K109" s="264">
        <v>450</v>
      </c>
      <c r="L109" s="260" t="s">
        <v>1192</v>
      </c>
      <c r="M109" s="399">
        <v>30</v>
      </c>
      <c r="N109" s="399">
        <v>2500</v>
      </c>
      <c r="O109" s="399">
        <v>30</v>
      </c>
      <c r="P109" s="260" t="s">
        <v>77</v>
      </c>
      <c r="Q109" s="267">
        <v>10.74</v>
      </c>
      <c r="R109" s="266">
        <v>11.74</v>
      </c>
      <c r="S109" s="266"/>
      <c r="T109" s="266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x14ac:dyDescent="0.25">
      <c r="A110" s="260">
        <v>103</v>
      </c>
      <c r="B110" s="261" t="s">
        <v>27</v>
      </c>
      <c r="C110" s="262" t="s">
        <v>79</v>
      </c>
      <c r="D110" s="262" t="s">
        <v>2164</v>
      </c>
      <c r="E110" s="262" t="s">
        <v>67</v>
      </c>
      <c r="F110" s="263">
        <v>3202050606750000</v>
      </c>
      <c r="G110" s="37"/>
      <c r="H110" s="264">
        <v>30</v>
      </c>
      <c r="I110" s="264">
        <v>10</v>
      </c>
      <c r="J110" s="261" t="s">
        <v>62</v>
      </c>
      <c r="K110" s="264">
        <v>450</v>
      </c>
      <c r="L110" s="260" t="s">
        <v>1192</v>
      </c>
      <c r="M110" s="399">
        <v>30</v>
      </c>
      <c r="N110" s="399">
        <v>2500</v>
      </c>
      <c r="O110" s="399">
        <v>30</v>
      </c>
      <c r="P110" s="260" t="s">
        <v>77</v>
      </c>
      <c r="Q110" s="267">
        <v>10.73</v>
      </c>
      <c r="R110" s="266">
        <v>11.73</v>
      </c>
      <c r="S110" s="266"/>
      <c r="T110" s="266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x14ac:dyDescent="0.25">
      <c r="A111" s="260">
        <v>104</v>
      </c>
      <c r="B111" s="261" t="s">
        <v>2165</v>
      </c>
      <c r="C111" s="262" t="s">
        <v>79</v>
      </c>
      <c r="D111" s="262" t="s">
        <v>2164</v>
      </c>
      <c r="E111" s="262" t="s">
        <v>2166</v>
      </c>
      <c r="F111" s="263">
        <v>3.32020527097E+16</v>
      </c>
      <c r="G111" s="37"/>
      <c r="H111" s="264">
        <v>30</v>
      </c>
      <c r="I111" s="264">
        <v>15</v>
      </c>
      <c r="J111" s="261" t="s">
        <v>62</v>
      </c>
      <c r="K111" s="264">
        <v>675</v>
      </c>
      <c r="L111" s="260" t="s">
        <v>1192</v>
      </c>
      <c r="M111" s="399">
        <v>45</v>
      </c>
      <c r="N111" s="399">
        <v>3750</v>
      </c>
      <c r="O111" s="399">
        <v>45</v>
      </c>
      <c r="P111" s="260" t="s">
        <v>77</v>
      </c>
      <c r="Q111" s="267">
        <v>10.71</v>
      </c>
      <c r="R111" s="266">
        <v>11.71</v>
      </c>
      <c r="S111" s="266"/>
      <c r="T111" s="266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x14ac:dyDescent="0.25">
      <c r="A112" s="260">
        <v>105</v>
      </c>
      <c r="B112" s="261" t="s">
        <v>2129</v>
      </c>
      <c r="C112" s="262" t="s">
        <v>79</v>
      </c>
      <c r="D112" s="262" t="s">
        <v>2167</v>
      </c>
      <c r="E112" s="262" t="s">
        <v>2168</v>
      </c>
      <c r="F112" s="263">
        <v>3202050709700000</v>
      </c>
      <c r="G112" s="37"/>
      <c r="H112" s="264">
        <v>47</v>
      </c>
      <c r="I112" s="264">
        <v>10</v>
      </c>
      <c r="J112" s="261" t="s">
        <v>62</v>
      </c>
      <c r="K112" s="264">
        <v>450</v>
      </c>
      <c r="L112" s="260" t="s">
        <v>1192</v>
      </c>
      <c r="M112" s="399">
        <v>30</v>
      </c>
      <c r="N112" s="399">
        <v>2500</v>
      </c>
      <c r="O112" s="399">
        <v>30</v>
      </c>
      <c r="P112" s="260" t="s">
        <v>77</v>
      </c>
      <c r="Q112" s="267">
        <v>10.72</v>
      </c>
      <c r="R112" s="266">
        <v>11.72</v>
      </c>
      <c r="S112" s="266"/>
      <c r="T112" s="266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x14ac:dyDescent="0.25">
      <c r="A113" s="260">
        <v>106</v>
      </c>
      <c r="B113" s="261" t="s">
        <v>2169</v>
      </c>
      <c r="C113" s="262" t="s">
        <v>79</v>
      </c>
      <c r="D113" s="262" t="s">
        <v>2167</v>
      </c>
      <c r="E113" s="262" t="s">
        <v>2170</v>
      </c>
      <c r="F113" s="263">
        <v>3.20205010174E+16</v>
      </c>
      <c r="G113" s="37"/>
      <c r="H113" s="264">
        <v>26</v>
      </c>
      <c r="I113" s="264">
        <v>15</v>
      </c>
      <c r="J113" s="261" t="s">
        <v>62</v>
      </c>
      <c r="K113" s="264">
        <v>675</v>
      </c>
      <c r="L113" s="260" t="s">
        <v>1192</v>
      </c>
      <c r="M113" s="399">
        <v>45</v>
      </c>
      <c r="N113" s="399">
        <v>3750</v>
      </c>
      <c r="O113" s="399">
        <v>45</v>
      </c>
      <c r="P113" s="260" t="s">
        <v>77</v>
      </c>
      <c r="Q113" s="267">
        <v>10.75</v>
      </c>
      <c r="R113" s="266">
        <v>11.75</v>
      </c>
      <c r="S113" s="266"/>
      <c r="T113" s="266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x14ac:dyDescent="0.25">
      <c r="A114" s="260">
        <v>107</v>
      </c>
      <c r="B114" s="261" t="s">
        <v>2171</v>
      </c>
      <c r="C114" s="262" t="s">
        <v>79</v>
      </c>
      <c r="D114" s="262" t="s">
        <v>2172</v>
      </c>
      <c r="E114" s="262" t="s">
        <v>2173</v>
      </c>
      <c r="F114" s="263">
        <v>3202050908720000</v>
      </c>
      <c r="G114" s="37"/>
      <c r="H114" s="264">
        <v>29</v>
      </c>
      <c r="I114" s="264">
        <v>10</v>
      </c>
      <c r="J114" s="261" t="s">
        <v>62</v>
      </c>
      <c r="K114" s="264">
        <v>450</v>
      </c>
      <c r="L114" s="260" t="s">
        <v>1192</v>
      </c>
      <c r="M114" s="399">
        <v>30</v>
      </c>
      <c r="N114" s="399">
        <v>2500</v>
      </c>
      <c r="O114" s="399">
        <v>30</v>
      </c>
      <c r="P114" s="260" t="s">
        <v>77</v>
      </c>
      <c r="Q114" s="267">
        <v>10.77</v>
      </c>
      <c r="R114" s="266">
        <v>11.77</v>
      </c>
      <c r="S114" s="266"/>
      <c r="T114" s="266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x14ac:dyDescent="0.25">
      <c r="A115" s="260">
        <v>108</v>
      </c>
      <c r="B115" s="261" t="s">
        <v>2174</v>
      </c>
      <c r="C115" s="262" t="s">
        <v>79</v>
      </c>
      <c r="D115" s="262" t="s">
        <v>2172</v>
      </c>
      <c r="E115" s="262" t="s">
        <v>2175</v>
      </c>
      <c r="F115" s="263">
        <v>3202050504470000</v>
      </c>
      <c r="G115" s="37"/>
      <c r="H115" s="264">
        <v>41</v>
      </c>
      <c r="I115" s="264">
        <v>15</v>
      </c>
      <c r="J115" s="261" t="s">
        <v>62</v>
      </c>
      <c r="K115" s="264">
        <v>675</v>
      </c>
      <c r="L115" s="260" t="s">
        <v>1192</v>
      </c>
      <c r="M115" s="399">
        <v>45</v>
      </c>
      <c r="N115" s="399">
        <v>3750</v>
      </c>
      <c r="O115" s="399">
        <v>45</v>
      </c>
      <c r="P115" s="260" t="s">
        <v>77</v>
      </c>
      <c r="Q115" s="267">
        <v>10.79</v>
      </c>
      <c r="R115" s="266">
        <v>11.79</v>
      </c>
      <c r="S115" s="266"/>
      <c r="T115" s="266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x14ac:dyDescent="0.25">
      <c r="A116" s="260">
        <v>109</v>
      </c>
      <c r="B116" s="261" t="s">
        <v>2176</v>
      </c>
      <c r="C116" s="262" t="s">
        <v>79</v>
      </c>
      <c r="D116" s="262" t="s">
        <v>2177</v>
      </c>
      <c r="E116" s="262" t="s">
        <v>2178</v>
      </c>
      <c r="F116" s="263">
        <v>3202050607680000</v>
      </c>
      <c r="G116" s="37"/>
      <c r="H116" s="264">
        <v>32</v>
      </c>
      <c r="I116" s="264">
        <v>10</v>
      </c>
      <c r="J116" s="261" t="s">
        <v>62</v>
      </c>
      <c r="K116" s="264">
        <v>450</v>
      </c>
      <c r="L116" s="260" t="s">
        <v>1192</v>
      </c>
      <c r="M116" s="399">
        <v>30</v>
      </c>
      <c r="N116" s="399">
        <v>2500</v>
      </c>
      <c r="O116" s="399">
        <v>30</v>
      </c>
      <c r="P116" s="260" t="s">
        <v>77</v>
      </c>
      <c r="Q116" s="267">
        <v>10.76</v>
      </c>
      <c r="R116" s="266">
        <v>11.76</v>
      </c>
      <c r="S116" s="266"/>
      <c r="T116" s="266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x14ac:dyDescent="0.25">
      <c r="A117" s="260">
        <v>110</v>
      </c>
      <c r="B117" s="261" t="s">
        <v>2179</v>
      </c>
      <c r="C117" s="262" t="s">
        <v>79</v>
      </c>
      <c r="D117" s="262" t="s">
        <v>2177</v>
      </c>
      <c r="E117" s="262" t="s">
        <v>2180</v>
      </c>
      <c r="F117" s="263">
        <v>3202050303580000</v>
      </c>
      <c r="G117" s="37"/>
      <c r="H117" s="264">
        <v>22</v>
      </c>
      <c r="I117" s="264">
        <v>15</v>
      </c>
      <c r="J117" s="261" t="s">
        <v>62</v>
      </c>
      <c r="K117" s="264">
        <v>675</v>
      </c>
      <c r="L117" s="260" t="s">
        <v>1192</v>
      </c>
      <c r="M117" s="399">
        <v>45</v>
      </c>
      <c r="N117" s="399">
        <v>3750</v>
      </c>
      <c r="O117" s="399">
        <v>45</v>
      </c>
      <c r="P117" s="260" t="s">
        <v>77</v>
      </c>
      <c r="Q117" s="267">
        <v>10.74</v>
      </c>
      <c r="R117" s="266">
        <v>11.74</v>
      </c>
      <c r="S117" s="266"/>
      <c r="T117" s="266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x14ac:dyDescent="0.25">
      <c r="A118" s="260">
        <v>111</v>
      </c>
      <c r="B118" s="261" t="s">
        <v>2181</v>
      </c>
      <c r="C118" s="262" t="s">
        <v>79</v>
      </c>
      <c r="D118" s="262" t="s">
        <v>2182</v>
      </c>
      <c r="E118" s="262" t="s">
        <v>2183</v>
      </c>
      <c r="F118" s="263">
        <v>3202051910780000</v>
      </c>
      <c r="G118" s="37"/>
      <c r="H118" s="264">
        <v>22</v>
      </c>
      <c r="I118" s="264">
        <v>10</v>
      </c>
      <c r="J118" s="261" t="s">
        <v>62</v>
      </c>
      <c r="K118" s="264">
        <v>450</v>
      </c>
      <c r="L118" s="260" t="s">
        <v>1192</v>
      </c>
      <c r="M118" s="399">
        <v>30</v>
      </c>
      <c r="N118" s="399">
        <v>2500</v>
      </c>
      <c r="O118" s="399">
        <v>30</v>
      </c>
      <c r="P118" s="260" t="s">
        <v>77</v>
      </c>
      <c r="Q118" s="267">
        <v>10.73</v>
      </c>
      <c r="R118" s="266">
        <v>11.73</v>
      </c>
      <c r="S118" s="266"/>
      <c r="T118" s="266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x14ac:dyDescent="0.25">
      <c r="A119" s="260">
        <v>112</v>
      </c>
      <c r="B119" s="261" t="s">
        <v>29</v>
      </c>
      <c r="C119" s="262" t="s">
        <v>79</v>
      </c>
      <c r="D119" s="262" t="s">
        <v>2182</v>
      </c>
      <c r="E119" s="262" t="s">
        <v>2184</v>
      </c>
      <c r="F119" s="263">
        <v>3202050710690000</v>
      </c>
      <c r="G119" s="37"/>
      <c r="H119" s="264">
        <v>31</v>
      </c>
      <c r="I119" s="264">
        <v>10</v>
      </c>
      <c r="J119" s="261" t="s">
        <v>62</v>
      </c>
      <c r="K119" s="264">
        <v>450</v>
      </c>
      <c r="L119" s="260" t="s">
        <v>1192</v>
      </c>
      <c r="M119" s="399">
        <v>30</v>
      </c>
      <c r="N119" s="399">
        <v>2500</v>
      </c>
      <c r="O119" s="399">
        <v>30</v>
      </c>
      <c r="P119" s="260" t="s">
        <v>77</v>
      </c>
      <c r="Q119" s="267">
        <v>10.71</v>
      </c>
      <c r="R119" s="266">
        <v>11.71</v>
      </c>
      <c r="S119" s="266"/>
      <c r="T119" s="266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x14ac:dyDescent="0.25">
      <c r="A120" s="260">
        <v>113</v>
      </c>
      <c r="B120" s="261" t="s">
        <v>2185</v>
      </c>
      <c r="C120" s="262" t="s">
        <v>79</v>
      </c>
      <c r="D120" s="262" t="s">
        <v>2182</v>
      </c>
      <c r="E120" s="262" t="s">
        <v>2186</v>
      </c>
      <c r="F120" s="263">
        <v>3202052002700000</v>
      </c>
      <c r="G120" s="37"/>
      <c r="H120" s="264">
        <v>19</v>
      </c>
      <c r="I120" s="264">
        <v>5</v>
      </c>
      <c r="J120" s="261" t="s">
        <v>62</v>
      </c>
      <c r="K120" s="264">
        <v>225</v>
      </c>
      <c r="L120" s="260" t="s">
        <v>1192</v>
      </c>
      <c r="M120" s="399">
        <v>15</v>
      </c>
      <c r="N120" s="399">
        <v>1250</v>
      </c>
      <c r="O120" s="399">
        <v>15</v>
      </c>
      <c r="P120" s="260" t="s">
        <v>77</v>
      </c>
      <c r="Q120" s="267">
        <v>10.72</v>
      </c>
      <c r="R120" s="266">
        <v>11.72</v>
      </c>
      <c r="S120" s="266"/>
      <c r="T120" s="266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x14ac:dyDescent="0.25">
      <c r="A121" s="260">
        <v>114</v>
      </c>
      <c r="B121" s="261" t="s">
        <v>2187</v>
      </c>
      <c r="C121" s="262" t="s">
        <v>79</v>
      </c>
      <c r="D121" s="262" t="s">
        <v>2188</v>
      </c>
      <c r="E121" s="262" t="s">
        <v>2189</v>
      </c>
      <c r="F121" s="263">
        <v>3202051206640000</v>
      </c>
      <c r="G121" s="37"/>
      <c r="H121" s="264">
        <v>25</v>
      </c>
      <c r="I121" s="264">
        <v>10</v>
      </c>
      <c r="J121" s="261" t="s">
        <v>62</v>
      </c>
      <c r="K121" s="264">
        <v>450</v>
      </c>
      <c r="L121" s="260" t="s">
        <v>1192</v>
      </c>
      <c r="M121" s="399">
        <v>30</v>
      </c>
      <c r="N121" s="399">
        <v>2500</v>
      </c>
      <c r="O121" s="399">
        <v>30</v>
      </c>
      <c r="P121" s="260" t="s">
        <v>77</v>
      </c>
      <c r="Q121" s="267">
        <v>10.75</v>
      </c>
      <c r="R121" s="266">
        <v>11.75</v>
      </c>
      <c r="S121" s="266"/>
      <c r="T121" s="266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x14ac:dyDescent="0.25">
      <c r="A122" s="260">
        <v>115</v>
      </c>
      <c r="B122" s="261" t="s">
        <v>2190</v>
      </c>
      <c r="C122" s="262" t="s">
        <v>79</v>
      </c>
      <c r="D122" s="262" t="s">
        <v>2188</v>
      </c>
      <c r="E122" s="262" t="s">
        <v>2191</v>
      </c>
      <c r="F122" s="263">
        <v>3202050505510000</v>
      </c>
      <c r="G122" s="37"/>
      <c r="H122" s="264">
        <v>34</v>
      </c>
      <c r="I122" s="264">
        <v>5</v>
      </c>
      <c r="J122" s="261" t="s">
        <v>62</v>
      </c>
      <c r="K122" s="264">
        <v>225</v>
      </c>
      <c r="L122" s="260" t="s">
        <v>1192</v>
      </c>
      <c r="M122" s="399">
        <v>15</v>
      </c>
      <c r="N122" s="399">
        <v>1250</v>
      </c>
      <c r="O122" s="399">
        <v>15</v>
      </c>
      <c r="P122" s="260" t="s">
        <v>77</v>
      </c>
      <c r="Q122" s="267">
        <v>10.77</v>
      </c>
      <c r="R122" s="266">
        <v>11.77</v>
      </c>
      <c r="S122" s="266"/>
      <c r="T122" s="266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x14ac:dyDescent="0.25">
      <c r="A123" s="260">
        <v>116</v>
      </c>
      <c r="B123" s="261" t="s">
        <v>46</v>
      </c>
      <c r="C123" s="262" t="s">
        <v>79</v>
      </c>
      <c r="D123" s="262" t="s">
        <v>2188</v>
      </c>
      <c r="E123" s="262" t="s">
        <v>2192</v>
      </c>
      <c r="F123" s="263">
        <v>3202050107500000</v>
      </c>
      <c r="G123" s="37"/>
      <c r="H123" s="264">
        <v>17</v>
      </c>
      <c r="I123" s="264">
        <v>10</v>
      </c>
      <c r="J123" s="261" t="s">
        <v>62</v>
      </c>
      <c r="K123" s="264">
        <v>450</v>
      </c>
      <c r="L123" s="260" t="s">
        <v>1192</v>
      </c>
      <c r="M123" s="399">
        <v>30</v>
      </c>
      <c r="N123" s="399">
        <v>2500</v>
      </c>
      <c r="O123" s="399">
        <v>30</v>
      </c>
      <c r="P123" s="260" t="s">
        <v>77</v>
      </c>
      <c r="Q123" s="267">
        <v>10.76</v>
      </c>
      <c r="R123" s="266">
        <v>11.76</v>
      </c>
      <c r="S123" s="266"/>
      <c r="T123" s="266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x14ac:dyDescent="0.25">
      <c r="A124" s="260">
        <v>117</v>
      </c>
      <c r="B124" s="261" t="s">
        <v>2193</v>
      </c>
      <c r="C124" s="262" t="s">
        <v>79</v>
      </c>
      <c r="D124" s="262" t="s">
        <v>2194</v>
      </c>
      <c r="E124" s="262" t="s">
        <v>68</v>
      </c>
      <c r="F124" s="263">
        <v>3202050101650030</v>
      </c>
      <c r="G124" s="37"/>
      <c r="H124" s="264">
        <v>34</v>
      </c>
      <c r="I124" s="264">
        <v>10</v>
      </c>
      <c r="J124" s="261" t="s">
        <v>62</v>
      </c>
      <c r="K124" s="264">
        <v>450</v>
      </c>
      <c r="L124" s="260" t="s">
        <v>1192</v>
      </c>
      <c r="M124" s="399">
        <v>30</v>
      </c>
      <c r="N124" s="399">
        <v>2500</v>
      </c>
      <c r="O124" s="399">
        <v>30</v>
      </c>
      <c r="P124" s="260" t="s">
        <v>77</v>
      </c>
      <c r="Q124" s="267">
        <v>10.79</v>
      </c>
      <c r="R124" s="266">
        <v>11.79</v>
      </c>
      <c r="S124" s="266"/>
      <c r="T124" s="266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x14ac:dyDescent="0.25">
      <c r="A125" s="260">
        <v>118</v>
      </c>
      <c r="B125" s="261" t="s">
        <v>2109</v>
      </c>
      <c r="C125" s="262" t="s">
        <v>79</v>
      </c>
      <c r="D125" s="262" t="s">
        <v>2194</v>
      </c>
      <c r="E125" s="262" t="s">
        <v>2195</v>
      </c>
      <c r="F125" s="263">
        <v>3202054611820000</v>
      </c>
      <c r="G125" s="37"/>
      <c r="H125" s="264">
        <v>45</v>
      </c>
      <c r="I125" s="264">
        <v>10</v>
      </c>
      <c r="J125" s="261" t="s">
        <v>62</v>
      </c>
      <c r="K125" s="264">
        <v>450</v>
      </c>
      <c r="L125" s="260" t="s">
        <v>1192</v>
      </c>
      <c r="M125" s="399">
        <v>30</v>
      </c>
      <c r="N125" s="399">
        <v>2500</v>
      </c>
      <c r="O125" s="399">
        <v>30</v>
      </c>
      <c r="P125" s="260" t="s">
        <v>77</v>
      </c>
      <c r="Q125" s="267">
        <v>10.76</v>
      </c>
      <c r="R125" s="266">
        <v>11.76</v>
      </c>
      <c r="S125" s="266"/>
      <c r="T125" s="266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x14ac:dyDescent="0.25">
      <c r="A126" s="260">
        <v>119</v>
      </c>
      <c r="B126" s="261" t="s">
        <v>731</v>
      </c>
      <c r="C126" s="262" t="s">
        <v>79</v>
      </c>
      <c r="D126" s="262" t="s">
        <v>2194</v>
      </c>
      <c r="E126" s="262" t="s">
        <v>2196</v>
      </c>
      <c r="F126" s="263">
        <v>3202050107650060</v>
      </c>
      <c r="G126" s="37"/>
      <c r="H126" s="264">
        <v>32</v>
      </c>
      <c r="I126" s="264">
        <v>5</v>
      </c>
      <c r="J126" s="261" t="s">
        <v>62</v>
      </c>
      <c r="K126" s="264">
        <v>225</v>
      </c>
      <c r="L126" s="260" t="s">
        <v>1192</v>
      </c>
      <c r="M126" s="399">
        <v>15</v>
      </c>
      <c r="N126" s="399">
        <v>1250</v>
      </c>
      <c r="O126" s="399">
        <v>15</v>
      </c>
      <c r="P126" s="260" t="s">
        <v>77</v>
      </c>
      <c r="Q126" s="267">
        <v>10.74</v>
      </c>
      <c r="R126" s="266">
        <v>11.74</v>
      </c>
      <c r="S126" s="266"/>
      <c r="T126" s="266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x14ac:dyDescent="0.25">
      <c r="A127" s="260">
        <v>120</v>
      </c>
      <c r="B127" s="261" t="s">
        <v>824</v>
      </c>
      <c r="C127" s="262" t="s">
        <v>79</v>
      </c>
      <c r="D127" s="262" t="s">
        <v>2197</v>
      </c>
      <c r="E127" s="262" t="s">
        <v>2198</v>
      </c>
      <c r="F127" s="263">
        <v>3202051803620000</v>
      </c>
      <c r="G127" s="37"/>
      <c r="H127" s="264">
        <v>27</v>
      </c>
      <c r="I127" s="264">
        <v>10</v>
      </c>
      <c r="J127" s="261" t="s">
        <v>62</v>
      </c>
      <c r="K127" s="264">
        <v>450</v>
      </c>
      <c r="L127" s="260" t="s">
        <v>1192</v>
      </c>
      <c r="M127" s="399">
        <v>30</v>
      </c>
      <c r="N127" s="399">
        <v>2500</v>
      </c>
      <c r="O127" s="399">
        <v>30</v>
      </c>
      <c r="P127" s="260" t="s">
        <v>77</v>
      </c>
      <c r="Q127" s="267">
        <v>10.73</v>
      </c>
      <c r="R127" s="266">
        <v>11.73</v>
      </c>
      <c r="S127" s="266"/>
      <c r="T127" s="266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x14ac:dyDescent="0.25">
      <c r="A128" s="260">
        <v>121</v>
      </c>
      <c r="B128" s="261" t="s">
        <v>2199</v>
      </c>
      <c r="C128" s="262" t="s">
        <v>79</v>
      </c>
      <c r="D128" s="262" t="s">
        <v>2197</v>
      </c>
      <c r="E128" s="262" t="s">
        <v>2200</v>
      </c>
      <c r="F128" s="263">
        <v>3202051108730000</v>
      </c>
      <c r="G128" s="37"/>
      <c r="H128" s="264">
        <v>20</v>
      </c>
      <c r="I128" s="264">
        <v>10</v>
      </c>
      <c r="J128" s="261" t="s">
        <v>62</v>
      </c>
      <c r="K128" s="264">
        <v>450</v>
      </c>
      <c r="L128" s="260" t="s">
        <v>1192</v>
      </c>
      <c r="M128" s="399">
        <v>30</v>
      </c>
      <c r="N128" s="399">
        <v>2500</v>
      </c>
      <c r="O128" s="399">
        <v>30</v>
      </c>
      <c r="P128" s="260" t="s">
        <v>77</v>
      </c>
      <c r="Q128" s="267">
        <v>10.71</v>
      </c>
      <c r="R128" s="266">
        <v>11.71</v>
      </c>
      <c r="S128" s="266"/>
      <c r="T128" s="266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x14ac:dyDescent="0.25">
      <c r="A129" s="260">
        <v>122</v>
      </c>
      <c r="B129" s="261" t="s">
        <v>2201</v>
      </c>
      <c r="C129" s="262" t="s">
        <v>79</v>
      </c>
      <c r="D129" s="262" t="s">
        <v>2197</v>
      </c>
      <c r="E129" s="262" t="s">
        <v>2202</v>
      </c>
      <c r="F129" s="263">
        <v>3202051108610000</v>
      </c>
      <c r="G129" s="37"/>
      <c r="H129" s="264">
        <v>12</v>
      </c>
      <c r="I129" s="264">
        <v>5</v>
      </c>
      <c r="J129" s="261" t="s">
        <v>62</v>
      </c>
      <c r="K129" s="264">
        <v>225</v>
      </c>
      <c r="L129" s="260" t="s">
        <v>1192</v>
      </c>
      <c r="M129" s="399">
        <v>15</v>
      </c>
      <c r="N129" s="399">
        <v>1250</v>
      </c>
      <c r="O129" s="399">
        <v>15</v>
      </c>
      <c r="P129" s="260" t="s">
        <v>77</v>
      </c>
      <c r="Q129" s="267">
        <v>10.74</v>
      </c>
      <c r="R129" s="266">
        <v>11.74</v>
      </c>
      <c r="S129" s="266"/>
      <c r="T129" s="266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x14ac:dyDescent="0.25">
      <c r="A130" s="260">
        <v>123</v>
      </c>
      <c r="B130" s="261" t="s">
        <v>2203</v>
      </c>
      <c r="C130" s="262" t="s">
        <v>79</v>
      </c>
      <c r="D130" s="262" t="s">
        <v>2204</v>
      </c>
      <c r="E130" s="262" t="s">
        <v>2205</v>
      </c>
      <c r="F130" s="263">
        <v>3202050708770000</v>
      </c>
      <c r="G130" s="37"/>
      <c r="H130" s="264">
        <v>29</v>
      </c>
      <c r="I130" s="264">
        <v>10</v>
      </c>
      <c r="J130" s="261" t="s">
        <v>62</v>
      </c>
      <c r="K130" s="264">
        <v>450</v>
      </c>
      <c r="L130" s="260" t="s">
        <v>1192</v>
      </c>
      <c r="M130" s="399">
        <v>30</v>
      </c>
      <c r="N130" s="399">
        <v>2500</v>
      </c>
      <c r="O130" s="399">
        <v>30</v>
      </c>
      <c r="P130" s="260" t="s">
        <v>77</v>
      </c>
      <c r="Q130" s="267">
        <v>10.72</v>
      </c>
      <c r="R130" s="266">
        <v>11.72</v>
      </c>
      <c r="S130" s="266"/>
      <c r="T130" s="266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x14ac:dyDescent="0.25">
      <c r="A131" s="260">
        <v>124</v>
      </c>
      <c r="B131" s="261" t="s">
        <v>49</v>
      </c>
      <c r="C131" s="262" t="s">
        <v>79</v>
      </c>
      <c r="D131" s="262" t="s">
        <v>2204</v>
      </c>
      <c r="E131" s="262" t="s">
        <v>2206</v>
      </c>
      <c r="F131" s="263">
        <v>3202052208790000</v>
      </c>
      <c r="G131" s="37"/>
      <c r="H131" s="264">
        <v>27</v>
      </c>
      <c r="I131" s="264">
        <v>10</v>
      </c>
      <c r="J131" s="261" t="s">
        <v>62</v>
      </c>
      <c r="K131" s="264">
        <v>450</v>
      </c>
      <c r="L131" s="260" t="s">
        <v>1192</v>
      </c>
      <c r="M131" s="399">
        <v>30</v>
      </c>
      <c r="N131" s="399">
        <v>2500</v>
      </c>
      <c r="O131" s="399">
        <v>30</v>
      </c>
      <c r="P131" s="260" t="s">
        <v>77</v>
      </c>
      <c r="Q131" s="267">
        <v>10.75</v>
      </c>
      <c r="R131" s="266">
        <v>11.75</v>
      </c>
      <c r="S131" s="266"/>
      <c r="T131" s="266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x14ac:dyDescent="0.25">
      <c r="A132" s="260">
        <v>125</v>
      </c>
      <c r="B132" s="261" t="s">
        <v>2207</v>
      </c>
      <c r="C132" s="262" t="s">
        <v>79</v>
      </c>
      <c r="D132" s="262" t="s">
        <v>2204</v>
      </c>
      <c r="E132" s="262" t="s">
        <v>2208</v>
      </c>
      <c r="F132" s="263">
        <v>3202050812750000</v>
      </c>
      <c r="G132" s="37"/>
      <c r="H132" s="264">
        <v>31</v>
      </c>
      <c r="I132" s="264">
        <v>5</v>
      </c>
      <c r="J132" s="261" t="s">
        <v>62</v>
      </c>
      <c r="K132" s="264">
        <v>225</v>
      </c>
      <c r="L132" s="260" t="s">
        <v>1192</v>
      </c>
      <c r="M132" s="399">
        <v>15</v>
      </c>
      <c r="N132" s="399">
        <v>1250</v>
      </c>
      <c r="O132" s="399">
        <v>15</v>
      </c>
      <c r="P132" s="260" t="s">
        <v>77</v>
      </c>
      <c r="Q132" s="267">
        <v>10.77</v>
      </c>
      <c r="R132" s="266">
        <v>11.77</v>
      </c>
      <c r="S132" s="266"/>
      <c r="T132" s="266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x14ac:dyDescent="0.25">
      <c r="A133" s="260">
        <v>126</v>
      </c>
      <c r="B133" s="261" t="s">
        <v>26</v>
      </c>
      <c r="C133" s="262" t="s">
        <v>79</v>
      </c>
      <c r="D133" s="262" t="s">
        <v>2209</v>
      </c>
      <c r="E133" s="262" t="s">
        <v>2210</v>
      </c>
      <c r="F133" s="263">
        <v>3202051105669000</v>
      </c>
      <c r="G133" s="37"/>
      <c r="H133" s="264">
        <v>16</v>
      </c>
      <c r="I133" s="264">
        <v>5</v>
      </c>
      <c r="J133" s="261" t="s">
        <v>62</v>
      </c>
      <c r="K133" s="264">
        <v>225</v>
      </c>
      <c r="L133" s="260" t="s">
        <v>1192</v>
      </c>
      <c r="M133" s="399">
        <v>15</v>
      </c>
      <c r="N133" s="399">
        <v>1250</v>
      </c>
      <c r="O133" s="399">
        <v>15</v>
      </c>
      <c r="P133" s="260" t="s">
        <v>77</v>
      </c>
      <c r="Q133" s="267">
        <v>10.79</v>
      </c>
      <c r="R133" s="266">
        <v>11.79</v>
      </c>
      <c r="S133" s="266"/>
      <c r="T133" s="266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x14ac:dyDescent="0.25">
      <c r="A134" s="260">
        <v>127</v>
      </c>
      <c r="B134" s="261" t="s">
        <v>2211</v>
      </c>
      <c r="C134" s="262" t="s">
        <v>79</v>
      </c>
      <c r="D134" s="262" t="s">
        <v>2209</v>
      </c>
      <c r="E134" s="262" t="s">
        <v>2212</v>
      </c>
      <c r="F134" s="263">
        <v>3202051405590000</v>
      </c>
      <c r="G134" s="37"/>
      <c r="H134" s="264">
        <v>15</v>
      </c>
      <c r="I134" s="264">
        <v>5</v>
      </c>
      <c r="J134" s="261" t="s">
        <v>62</v>
      </c>
      <c r="K134" s="264">
        <v>225</v>
      </c>
      <c r="L134" s="260" t="s">
        <v>1192</v>
      </c>
      <c r="M134" s="399">
        <v>15</v>
      </c>
      <c r="N134" s="399">
        <v>1250</v>
      </c>
      <c r="O134" s="399">
        <v>15</v>
      </c>
      <c r="P134" s="260" t="s">
        <v>77</v>
      </c>
      <c r="Q134" s="267">
        <v>10.76</v>
      </c>
      <c r="R134" s="266">
        <v>11.76</v>
      </c>
      <c r="S134" s="266"/>
      <c r="T134" s="266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x14ac:dyDescent="0.25">
      <c r="A135" s="260">
        <v>128</v>
      </c>
      <c r="B135" s="261" t="s">
        <v>2213</v>
      </c>
      <c r="C135" s="262" t="s">
        <v>79</v>
      </c>
      <c r="D135" s="262" t="s">
        <v>2209</v>
      </c>
      <c r="E135" s="262" t="s">
        <v>2214</v>
      </c>
      <c r="F135" s="263">
        <v>3202050306560000</v>
      </c>
      <c r="G135" s="37"/>
      <c r="H135" s="264">
        <v>13</v>
      </c>
      <c r="I135" s="264">
        <v>5</v>
      </c>
      <c r="J135" s="261" t="s">
        <v>62</v>
      </c>
      <c r="K135" s="264">
        <v>225</v>
      </c>
      <c r="L135" s="260" t="s">
        <v>1192</v>
      </c>
      <c r="M135" s="399">
        <v>15</v>
      </c>
      <c r="N135" s="399">
        <v>1250</v>
      </c>
      <c r="O135" s="399">
        <v>15</v>
      </c>
      <c r="P135" s="260" t="s">
        <v>77</v>
      </c>
      <c r="Q135" s="267">
        <v>10.74</v>
      </c>
      <c r="R135" s="266">
        <v>11.74</v>
      </c>
      <c r="S135" s="266"/>
      <c r="T135" s="266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x14ac:dyDescent="0.25">
      <c r="A136" s="260">
        <v>129</v>
      </c>
      <c r="B136" s="261" t="s">
        <v>1026</v>
      </c>
      <c r="C136" s="262" t="s">
        <v>79</v>
      </c>
      <c r="D136" s="262" t="s">
        <v>2209</v>
      </c>
      <c r="E136" s="262" t="s">
        <v>2215</v>
      </c>
      <c r="F136" s="263">
        <v>3202050101610020</v>
      </c>
      <c r="G136" s="37"/>
      <c r="H136" s="264">
        <v>20</v>
      </c>
      <c r="I136" s="264">
        <v>5</v>
      </c>
      <c r="J136" s="261" t="s">
        <v>62</v>
      </c>
      <c r="K136" s="264">
        <v>225</v>
      </c>
      <c r="L136" s="260" t="s">
        <v>1192</v>
      </c>
      <c r="M136" s="399">
        <v>15</v>
      </c>
      <c r="N136" s="399">
        <v>1250</v>
      </c>
      <c r="O136" s="399">
        <v>15</v>
      </c>
      <c r="P136" s="260" t="s">
        <v>77</v>
      </c>
      <c r="Q136" s="267">
        <v>10.73</v>
      </c>
      <c r="R136" s="266">
        <v>11.73</v>
      </c>
      <c r="S136" s="266"/>
      <c r="T136" s="266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x14ac:dyDescent="0.25">
      <c r="A137" s="260">
        <v>130</v>
      </c>
      <c r="B137" s="261" t="s">
        <v>2216</v>
      </c>
      <c r="C137" s="262" t="s">
        <v>79</v>
      </c>
      <c r="D137" s="262" t="s">
        <v>2209</v>
      </c>
      <c r="E137" s="262" t="s">
        <v>2217</v>
      </c>
      <c r="F137" s="263">
        <v>3202052712700000</v>
      </c>
      <c r="G137" s="37"/>
      <c r="H137" s="264">
        <v>11</v>
      </c>
      <c r="I137" s="264">
        <v>5</v>
      </c>
      <c r="J137" s="261" t="s">
        <v>62</v>
      </c>
      <c r="K137" s="264">
        <v>225</v>
      </c>
      <c r="L137" s="260" t="s">
        <v>1192</v>
      </c>
      <c r="M137" s="399">
        <v>15</v>
      </c>
      <c r="N137" s="399">
        <v>1250</v>
      </c>
      <c r="O137" s="399">
        <v>15</v>
      </c>
      <c r="P137" s="260" t="s">
        <v>77</v>
      </c>
      <c r="Q137" s="267">
        <v>10.71</v>
      </c>
      <c r="R137" s="266">
        <v>11.71</v>
      </c>
      <c r="S137" s="266"/>
      <c r="T137" s="266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x14ac:dyDescent="0.25">
      <c r="A138" s="260">
        <v>131</v>
      </c>
      <c r="B138" s="261" t="s">
        <v>27</v>
      </c>
      <c r="C138" s="262" t="s">
        <v>79</v>
      </c>
      <c r="D138" s="262" t="s">
        <v>2218</v>
      </c>
      <c r="E138" s="262" t="s">
        <v>2219</v>
      </c>
      <c r="F138" s="263">
        <v>3202051701700000</v>
      </c>
      <c r="G138" s="37"/>
      <c r="H138" s="264">
        <v>20</v>
      </c>
      <c r="I138" s="264">
        <v>15</v>
      </c>
      <c r="J138" s="261" t="s">
        <v>62</v>
      </c>
      <c r="K138" s="264">
        <v>675</v>
      </c>
      <c r="L138" s="260" t="s">
        <v>1192</v>
      </c>
      <c r="M138" s="399">
        <v>45</v>
      </c>
      <c r="N138" s="399">
        <v>3750</v>
      </c>
      <c r="O138" s="399">
        <v>45</v>
      </c>
      <c r="P138" s="260" t="s">
        <v>77</v>
      </c>
      <c r="Q138" s="267">
        <v>10.72</v>
      </c>
      <c r="R138" s="266">
        <v>11.72</v>
      </c>
      <c r="S138" s="266"/>
      <c r="T138" s="266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x14ac:dyDescent="0.25">
      <c r="A139" s="260">
        <v>132</v>
      </c>
      <c r="B139" s="261" t="s">
        <v>2220</v>
      </c>
      <c r="C139" s="262" t="s">
        <v>79</v>
      </c>
      <c r="D139" s="262" t="s">
        <v>2218</v>
      </c>
      <c r="E139" s="262" t="s">
        <v>2221</v>
      </c>
      <c r="F139" s="263">
        <v>3202050101700020</v>
      </c>
      <c r="G139" s="37"/>
      <c r="H139" s="264">
        <v>35</v>
      </c>
      <c r="I139" s="264">
        <v>10</v>
      </c>
      <c r="J139" s="261" t="s">
        <v>62</v>
      </c>
      <c r="K139" s="264">
        <v>450</v>
      </c>
      <c r="L139" s="260" t="s">
        <v>1192</v>
      </c>
      <c r="M139" s="399">
        <v>30</v>
      </c>
      <c r="N139" s="399">
        <v>2500</v>
      </c>
      <c r="O139" s="399">
        <v>30</v>
      </c>
      <c r="P139" s="260" t="s">
        <v>77</v>
      </c>
      <c r="Q139" s="267">
        <v>10.75</v>
      </c>
      <c r="R139" s="266">
        <v>11.75</v>
      </c>
      <c r="S139" s="266"/>
      <c r="T139" s="266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x14ac:dyDescent="0.25">
      <c r="A140" s="260">
        <v>133</v>
      </c>
      <c r="B140" s="261" t="s">
        <v>2222</v>
      </c>
      <c r="C140" s="262" t="s">
        <v>79</v>
      </c>
      <c r="D140" s="262" t="s">
        <v>2223</v>
      </c>
      <c r="E140" s="262" t="s">
        <v>2224</v>
      </c>
      <c r="F140" s="263">
        <v>3202051607690000</v>
      </c>
      <c r="G140" s="37"/>
      <c r="H140" s="264">
        <v>28</v>
      </c>
      <c r="I140" s="264">
        <v>15</v>
      </c>
      <c r="J140" s="261" t="s">
        <v>62</v>
      </c>
      <c r="K140" s="264">
        <v>675</v>
      </c>
      <c r="L140" s="260" t="s">
        <v>1192</v>
      </c>
      <c r="M140" s="399">
        <v>45</v>
      </c>
      <c r="N140" s="399">
        <v>3750</v>
      </c>
      <c r="O140" s="399">
        <v>45</v>
      </c>
      <c r="P140" s="260" t="s">
        <v>77</v>
      </c>
      <c r="Q140" s="267">
        <v>10.775849999999998</v>
      </c>
      <c r="R140" s="266">
        <v>11.775849999999998</v>
      </c>
      <c r="S140" s="266"/>
      <c r="T140" s="266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x14ac:dyDescent="0.25">
      <c r="A141" s="260">
        <v>134</v>
      </c>
      <c r="B141" s="261" t="s">
        <v>7</v>
      </c>
      <c r="C141" s="262" t="s">
        <v>80</v>
      </c>
      <c r="D141" s="262" t="s">
        <v>2146</v>
      </c>
      <c r="E141" s="262" t="s">
        <v>2225</v>
      </c>
      <c r="F141" s="263">
        <v>3202250708500000</v>
      </c>
      <c r="G141" s="37"/>
      <c r="H141" s="264">
        <v>50</v>
      </c>
      <c r="I141" s="264">
        <v>25</v>
      </c>
      <c r="J141" s="261" t="s">
        <v>788</v>
      </c>
      <c r="K141" s="264">
        <v>1125</v>
      </c>
      <c r="L141" s="260" t="s">
        <v>1192</v>
      </c>
      <c r="M141" s="399">
        <v>75</v>
      </c>
      <c r="N141" s="399">
        <v>6250</v>
      </c>
      <c r="O141" s="399">
        <v>75</v>
      </c>
      <c r="P141" s="260" t="s">
        <v>77</v>
      </c>
      <c r="Q141" s="267">
        <v>13.130054798756102</v>
      </c>
      <c r="R141" s="266">
        <v>14.130054798756102</v>
      </c>
      <c r="S141" s="266"/>
      <c r="T141" s="266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x14ac:dyDescent="0.25">
      <c r="A142" s="260">
        <v>135</v>
      </c>
      <c r="B142" s="261" t="s">
        <v>858</v>
      </c>
      <c r="C142" s="262" t="s">
        <v>80</v>
      </c>
      <c r="D142" s="262" t="s">
        <v>2146</v>
      </c>
      <c r="E142" s="262" t="s">
        <v>2226</v>
      </c>
      <c r="F142" s="263">
        <v>3202251909730000</v>
      </c>
      <c r="G142" s="37"/>
      <c r="H142" s="264">
        <v>50</v>
      </c>
      <c r="I142" s="264">
        <v>25</v>
      </c>
      <c r="J142" s="261" t="s">
        <v>788</v>
      </c>
      <c r="K142" s="264">
        <v>1125</v>
      </c>
      <c r="L142" s="260" t="s">
        <v>1192</v>
      </c>
      <c r="M142" s="399">
        <v>75</v>
      </c>
      <c r="N142" s="399">
        <v>6250</v>
      </c>
      <c r="O142" s="399">
        <v>75</v>
      </c>
      <c r="P142" s="260" t="s">
        <v>77</v>
      </c>
      <c r="Q142" s="267">
        <v>13.11</v>
      </c>
      <c r="R142" s="266">
        <v>14.11</v>
      </c>
      <c r="S142" s="266"/>
      <c r="T142" s="266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x14ac:dyDescent="0.25">
      <c r="A143" s="260">
        <v>136</v>
      </c>
      <c r="B143" s="261" t="s">
        <v>18</v>
      </c>
      <c r="C143" s="262" t="s">
        <v>80</v>
      </c>
      <c r="D143" s="262" t="s">
        <v>2146</v>
      </c>
      <c r="E143" s="262" t="s">
        <v>2227</v>
      </c>
      <c r="F143" s="263">
        <v>322251903690001</v>
      </c>
      <c r="G143" s="37"/>
      <c r="H143" s="264">
        <v>65</v>
      </c>
      <c r="I143" s="264">
        <v>50</v>
      </c>
      <c r="J143" s="261" t="s">
        <v>788</v>
      </c>
      <c r="K143" s="264">
        <v>2250</v>
      </c>
      <c r="L143" s="260" t="s">
        <v>1192</v>
      </c>
      <c r="M143" s="399">
        <v>150</v>
      </c>
      <c r="N143" s="399">
        <v>12500</v>
      </c>
      <c r="O143" s="399">
        <v>150</v>
      </c>
      <c r="P143" s="260" t="s">
        <v>77</v>
      </c>
      <c r="Q143" s="267">
        <v>13.15</v>
      </c>
      <c r="R143" s="266">
        <v>14.15</v>
      </c>
      <c r="S143" s="266"/>
      <c r="T143" s="266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x14ac:dyDescent="0.25">
      <c r="A144" s="260">
        <v>137</v>
      </c>
      <c r="B144" s="261" t="s">
        <v>50</v>
      </c>
      <c r="C144" s="262" t="s">
        <v>80</v>
      </c>
      <c r="D144" s="262" t="s">
        <v>2146</v>
      </c>
      <c r="E144" s="262" t="s">
        <v>2228</v>
      </c>
      <c r="F144" s="263">
        <v>3202250101700000</v>
      </c>
      <c r="G144" s="37"/>
      <c r="H144" s="264">
        <v>55</v>
      </c>
      <c r="I144" s="264">
        <v>40</v>
      </c>
      <c r="J144" s="261" t="s">
        <v>788</v>
      </c>
      <c r="K144" s="264">
        <v>1800</v>
      </c>
      <c r="L144" s="260" t="s">
        <v>1192</v>
      </c>
      <c r="M144" s="399">
        <v>120</v>
      </c>
      <c r="N144" s="399">
        <v>10000</v>
      </c>
      <c r="O144" s="399">
        <v>120</v>
      </c>
      <c r="P144" s="260" t="s">
        <v>77</v>
      </c>
      <c r="Q144" s="267">
        <v>13.17</v>
      </c>
      <c r="R144" s="266">
        <v>14.17</v>
      </c>
      <c r="S144" s="266"/>
      <c r="T144" s="266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x14ac:dyDescent="0.25">
      <c r="A145" s="260">
        <v>138</v>
      </c>
      <c r="B145" s="261" t="s">
        <v>2229</v>
      </c>
      <c r="C145" s="262" t="s">
        <v>80</v>
      </c>
      <c r="D145" s="262" t="s">
        <v>2230</v>
      </c>
      <c r="E145" s="262" t="s">
        <v>2231</v>
      </c>
      <c r="F145" s="263">
        <v>3202251606790000</v>
      </c>
      <c r="G145" s="37"/>
      <c r="H145" s="264">
        <v>84</v>
      </c>
      <c r="I145" s="264">
        <v>53</v>
      </c>
      <c r="J145" s="261" t="s">
        <v>788</v>
      </c>
      <c r="K145" s="264">
        <v>2385</v>
      </c>
      <c r="L145" s="260" t="s">
        <v>1192</v>
      </c>
      <c r="M145" s="399">
        <v>159</v>
      </c>
      <c r="N145" s="399">
        <v>13250</v>
      </c>
      <c r="O145" s="399">
        <v>159</v>
      </c>
      <c r="P145" s="260" t="s">
        <v>77</v>
      </c>
      <c r="Q145" s="267">
        <v>13.14</v>
      </c>
      <c r="R145" s="266">
        <v>14.14</v>
      </c>
      <c r="S145" s="266"/>
      <c r="T145" s="266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x14ac:dyDescent="0.25">
      <c r="A146" s="260">
        <v>139</v>
      </c>
      <c r="B146" s="261" t="s">
        <v>25</v>
      </c>
      <c r="C146" s="262" t="s">
        <v>80</v>
      </c>
      <c r="D146" s="262" t="s">
        <v>2230</v>
      </c>
      <c r="E146" s="262" t="s">
        <v>2232</v>
      </c>
      <c r="F146" s="263">
        <v>3202250710760000</v>
      </c>
      <c r="G146" s="37"/>
      <c r="H146" s="264">
        <v>80</v>
      </c>
      <c r="I146" s="264">
        <v>50</v>
      </c>
      <c r="J146" s="261" t="s">
        <v>788</v>
      </c>
      <c r="K146" s="264">
        <v>2250</v>
      </c>
      <c r="L146" s="260" t="s">
        <v>1192</v>
      </c>
      <c r="M146" s="399">
        <v>150</v>
      </c>
      <c r="N146" s="399">
        <v>12500</v>
      </c>
      <c r="O146" s="399">
        <v>150</v>
      </c>
      <c r="P146" s="260" t="s">
        <v>77</v>
      </c>
      <c r="Q146" s="267">
        <v>13.16</v>
      </c>
      <c r="R146" s="266">
        <v>14.16</v>
      </c>
      <c r="S146" s="266"/>
      <c r="T146" s="266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x14ac:dyDescent="0.25">
      <c r="A147" s="260">
        <v>140</v>
      </c>
      <c r="B147" s="261" t="s">
        <v>2233</v>
      </c>
      <c r="C147" s="262" t="s">
        <v>80</v>
      </c>
      <c r="D147" s="262" t="s">
        <v>2230</v>
      </c>
      <c r="E147" s="262" t="s">
        <v>2119</v>
      </c>
      <c r="F147" s="263">
        <v>3202251501750000</v>
      </c>
      <c r="G147" s="37"/>
      <c r="H147" s="264">
        <v>40</v>
      </c>
      <c r="I147" s="264">
        <v>25</v>
      </c>
      <c r="J147" s="261" t="s">
        <v>788</v>
      </c>
      <c r="K147" s="264">
        <v>1125</v>
      </c>
      <c r="L147" s="260" t="s">
        <v>1192</v>
      </c>
      <c r="M147" s="399">
        <v>75</v>
      </c>
      <c r="N147" s="399">
        <v>6250</v>
      </c>
      <c r="O147" s="399">
        <v>75</v>
      </c>
      <c r="P147" s="260" t="s">
        <v>77</v>
      </c>
      <c r="Q147" s="267">
        <v>13.19</v>
      </c>
      <c r="R147" s="266">
        <v>14.19</v>
      </c>
      <c r="S147" s="266"/>
      <c r="T147" s="266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x14ac:dyDescent="0.25">
      <c r="A148" s="260">
        <v>141</v>
      </c>
      <c r="B148" s="261" t="s">
        <v>2234</v>
      </c>
      <c r="C148" s="262" t="s">
        <v>80</v>
      </c>
      <c r="D148" s="262" t="s">
        <v>2230</v>
      </c>
      <c r="E148" s="262" t="s">
        <v>2235</v>
      </c>
      <c r="F148" s="263">
        <v>3202330607520000</v>
      </c>
      <c r="G148" s="37"/>
      <c r="H148" s="264">
        <v>75</v>
      </c>
      <c r="I148" s="264">
        <v>50</v>
      </c>
      <c r="J148" s="261" t="s">
        <v>788</v>
      </c>
      <c r="K148" s="264">
        <v>2250</v>
      </c>
      <c r="L148" s="260" t="s">
        <v>1192</v>
      </c>
      <c r="M148" s="399">
        <v>150</v>
      </c>
      <c r="N148" s="399">
        <v>12500</v>
      </c>
      <c r="O148" s="399">
        <v>150</v>
      </c>
      <c r="P148" s="260" t="s">
        <v>77</v>
      </c>
      <c r="Q148" s="267">
        <v>13.118</v>
      </c>
      <c r="R148" s="266">
        <v>14.118</v>
      </c>
      <c r="S148" s="266"/>
      <c r="T148" s="266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x14ac:dyDescent="0.25">
      <c r="A149" s="260">
        <v>142</v>
      </c>
      <c r="B149" s="261" t="s">
        <v>2236</v>
      </c>
      <c r="C149" s="262" t="s">
        <v>80</v>
      </c>
      <c r="D149" s="262" t="s">
        <v>2230</v>
      </c>
      <c r="E149" s="262" t="s">
        <v>2237</v>
      </c>
      <c r="F149" s="263">
        <v>3202250206450000</v>
      </c>
      <c r="G149" s="37"/>
      <c r="H149" s="264">
        <v>35</v>
      </c>
      <c r="I149" s="264">
        <v>15</v>
      </c>
      <c r="J149" s="261" t="s">
        <v>788</v>
      </c>
      <c r="K149" s="264">
        <v>675</v>
      </c>
      <c r="L149" s="260" t="s">
        <v>1192</v>
      </c>
      <c r="M149" s="399">
        <v>45</v>
      </c>
      <c r="N149" s="399">
        <v>3750</v>
      </c>
      <c r="O149" s="399">
        <v>45</v>
      </c>
      <c r="P149" s="260" t="s">
        <v>77</v>
      </c>
      <c r="Q149" s="267">
        <v>13.11</v>
      </c>
      <c r="R149" s="266">
        <v>14.11</v>
      </c>
      <c r="S149" s="266"/>
      <c r="T149" s="266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x14ac:dyDescent="0.25">
      <c r="A150" s="260">
        <v>143</v>
      </c>
      <c r="B150" s="261" t="s">
        <v>2238</v>
      </c>
      <c r="C150" s="262" t="s">
        <v>80</v>
      </c>
      <c r="D150" s="262" t="s">
        <v>2239</v>
      </c>
      <c r="E150" s="262" t="s">
        <v>2240</v>
      </c>
      <c r="F150" s="263">
        <v>3202252701590000</v>
      </c>
      <c r="G150" s="37"/>
      <c r="H150" s="264">
        <v>80</v>
      </c>
      <c r="I150" s="264">
        <v>50</v>
      </c>
      <c r="J150" s="261" t="s">
        <v>788</v>
      </c>
      <c r="K150" s="264">
        <v>2250</v>
      </c>
      <c r="L150" s="260" t="s">
        <v>1192</v>
      </c>
      <c r="M150" s="399">
        <v>150</v>
      </c>
      <c r="N150" s="399">
        <v>12500</v>
      </c>
      <c r="O150" s="399">
        <v>150</v>
      </c>
      <c r="P150" s="260" t="s">
        <v>77</v>
      </c>
      <c r="Q150" s="267">
        <v>13.15</v>
      </c>
      <c r="R150" s="266">
        <v>14.15</v>
      </c>
      <c r="S150" s="266"/>
      <c r="T150" s="266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x14ac:dyDescent="0.25">
      <c r="A151" s="260">
        <v>144</v>
      </c>
      <c r="B151" s="261" t="s">
        <v>2241</v>
      </c>
      <c r="C151" s="262" t="s">
        <v>80</v>
      </c>
      <c r="D151" s="262" t="s">
        <v>2239</v>
      </c>
      <c r="E151" s="262" t="s">
        <v>2221</v>
      </c>
      <c r="F151" s="263">
        <v>3202250101700010</v>
      </c>
      <c r="G151" s="37"/>
      <c r="H151" s="264">
        <v>75</v>
      </c>
      <c r="I151" s="264">
        <v>50</v>
      </c>
      <c r="J151" s="261" t="s">
        <v>788</v>
      </c>
      <c r="K151" s="264">
        <v>2250</v>
      </c>
      <c r="L151" s="260" t="s">
        <v>1192</v>
      </c>
      <c r="M151" s="399">
        <v>150</v>
      </c>
      <c r="N151" s="399">
        <v>12500</v>
      </c>
      <c r="O151" s="399">
        <v>150</v>
      </c>
      <c r="P151" s="260" t="s">
        <v>77</v>
      </c>
      <c r="Q151" s="267">
        <v>13.17</v>
      </c>
      <c r="R151" s="266">
        <v>14.17</v>
      </c>
      <c r="S151" s="266"/>
      <c r="T151" s="266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x14ac:dyDescent="0.25">
      <c r="A152" s="260">
        <v>145</v>
      </c>
      <c r="B152" s="261" t="s">
        <v>2242</v>
      </c>
      <c r="C152" s="262" t="s">
        <v>80</v>
      </c>
      <c r="D152" s="262" t="s">
        <v>2239</v>
      </c>
      <c r="E152" s="262" t="s">
        <v>2243</v>
      </c>
      <c r="F152" s="263">
        <v>3202250706940000</v>
      </c>
      <c r="G152" s="37"/>
      <c r="H152" s="264">
        <v>80</v>
      </c>
      <c r="I152" s="264">
        <v>50</v>
      </c>
      <c r="J152" s="261" t="s">
        <v>788</v>
      </c>
      <c r="K152" s="264">
        <v>2250</v>
      </c>
      <c r="L152" s="260" t="s">
        <v>1192</v>
      </c>
      <c r="M152" s="399">
        <v>150</v>
      </c>
      <c r="N152" s="399">
        <v>12500</v>
      </c>
      <c r="O152" s="399">
        <v>150</v>
      </c>
      <c r="P152" s="260" t="s">
        <v>77</v>
      </c>
      <c r="Q152" s="267">
        <v>13.14</v>
      </c>
      <c r="R152" s="266">
        <v>14.14</v>
      </c>
      <c r="S152" s="266"/>
      <c r="T152" s="266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x14ac:dyDescent="0.25">
      <c r="A153" s="260">
        <v>146</v>
      </c>
      <c r="B153" s="261" t="s">
        <v>2244</v>
      </c>
      <c r="C153" s="262" t="s">
        <v>80</v>
      </c>
      <c r="D153" s="262" t="s">
        <v>2239</v>
      </c>
      <c r="E153" s="262" t="s">
        <v>2245</v>
      </c>
      <c r="F153" s="263">
        <v>3202251006510000</v>
      </c>
      <c r="G153" s="37"/>
      <c r="H153" s="264">
        <v>55</v>
      </c>
      <c r="I153" s="264">
        <v>35</v>
      </c>
      <c r="J153" s="261" t="s">
        <v>788</v>
      </c>
      <c r="K153" s="264">
        <v>1575</v>
      </c>
      <c r="L153" s="260" t="s">
        <v>1192</v>
      </c>
      <c r="M153" s="399">
        <v>105</v>
      </c>
      <c r="N153" s="399">
        <v>8750</v>
      </c>
      <c r="O153" s="399">
        <v>105</v>
      </c>
      <c r="P153" s="260" t="s">
        <v>77</v>
      </c>
      <c r="Q153" s="267">
        <v>13.16</v>
      </c>
      <c r="R153" s="266">
        <v>14.16</v>
      </c>
      <c r="S153" s="266"/>
      <c r="T153" s="266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x14ac:dyDescent="0.25">
      <c r="A154" s="260">
        <v>147</v>
      </c>
      <c r="B154" s="261" t="s">
        <v>2246</v>
      </c>
      <c r="C154" s="262" t="s">
        <v>80</v>
      </c>
      <c r="D154" s="262" t="s">
        <v>2239</v>
      </c>
      <c r="E154" s="262" t="s">
        <v>2247</v>
      </c>
      <c r="F154" s="263">
        <v>3202255304680000</v>
      </c>
      <c r="G154" s="37"/>
      <c r="H154" s="264">
        <v>60</v>
      </c>
      <c r="I154" s="264">
        <v>35</v>
      </c>
      <c r="J154" s="261" t="s">
        <v>788</v>
      </c>
      <c r="K154" s="264">
        <v>1575</v>
      </c>
      <c r="L154" s="260" t="s">
        <v>1192</v>
      </c>
      <c r="M154" s="399">
        <v>105</v>
      </c>
      <c r="N154" s="399">
        <v>8750</v>
      </c>
      <c r="O154" s="399">
        <v>105</v>
      </c>
      <c r="P154" s="260" t="s">
        <v>77</v>
      </c>
      <c r="Q154" s="267">
        <v>13.19</v>
      </c>
      <c r="R154" s="266">
        <v>14.19</v>
      </c>
      <c r="S154" s="266"/>
      <c r="T154" s="266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x14ac:dyDescent="0.25">
      <c r="A155" s="260">
        <v>148</v>
      </c>
      <c r="B155" s="261" t="s">
        <v>2248</v>
      </c>
      <c r="C155" s="262" t="s">
        <v>80</v>
      </c>
      <c r="D155" s="262" t="s">
        <v>2239</v>
      </c>
      <c r="E155" s="262" t="s">
        <v>2249</v>
      </c>
      <c r="F155" s="263">
        <v>3202251506540000</v>
      </c>
      <c r="G155" s="37"/>
      <c r="H155" s="264">
        <v>40</v>
      </c>
      <c r="I155" s="264">
        <v>15</v>
      </c>
      <c r="J155" s="261" t="s">
        <v>788</v>
      </c>
      <c r="K155" s="264">
        <v>675</v>
      </c>
      <c r="L155" s="260" t="s">
        <v>1192</v>
      </c>
      <c r="M155" s="399">
        <v>45</v>
      </c>
      <c r="N155" s="399">
        <v>3750</v>
      </c>
      <c r="O155" s="399">
        <v>45</v>
      </c>
      <c r="P155" s="260" t="s">
        <v>77</v>
      </c>
      <c r="Q155" s="267">
        <v>13.118</v>
      </c>
      <c r="R155" s="266">
        <v>14.118</v>
      </c>
      <c r="S155" s="266"/>
      <c r="T155" s="266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x14ac:dyDescent="0.25">
      <c r="A156" s="260">
        <v>149</v>
      </c>
      <c r="B156" s="261" t="s">
        <v>2250</v>
      </c>
      <c r="C156" s="262" t="s">
        <v>80</v>
      </c>
      <c r="D156" s="262" t="s">
        <v>2251</v>
      </c>
      <c r="E156" s="262" t="s">
        <v>2252</v>
      </c>
      <c r="F156" s="263">
        <v>3202250202670000</v>
      </c>
      <c r="G156" s="37"/>
      <c r="H156" s="264">
        <v>70</v>
      </c>
      <c r="I156" s="264">
        <v>50</v>
      </c>
      <c r="J156" s="261" t="s">
        <v>788</v>
      </c>
      <c r="K156" s="264">
        <v>2250</v>
      </c>
      <c r="L156" s="260" t="s">
        <v>1192</v>
      </c>
      <c r="M156" s="399">
        <v>150</v>
      </c>
      <c r="N156" s="399">
        <v>12500</v>
      </c>
      <c r="O156" s="399">
        <v>150</v>
      </c>
      <c r="P156" s="260" t="s">
        <v>77</v>
      </c>
      <c r="Q156" s="267">
        <v>13.11</v>
      </c>
      <c r="R156" s="266">
        <v>14.11</v>
      </c>
      <c r="S156" s="266"/>
      <c r="T156" s="266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x14ac:dyDescent="0.25">
      <c r="A157" s="260">
        <v>150</v>
      </c>
      <c r="B157" s="261" t="s">
        <v>837</v>
      </c>
      <c r="C157" s="262" t="s">
        <v>80</v>
      </c>
      <c r="D157" s="262" t="s">
        <v>2251</v>
      </c>
      <c r="E157" s="262" t="s">
        <v>2253</v>
      </c>
      <c r="F157" s="263">
        <v>3202250809650000</v>
      </c>
      <c r="G157" s="37"/>
      <c r="H157" s="264">
        <v>65</v>
      </c>
      <c r="I157" s="264">
        <v>50</v>
      </c>
      <c r="J157" s="261" t="s">
        <v>788</v>
      </c>
      <c r="K157" s="264">
        <v>2250</v>
      </c>
      <c r="L157" s="260" t="s">
        <v>1192</v>
      </c>
      <c r="M157" s="399">
        <v>150</v>
      </c>
      <c r="N157" s="399">
        <v>12500</v>
      </c>
      <c r="O157" s="399">
        <v>150</v>
      </c>
      <c r="P157" s="260" t="s">
        <v>77</v>
      </c>
      <c r="Q157" s="267">
        <v>13.15</v>
      </c>
      <c r="R157" s="266">
        <v>14.15</v>
      </c>
      <c r="S157" s="266"/>
      <c r="T157" s="266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x14ac:dyDescent="0.25">
      <c r="A158" s="260">
        <v>151</v>
      </c>
      <c r="B158" s="261" t="s">
        <v>736</v>
      </c>
      <c r="C158" s="262" t="s">
        <v>80</v>
      </c>
      <c r="D158" s="262" t="s">
        <v>2251</v>
      </c>
      <c r="E158" s="262" t="s">
        <v>2254</v>
      </c>
      <c r="F158" s="263">
        <v>3202250106660000</v>
      </c>
      <c r="G158" s="37"/>
      <c r="H158" s="264">
        <v>65</v>
      </c>
      <c r="I158" s="264">
        <v>50</v>
      </c>
      <c r="J158" s="261" t="s">
        <v>788</v>
      </c>
      <c r="K158" s="264">
        <v>2250</v>
      </c>
      <c r="L158" s="260" t="s">
        <v>1192</v>
      </c>
      <c r="M158" s="399">
        <v>150</v>
      </c>
      <c r="N158" s="399">
        <v>12500</v>
      </c>
      <c r="O158" s="399">
        <v>150</v>
      </c>
      <c r="P158" s="260" t="s">
        <v>77</v>
      </c>
      <c r="Q158" s="267">
        <v>13.17</v>
      </c>
      <c r="R158" s="266">
        <v>14.17</v>
      </c>
      <c r="S158" s="266"/>
      <c r="T158" s="266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x14ac:dyDescent="0.25">
      <c r="A159" s="260">
        <v>152</v>
      </c>
      <c r="B159" s="261" t="s">
        <v>51</v>
      </c>
      <c r="C159" s="262" t="s">
        <v>80</v>
      </c>
      <c r="D159" s="262" t="s">
        <v>2251</v>
      </c>
      <c r="E159" s="262" t="s">
        <v>2255</v>
      </c>
      <c r="F159" s="263">
        <v>3202251910680000</v>
      </c>
      <c r="G159" s="37"/>
      <c r="H159" s="264">
        <v>70</v>
      </c>
      <c r="I159" s="264">
        <v>50</v>
      </c>
      <c r="J159" s="261" t="s">
        <v>788</v>
      </c>
      <c r="K159" s="264">
        <v>2250</v>
      </c>
      <c r="L159" s="260" t="s">
        <v>1192</v>
      </c>
      <c r="M159" s="399">
        <v>150</v>
      </c>
      <c r="N159" s="399">
        <v>12500</v>
      </c>
      <c r="O159" s="399">
        <v>150</v>
      </c>
      <c r="P159" s="260" t="s">
        <v>77</v>
      </c>
      <c r="Q159" s="267">
        <v>13.14</v>
      </c>
      <c r="R159" s="266">
        <v>14.14</v>
      </c>
      <c r="S159" s="266"/>
      <c r="T159" s="266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x14ac:dyDescent="0.25">
      <c r="A160" s="260">
        <v>153</v>
      </c>
      <c r="B160" s="261" t="s">
        <v>2256</v>
      </c>
      <c r="C160" s="262" t="s">
        <v>80</v>
      </c>
      <c r="D160" s="262" t="s">
        <v>2251</v>
      </c>
      <c r="E160" s="262" t="s">
        <v>2257</v>
      </c>
      <c r="F160" s="263">
        <v>3202251108650000</v>
      </c>
      <c r="G160" s="37"/>
      <c r="H160" s="264">
        <v>45</v>
      </c>
      <c r="I160" s="264">
        <v>20</v>
      </c>
      <c r="J160" s="261" t="s">
        <v>788</v>
      </c>
      <c r="K160" s="264">
        <v>900</v>
      </c>
      <c r="L160" s="260" t="s">
        <v>1192</v>
      </c>
      <c r="M160" s="399">
        <v>60</v>
      </c>
      <c r="N160" s="399">
        <v>5000</v>
      </c>
      <c r="O160" s="399">
        <v>60</v>
      </c>
      <c r="P160" s="260" t="s">
        <v>77</v>
      </c>
      <c r="Q160" s="267">
        <v>13.16</v>
      </c>
      <c r="R160" s="266">
        <v>14.16</v>
      </c>
      <c r="S160" s="266"/>
      <c r="T160" s="266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x14ac:dyDescent="0.25">
      <c r="A161" s="260">
        <v>154</v>
      </c>
      <c r="B161" s="261" t="s">
        <v>2258</v>
      </c>
      <c r="C161" s="262" t="s">
        <v>80</v>
      </c>
      <c r="D161" s="262" t="s">
        <v>86</v>
      </c>
      <c r="E161" s="262" t="s">
        <v>2051</v>
      </c>
      <c r="F161" s="263">
        <v>3202251201800000</v>
      </c>
      <c r="G161" s="37"/>
      <c r="H161" s="264">
        <v>80</v>
      </c>
      <c r="I161" s="264">
        <v>50</v>
      </c>
      <c r="J161" s="261" t="s">
        <v>788</v>
      </c>
      <c r="K161" s="264">
        <v>2250</v>
      </c>
      <c r="L161" s="260" t="s">
        <v>1192</v>
      </c>
      <c r="M161" s="399">
        <v>150</v>
      </c>
      <c r="N161" s="399">
        <v>12500</v>
      </c>
      <c r="O161" s="399">
        <v>150</v>
      </c>
      <c r="P161" s="260" t="s">
        <v>77</v>
      </c>
      <c r="Q161" s="267">
        <v>13.19</v>
      </c>
      <c r="R161" s="266">
        <v>14.19</v>
      </c>
      <c r="S161" s="266"/>
      <c r="T161" s="266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x14ac:dyDescent="0.25">
      <c r="A162" s="260">
        <v>155</v>
      </c>
      <c r="B162" s="261" t="s">
        <v>2259</v>
      </c>
      <c r="C162" s="262" t="s">
        <v>2260</v>
      </c>
      <c r="D162" s="262" t="s">
        <v>2261</v>
      </c>
      <c r="E162" s="262" t="s">
        <v>2262</v>
      </c>
      <c r="F162" s="263">
        <v>3202221708750000</v>
      </c>
      <c r="G162" s="37"/>
      <c r="H162" s="264">
        <v>73</v>
      </c>
      <c r="I162" s="264">
        <v>60</v>
      </c>
      <c r="J162" s="261" t="s">
        <v>788</v>
      </c>
      <c r="K162" s="264">
        <v>2700</v>
      </c>
      <c r="L162" s="260" t="s">
        <v>1192</v>
      </c>
      <c r="M162" s="399">
        <v>180</v>
      </c>
      <c r="N162" s="399">
        <v>15000</v>
      </c>
      <c r="O162" s="399">
        <v>180</v>
      </c>
      <c r="P162" s="260" t="s">
        <v>77</v>
      </c>
      <c r="Q162" s="267">
        <v>12.43</v>
      </c>
      <c r="R162" s="266">
        <v>13.43</v>
      </c>
      <c r="S162" s="266"/>
      <c r="T162" s="266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x14ac:dyDescent="0.25">
      <c r="A163" s="260">
        <v>156</v>
      </c>
      <c r="B163" s="261" t="s">
        <v>2063</v>
      </c>
      <c r="C163" s="262" t="s">
        <v>2260</v>
      </c>
      <c r="D163" s="262" t="s">
        <v>2261</v>
      </c>
      <c r="E163" s="262" t="s">
        <v>2263</v>
      </c>
      <c r="F163" s="263">
        <v>3202221607690000</v>
      </c>
      <c r="G163" s="37"/>
      <c r="H163" s="264">
        <v>67</v>
      </c>
      <c r="I163" s="264">
        <v>60</v>
      </c>
      <c r="J163" s="261" t="s">
        <v>788</v>
      </c>
      <c r="K163" s="264">
        <v>2700</v>
      </c>
      <c r="L163" s="260" t="s">
        <v>1192</v>
      </c>
      <c r="M163" s="399">
        <v>180</v>
      </c>
      <c r="N163" s="399">
        <v>15000</v>
      </c>
      <c r="O163" s="399">
        <v>180</v>
      </c>
      <c r="P163" s="260" t="s">
        <v>77</v>
      </c>
      <c r="Q163" s="267">
        <v>12.47</v>
      </c>
      <c r="R163" s="266">
        <v>13.47</v>
      </c>
      <c r="S163" s="266"/>
      <c r="T163" s="266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x14ac:dyDescent="0.25">
      <c r="A164" s="260">
        <v>157</v>
      </c>
      <c r="B164" s="261" t="s">
        <v>22</v>
      </c>
      <c r="C164" s="262" t="s">
        <v>2260</v>
      </c>
      <c r="D164" s="262" t="s">
        <v>2261</v>
      </c>
      <c r="E164" s="262" t="s">
        <v>2264</v>
      </c>
      <c r="F164" s="263">
        <v>3202221112830000</v>
      </c>
      <c r="G164" s="37"/>
      <c r="H164" s="264">
        <v>77</v>
      </c>
      <c r="I164" s="264">
        <v>60</v>
      </c>
      <c r="J164" s="261" t="s">
        <v>788</v>
      </c>
      <c r="K164" s="264">
        <v>2700</v>
      </c>
      <c r="L164" s="260" t="s">
        <v>1192</v>
      </c>
      <c r="M164" s="399">
        <v>180</v>
      </c>
      <c r="N164" s="399">
        <v>15000</v>
      </c>
      <c r="O164" s="399">
        <v>180</v>
      </c>
      <c r="P164" s="260" t="s">
        <v>77</v>
      </c>
      <c r="Q164" s="267">
        <v>12.42</v>
      </c>
      <c r="R164" s="266">
        <v>13.42</v>
      </c>
      <c r="S164" s="266"/>
      <c r="T164" s="266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x14ac:dyDescent="0.25">
      <c r="A165" s="260">
        <v>158</v>
      </c>
      <c r="B165" s="261" t="s">
        <v>24</v>
      </c>
      <c r="C165" s="262" t="s">
        <v>2260</v>
      </c>
      <c r="D165" s="262" t="s">
        <v>2261</v>
      </c>
      <c r="E165" s="262" t="s">
        <v>2265</v>
      </c>
      <c r="F165" s="263">
        <v>3202220503850000</v>
      </c>
      <c r="G165" s="37"/>
      <c r="H165" s="264">
        <v>80</v>
      </c>
      <c r="I165" s="264">
        <v>75</v>
      </c>
      <c r="J165" s="261" t="s">
        <v>788</v>
      </c>
      <c r="K165" s="264">
        <v>3375</v>
      </c>
      <c r="L165" s="260" t="s">
        <v>1192</v>
      </c>
      <c r="M165" s="399">
        <v>225</v>
      </c>
      <c r="N165" s="399">
        <v>18750</v>
      </c>
      <c r="O165" s="399">
        <v>225</v>
      </c>
      <c r="P165" s="260" t="s">
        <v>77</v>
      </c>
      <c r="Q165" s="267">
        <v>12.46</v>
      </c>
      <c r="R165" s="266">
        <v>13.46</v>
      </c>
      <c r="S165" s="266"/>
      <c r="T165" s="266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x14ac:dyDescent="0.25">
      <c r="A166" s="260">
        <v>159</v>
      </c>
      <c r="B166" s="261" t="s">
        <v>20</v>
      </c>
      <c r="C166" s="262" t="s">
        <v>2260</v>
      </c>
      <c r="D166" s="262" t="s">
        <v>2266</v>
      </c>
      <c r="E166" s="262" t="s">
        <v>2267</v>
      </c>
      <c r="F166" s="263">
        <v>3202228712591000</v>
      </c>
      <c r="G166" s="37"/>
      <c r="H166" s="264">
        <v>69</v>
      </c>
      <c r="I166" s="264">
        <v>69</v>
      </c>
      <c r="J166" s="261" t="s">
        <v>788</v>
      </c>
      <c r="K166" s="264">
        <v>3105</v>
      </c>
      <c r="L166" s="260" t="s">
        <v>1192</v>
      </c>
      <c r="M166" s="399">
        <v>207</v>
      </c>
      <c r="N166" s="399">
        <v>17250</v>
      </c>
      <c r="O166" s="399">
        <v>207</v>
      </c>
      <c r="P166" s="260" t="s">
        <v>77</v>
      </c>
      <c r="Q166" s="267">
        <v>12.405112324812917</v>
      </c>
      <c r="R166" s="266">
        <v>13.405112324812917</v>
      </c>
      <c r="S166" s="266"/>
      <c r="T166" s="266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x14ac:dyDescent="0.25">
      <c r="A167" s="260">
        <v>160</v>
      </c>
      <c r="B167" s="261" t="s">
        <v>2268</v>
      </c>
      <c r="C167" s="262" t="s">
        <v>2260</v>
      </c>
      <c r="D167" s="262" t="s">
        <v>2266</v>
      </c>
      <c r="E167" s="262" t="s">
        <v>2269</v>
      </c>
      <c r="F167" s="263">
        <v>3202220611730000</v>
      </c>
      <c r="G167" s="37"/>
      <c r="H167" s="264">
        <v>73</v>
      </c>
      <c r="I167" s="264">
        <v>60</v>
      </c>
      <c r="J167" s="261" t="s">
        <v>788</v>
      </c>
      <c r="K167" s="264">
        <v>2700</v>
      </c>
      <c r="L167" s="260" t="s">
        <v>1192</v>
      </c>
      <c r="M167" s="399">
        <v>180</v>
      </c>
      <c r="N167" s="399">
        <v>15000</v>
      </c>
      <c r="O167" s="399">
        <v>180</v>
      </c>
      <c r="P167" s="260" t="s">
        <v>77</v>
      </c>
      <c r="Q167" s="267">
        <v>12.43</v>
      </c>
      <c r="R167" s="266">
        <v>13.43</v>
      </c>
      <c r="S167" s="266"/>
      <c r="T167" s="266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x14ac:dyDescent="0.25">
      <c r="A168" s="260">
        <v>161</v>
      </c>
      <c r="B168" s="261" t="s">
        <v>2270</v>
      </c>
      <c r="C168" s="262" t="s">
        <v>2260</v>
      </c>
      <c r="D168" s="262" t="s">
        <v>2266</v>
      </c>
      <c r="E168" s="262" t="s">
        <v>2271</v>
      </c>
      <c r="F168" s="263">
        <v>3202220609750000</v>
      </c>
      <c r="G168" s="37"/>
      <c r="H168" s="264">
        <v>75</v>
      </c>
      <c r="I168" s="264">
        <v>60</v>
      </c>
      <c r="J168" s="261" t="s">
        <v>788</v>
      </c>
      <c r="K168" s="264">
        <v>2700</v>
      </c>
      <c r="L168" s="260" t="s">
        <v>1192</v>
      </c>
      <c r="M168" s="399">
        <v>180</v>
      </c>
      <c r="N168" s="399">
        <v>15000</v>
      </c>
      <c r="O168" s="399">
        <v>180</v>
      </c>
      <c r="P168" s="260" t="s">
        <v>77</v>
      </c>
      <c r="Q168" s="267">
        <v>12.49</v>
      </c>
      <c r="R168" s="266">
        <v>13.49</v>
      </c>
      <c r="S168" s="266"/>
      <c r="T168" s="266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x14ac:dyDescent="0.25">
      <c r="A169" s="260">
        <v>162</v>
      </c>
      <c r="B169" s="261" t="s">
        <v>24</v>
      </c>
      <c r="C169" s="262" t="s">
        <v>2260</v>
      </c>
      <c r="D169" s="262" t="s">
        <v>2266</v>
      </c>
      <c r="E169" s="262" t="s">
        <v>2272</v>
      </c>
      <c r="F169" s="263">
        <v>3202220211770000</v>
      </c>
      <c r="G169" s="37"/>
      <c r="H169" s="264">
        <v>66</v>
      </c>
      <c r="I169" s="264">
        <v>60</v>
      </c>
      <c r="J169" s="261" t="s">
        <v>788</v>
      </c>
      <c r="K169" s="264">
        <v>2700</v>
      </c>
      <c r="L169" s="260" t="s">
        <v>1192</v>
      </c>
      <c r="M169" s="399">
        <v>180</v>
      </c>
      <c r="N169" s="399">
        <v>15000</v>
      </c>
      <c r="O169" s="399">
        <v>180</v>
      </c>
      <c r="P169" s="260" t="s">
        <v>77</v>
      </c>
      <c r="Q169" s="267">
        <v>12.47</v>
      </c>
      <c r="R169" s="266">
        <v>13.47</v>
      </c>
      <c r="S169" s="266"/>
      <c r="T169" s="266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x14ac:dyDescent="0.25">
      <c r="A170" s="260">
        <v>163</v>
      </c>
      <c r="B170" s="261" t="s">
        <v>2273</v>
      </c>
      <c r="C170" s="262" t="s">
        <v>2260</v>
      </c>
      <c r="D170" s="262" t="s">
        <v>2274</v>
      </c>
      <c r="E170" s="262" t="s">
        <v>2275</v>
      </c>
      <c r="F170" s="263">
        <v>3202221210460000</v>
      </c>
      <c r="G170" s="37"/>
      <c r="H170" s="264">
        <v>76</v>
      </c>
      <c r="I170" s="264">
        <v>66</v>
      </c>
      <c r="J170" s="261" t="s">
        <v>788</v>
      </c>
      <c r="K170" s="264">
        <v>2970</v>
      </c>
      <c r="L170" s="260" t="s">
        <v>1192</v>
      </c>
      <c r="M170" s="399">
        <v>198</v>
      </c>
      <c r="N170" s="399">
        <v>16500</v>
      </c>
      <c r="O170" s="399">
        <v>198</v>
      </c>
      <c r="P170" s="260" t="s">
        <v>77</v>
      </c>
      <c r="Q170" s="267">
        <v>12.46</v>
      </c>
      <c r="R170" s="266">
        <v>13.46</v>
      </c>
      <c r="S170" s="266"/>
      <c r="T170" s="266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x14ac:dyDescent="0.25">
      <c r="A171" s="260">
        <v>164</v>
      </c>
      <c r="B171" s="261" t="s">
        <v>20</v>
      </c>
      <c r="C171" s="262" t="s">
        <v>2260</v>
      </c>
      <c r="D171" s="262" t="s">
        <v>2274</v>
      </c>
      <c r="E171" s="262" t="s">
        <v>2276</v>
      </c>
      <c r="F171" s="263">
        <v>3202221010730000</v>
      </c>
      <c r="G171" s="37"/>
      <c r="H171" s="264">
        <v>73</v>
      </c>
      <c r="I171" s="264">
        <v>60</v>
      </c>
      <c r="J171" s="261" t="s">
        <v>788</v>
      </c>
      <c r="K171" s="264">
        <v>2700</v>
      </c>
      <c r="L171" s="260" t="s">
        <v>1192</v>
      </c>
      <c r="M171" s="399">
        <v>180</v>
      </c>
      <c r="N171" s="399">
        <v>15000</v>
      </c>
      <c r="O171" s="399">
        <v>180</v>
      </c>
      <c r="P171" s="260" t="s">
        <v>77</v>
      </c>
      <c r="Q171" s="267">
        <v>12.48</v>
      </c>
      <c r="R171" s="266">
        <v>13.48</v>
      </c>
      <c r="S171" s="266"/>
      <c r="T171" s="266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x14ac:dyDescent="0.25">
      <c r="A172" s="260">
        <v>165</v>
      </c>
      <c r="B172" s="261" t="s">
        <v>2277</v>
      </c>
      <c r="C172" s="262" t="s">
        <v>2260</v>
      </c>
      <c r="D172" s="262" t="s">
        <v>2274</v>
      </c>
      <c r="E172" s="262" t="s">
        <v>2278</v>
      </c>
      <c r="F172" s="263">
        <v>3202220405690000</v>
      </c>
      <c r="G172" s="37"/>
      <c r="H172" s="264">
        <v>85</v>
      </c>
      <c r="I172" s="264">
        <v>75</v>
      </c>
      <c r="J172" s="261" t="s">
        <v>788</v>
      </c>
      <c r="K172" s="264">
        <v>3375</v>
      </c>
      <c r="L172" s="260" t="s">
        <v>1192</v>
      </c>
      <c r="M172" s="399">
        <v>225</v>
      </c>
      <c r="N172" s="399">
        <v>18750</v>
      </c>
      <c r="O172" s="399">
        <v>225</v>
      </c>
      <c r="P172" s="260" t="s">
        <v>77</v>
      </c>
      <c r="Q172" s="267">
        <v>12.405112324812917</v>
      </c>
      <c r="R172" s="266">
        <v>13.405112324812917</v>
      </c>
      <c r="S172" s="266"/>
      <c r="T172" s="266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x14ac:dyDescent="0.25">
      <c r="A173" s="260">
        <v>166</v>
      </c>
      <c r="B173" s="261" t="s">
        <v>2279</v>
      </c>
      <c r="C173" s="262" t="s">
        <v>2260</v>
      </c>
      <c r="D173" s="262" t="s">
        <v>2280</v>
      </c>
      <c r="E173" s="262" t="s">
        <v>2281</v>
      </c>
      <c r="F173" s="263">
        <v>3202220101530010</v>
      </c>
      <c r="G173" s="37"/>
      <c r="H173" s="264">
        <v>66</v>
      </c>
      <c r="I173" s="264">
        <v>61</v>
      </c>
      <c r="J173" s="261" t="s">
        <v>788</v>
      </c>
      <c r="K173" s="264">
        <v>2745</v>
      </c>
      <c r="L173" s="260" t="s">
        <v>1192</v>
      </c>
      <c r="M173" s="399">
        <v>183</v>
      </c>
      <c r="N173" s="399">
        <v>15250</v>
      </c>
      <c r="O173" s="399">
        <v>183</v>
      </c>
      <c r="P173" s="260" t="s">
        <v>77</v>
      </c>
      <c r="Q173" s="267">
        <v>12.49</v>
      </c>
      <c r="R173" s="266">
        <v>13.49</v>
      </c>
      <c r="S173" s="266"/>
      <c r="T173" s="266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x14ac:dyDescent="0.25">
      <c r="A174" s="260">
        <v>167</v>
      </c>
      <c r="B174" s="261" t="s">
        <v>1051</v>
      </c>
      <c r="C174" s="262" t="s">
        <v>2260</v>
      </c>
      <c r="D174" s="262" t="s">
        <v>2282</v>
      </c>
      <c r="E174" s="262" t="s">
        <v>2283</v>
      </c>
      <c r="F174" s="263">
        <v>3202220101730010</v>
      </c>
      <c r="G174" s="37"/>
      <c r="H174" s="264">
        <v>75</v>
      </c>
      <c r="I174" s="264">
        <v>60</v>
      </c>
      <c r="J174" s="261" t="s">
        <v>788</v>
      </c>
      <c r="K174" s="264">
        <v>2700</v>
      </c>
      <c r="L174" s="260" t="s">
        <v>1192</v>
      </c>
      <c r="M174" s="399">
        <v>180</v>
      </c>
      <c r="N174" s="399">
        <v>15000</v>
      </c>
      <c r="O174" s="399">
        <v>180</v>
      </c>
      <c r="P174" s="260" t="s">
        <v>77</v>
      </c>
      <c r="Q174" s="267">
        <v>12.46</v>
      </c>
      <c r="R174" s="266">
        <v>13.46</v>
      </c>
      <c r="S174" s="266"/>
      <c r="T174" s="266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x14ac:dyDescent="0.25">
      <c r="A175" s="260">
        <v>168</v>
      </c>
      <c r="B175" s="261" t="s">
        <v>2284</v>
      </c>
      <c r="C175" s="262" t="s">
        <v>2260</v>
      </c>
      <c r="D175" s="262" t="s">
        <v>2282</v>
      </c>
      <c r="E175" s="262" t="s">
        <v>2285</v>
      </c>
      <c r="F175" s="263">
        <v>3202240789820000</v>
      </c>
      <c r="G175" s="37"/>
      <c r="H175" s="264">
        <v>123</v>
      </c>
      <c r="I175" s="264">
        <v>70</v>
      </c>
      <c r="J175" s="261" t="s">
        <v>788</v>
      </c>
      <c r="K175" s="264">
        <v>3150</v>
      </c>
      <c r="L175" s="260" t="s">
        <v>1192</v>
      </c>
      <c r="M175" s="399">
        <v>210</v>
      </c>
      <c r="N175" s="399">
        <v>17500</v>
      </c>
      <c r="O175" s="399">
        <v>210</v>
      </c>
      <c r="P175" s="260" t="s">
        <v>77</v>
      </c>
      <c r="Q175" s="267">
        <v>12.48</v>
      </c>
      <c r="R175" s="266">
        <v>13.48</v>
      </c>
      <c r="S175" s="266"/>
      <c r="T175" s="266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x14ac:dyDescent="0.25">
      <c r="A176" s="260">
        <v>169</v>
      </c>
      <c r="B176" s="261" t="s">
        <v>2286</v>
      </c>
      <c r="C176" s="262" t="s">
        <v>2260</v>
      </c>
      <c r="D176" s="262" t="s">
        <v>2287</v>
      </c>
      <c r="E176" s="262" t="s">
        <v>2288</v>
      </c>
      <c r="F176" s="263">
        <v>3202220905630000</v>
      </c>
      <c r="G176" s="37"/>
      <c r="H176" s="264">
        <v>66</v>
      </c>
      <c r="I176" s="264">
        <v>60</v>
      </c>
      <c r="J176" s="261" t="s">
        <v>788</v>
      </c>
      <c r="K176" s="264">
        <v>2700</v>
      </c>
      <c r="L176" s="260" t="s">
        <v>1192</v>
      </c>
      <c r="M176" s="399">
        <v>180</v>
      </c>
      <c r="N176" s="399">
        <v>15000</v>
      </c>
      <c r="O176" s="399">
        <v>180</v>
      </c>
      <c r="P176" s="260" t="s">
        <v>77</v>
      </c>
      <c r="Q176" s="267">
        <v>12.405112324812917</v>
      </c>
      <c r="R176" s="266">
        <v>13.405112324812917</v>
      </c>
      <c r="S176" s="266"/>
      <c r="T176" s="266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x14ac:dyDescent="0.25">
      <c r="A177" s="260">
        <v>170</v>
      </c>
      <c r="B177" s="261" t="s">
        <v>2061</v>
      </c>
      <c r="C177" s="262" t="s">
        <v>2260</v>
      </c>
      <c r="D177" s="262" t="s">
        <v>2287</v>
      </c>
      <c r="E177" s="262" t="s">
        <v>2289</v>
      </c>
      <c r="F177" s="263">
        <v>3202220903600000</v>
      </c>
      <c r="G177" s="37"/>
      <c r="H177" s="264">
        <v>76</v>
      </c>
      <c r="I177" s="264">
        <v>60</v>
      </c>
      <c r="J177" s="261" t="s">
        <v>788</v>
      </c>
      <c r="K177" s="264">
        <v>2700</v>
      </c>
      <c r="L177" s="260" t="s">
        <v>1192</v>
      </c>
      <c r="M177" s="399">
        <v>180</v>
      </c>
      <c r="N177" s="399">
        <v>15000</v>
      </c>
      <c r="O177" s="399">
        <v>180</v>
      </c>
      <c r="P177" s="260" t="s">
        <v>77</v>
      </c>
      <c r="Q177" s="267">
        <v>12.43</v>
      </c>
      <c r="R177" s="266">
        <v>13.43</v>
      </c>
      <c r="S177" s="266"/>
      <c r="T177" s="266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x14ac:dyDescent="0.25">
      <c r="A178" s="260">
        <v>171</v>
      </c>
      <c r="B178" s="261" t="s">
        <v>2290</v>
      </c>
      <c r="C178" s="262" t="s">
        <v>2260</v>
      </c>
      <c r="D178" s="262" t="s">
        <v>2287</v>
      </c>
      <c r="E178" s="262" t="s">
        <v>919</v>
      </c>
      <c r="F178" s="263">
        <v>3202221808820000</v>
      </c>
      <c r="G178" s="37"/>
      <c r="H178" s="264">
        <v>76</v>
      </c>
      <c r="I178" s="264">
        <v>70</v>
      </c>
      <c r="J178" s="261" t="s">
        <v>788</v>
      </c>
      <c r="K178" s="264">
        <v>3150</v>
      </c>
      <c r="L178" s="260" t="s">
        <v>1192</v>
      </c>
      <c r="M178" s="399">
        <v>210</v>
      </c>
      <c r="N178" s="399">
        <v>17500</v>
      </c>
      <c r="O178" s="399">
        <v>210</v>
      </c>
      <c r="P178" s="260" t="s">
        <v>77</v>
      </c>
      <c r="Q178" s="267">
        <v>12.46</v>
      </c>
      <c r="R178" s="266">
        <v>13.46</v>
      </c>
      <c r="S178" s="266"/>
      <c r="T178" s="266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x14ac:dyDescent="0.25">
      <c r="A179" s="260">
        <v>172</v>
      </c>
      <c r="B179" s="261" t="s">
        <v>2291</v>
      </c>
      <c r="C179" s="262" t="s">
        <v>2260</v>
      </c>
      <c r="D179" s="262" t="s">
        <v>2260</v>
      </c>
      <c r="E179" s="262" t="s">
        <v>2292</v>
      </c>
      <c r="F179" s="263">
        <v>3202221511550000</v>
      </c>
      <c r="G179" s="37"/>
      <c r="H179" s="264">
        <v>87</v>
      </c>
      <c r="I179" s="264">
        <v>60</v>
      </c>
      <c r="J179" s="261" t="s">
        <v>788</v>
      </c>
      <c r="K179" s="264">
        <v>2700</v>
      </c>
      <c r="L179" s="260" t="s">
        <v>1192</v>
      </c>
      <c r="M179" s="399">
        <v>180</v>
      </c>
      <c r="N179" s="399">
        <v>15000</v>
      </c>
      <c r="O179" s="399">
        <v>180</v>
      </c>
      <c r="P179" s="260" t="s">
        <v>77</v>
      </c>
      <c r="Q179" s="267">
        <v>12.48</v>
      </c>
      <c r="R179" s="266">
        <v>13.48</v>
      </c>
      <c r="S179" s="266"/>
      <c r="T179" s="266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x14ac:dyDescent="0.25">
      <c r="A180" s="260">
        <v>173</v>
      </c>
      <c r="B180" s="261" t="s">
        <v>2293</v>
      </c>
      <c r="C180" s="262" t="s">
        <v>2260</v>
      </c>
      <c r="D180" s="262" t="s">
        <v>2260</v>
      </c>
      <c r="E180" s="262" t="s">
        <v>2294</v>
      </c>
      <c r="F180" s="263">
        <v>3202220810640000</v>
      </c>
      <c r="G180" s="37"/>
      <c r="H180" s="264">
        <v>89</v>
      </c>
      <c r="I180" s="264">
        <v>60</v>
      </c>
      <c r="J180" s="261" t="s">
        <v>788</v>
      </c>
      <c r="K180" s="264">
        <v>2700</v>
      </c>
      <c r="L180" s="260" t="s">
        <v>1192</v>
      </c>
      <c r="M180" s="399">
        <v>180</v>
      </c>
      <c r="N180" s="399">
        <v>15000</v>
      </c>
      <c r="O180" s="399">
        <v>180</v>
      </c>
      <c r="P180" s="260" t="s">
        <v>77</v>
      </c>
      <c r="Q180" s="267">
        <v>12.405112324812917</v>
      </c>
      <c r="R180" s="266">
        <v>13.405112324812917</v>
      </c>
      <c r="S180" s="266"/>
      <c r="T180" s="266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x14ac:dyDescent="0.25">
      <c r="A181" s="260">
        <v>174</v>
      </c>
      <c r="B181" s="261" t="s">
        <v>2295</v>
      </c>
      <c r="C181" s="262" t="s">
        <v>2260</v>
      </c>
      <c r="D181" s="262" t="s">
        <v>2296</v>
      </c>
      <c r="E181" s="262" t="s">
        <v>2297</v>
      </c>
      <c r="F181" s="263">
        <v>3202221007730000</v>
      </c>
      <c r="G181" s="37"/>
      <c r="H181" s="264">
        <v>73</v>
      </c>
      <c r="I181" s="264">
        <v>60</v>
      </c>
      <c r="J181" s="261" t="s">
        <v>788</v>
      </c>
      <c r="K181" s="264">
        <v>2700</v>
      </c>
      <c r="L181" s="260" t="s">
        <v>1192</v>
      </c>
      <c r="M181" s="399">
        <v>180</v>
      </c>
      <c r="N181" s="399">
        <v>15000</v>
      </c>
      <c r="O181" s="399">
        <v>180</v>
      </c>
      <c r="P181" s="260" t="s">
        <v>77</v>
      </c>
      <c r="Q181" s="267">
        <v>12.405112324812917</v>
      </c>
      <c r="R181" s="266">
        <v>13.405112324812917</v>
      </c>
      <c r="S181" s="266"/>
      <c r="T181" s="266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x14ac:dyDescent="0.25">
      <c r="A182" s="260">
        <v>175</v>
      </c>
      <c r="B182" s="261" t="s">
        <v>2298</v>
      </c>
      <c r="C182" s="262" t="s">
        <v>2260</v>
      </c>
      <c r="D182" s="262" t="s">
        <v>2296</v>
      </c>
      <c r="E182" s="262" t="s">
        <v>2299</v>
      </c>
      <c r="F182" s="263">
        <v>3202221011730000</v>
      </c>
      <c r="G182" s="37"/>
      <c r="H182" s="264">
        <v>239</v>
      </c>
      <c r="I182" s="264">
        <v>190</v>
      </c>
      <c r="J182" s="261" t="s">
        <v>788</v>
      </c>
      <c r="K182" s="264">
        <v>8550</v>
      </c>
      <c r="L182" s="260" t="s">
        <v>1192</v>
      </c>
      <c r="M182" s="399">
        <v>570</v>
      </c>
      <c r="N182" s="399">
        <v>47500</v>
      </c>
      <c r="O182" s="399">
        <v>570</v>
      </c>
      <c r="P182" s="260" t="s">
        <v>77</v>
      </c>
      <c r="Q182" s="267">
        <v>12.43</v>
      </c>
      <c r="R182" s="266">
        <v>13.43</v>
      </c>
      <c r="S182" s="266"/>
      <c r="T182" s="266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x14ac:dyDescent="0.25">
      <c r="A183" s="260">
        <v>176</v>
      </c>
      <c r="B183" s="261" t="s">
        <v>52</v>
      </c>
      <c r="C183" s="262" t="s">
        <v>2260</v>
      </c>
      <c r="D183" s="262" t="s">
        <v>2300</v>
      </c>
      <c r="E183" s="262" t="s">
        <v>2301</v>
      </c>
      <c r="F183" s="263">
        <v>3202220105860000</v>
      </c>
      <c r="G183" s="37"/>
      <c r="H183" s="264">
        <v>79</v>
      </c>
      <c r="I183" s="264">
        <v>60</v>
      </c>
      <c r="J183" s="261" t="s">
        <v>788</v>
      </c>
      <c r="K183" s="264">
        <v>2700</v>
      </c>
      <c r="L183" s="260" t="s">
        <v>1192</v>
      </c>
      <c r="M183" s="399">
        <v>180</v>
      </c>
      <c r="N183" s="399">
        <v>15000</v>
      </c>
      <c r="O183" s="399">
        <v>180</v>
      </c>
      <c r="P183" s="260" t="s">
        <v>77</v>
      </c>
      <c r="Q183" s="267">
        <v>12.49</v>
      </c>
      <c r="R183" s="266">
        <v>13.49</v>
      </c>
      <c r="S183" s="266"/>
      <c r="T183" s="266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x14ac:dyDescent="0.25">
      <c r="A184" s="260">
        <v>177</v>
      </c>
      <c r="B184" s="261" t="s">
        <v>2035</v>
      </c>
      <c r="C184" s="262" t="s">
        <v>2302</v>
      </c>
      <c r="D184" s="262" t="s">
        <v>2064</v>
      </c>
      <c r="E184" s="262" t="s">
        <v>2303</v>
      </c>
      <c r="F184" s="263">
        <v>3202460702680000</v>
      </c>
      <c r="G184" s="37"/>
      <c r="H184" s="264">
        <v>46</v>
      </c>
      <c r="I184" s="264">
        <v>20</v>
      </c>
      <c r="J184" s="261" t="s">
        <v>788</v>
      </c>
      <c r="K184" s="264">
        <v>900</v>
      </c>
      <c r="L184" s="260" t="s">
        <v>1192</v>
      </c>
      <c r="M184" s="399">
        <v>60</v>
      </c>
      <c r="N184" s="399">
        <v>5000</v>
      </c>
      <c r="O184" s="399">
        <v>60</v>
      </c>
      <c r="P184" s="260" t="s">
        <v>77</v>
      </c>
      <c r="Q184" s="267">
        <v>12.3675</v>
      </c>
      <c r="R184" s="266">
        <v>13.3675</v>
      </c>
      <c r="S184" s="266"/>
      <c r="T184" s="266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x14ac:dyDescent="0.25">
      <c r="A185" s="260">
        <v>178</v>
      </c>
      <c r="B185" s="261" t="s">
        <v>851</v>
      </c>
      <c r="C185" s="262" t="s">
        <v>2302</v>
      </c>
      <c r="D185" s="262" t="s">
        <v>2064</v>
      </c>
      <c r="E185" s="262" t="s">
        <v>64</v>
      </c>
      <c r="F185" s="263">
        <v>3202461503610000</v>
      </c>
      <c r="G185" s="37"/>
      <c r="H185" s="264">
        <v>48</v>
      </c>
      <c r="I185" s="264">
        <v>25</v>
      </c>
      <c r="J185" s="261" t="s">
        <v>788</v>
      </c>
      <c r="K185" s="264">
        <v>1125</v>
      </c>
      <c r="L185" s="260" t="s">
        <v>1192</v>
      </c>
      <c r="M185" s="399">
        <v>75</v>
      </c>
      <c r="N185" s="399">
        <v>6250</v>
      </c>
      <c r="O185" s="399">
        <v>75</v>
      </c>
      <c r="P185" s="260" t="s">
        <v>77</v>
      </c>
      <c r="Q185" s="267">
        <v>12.36</v>
      </c>
      <c r="R185" s="266">
        <v>13.36</v>
      </c>
      <c r="S185" s="266"/>
      <c r="T185" s="266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x14ac:dyDescent="0.25">
      <c r="A186" s="260">
        <v>179</v>
      </c>
      <c r="B186" s="261" t="s">
        <v>2109</v>
      </c>
      <c r="C186" s="262" t="s">
        <v>2302</v>
      </c>
      <c r="D186" s="262" t="s">
        <v>2064</v>
      </c>
      <c r="E186" s="262" t="s">
        <v>2304</v>
      </c>
      <c r="F186" s="263">
        <v>3202210104770000</v>
      </c>
      <c r="G186" s="37"/>
      <c r="H186" s="264">
        <v>25</v>
      </c>
      <c r="I186" s="264">
        <v>10</v>
      </c>
      <c r="J186" s="261" t="s">
        <v>788</v>
      </c>
      <c r="K186" s="264">
        <v>450</v>
      </c>
      <c r="L186" s="260" t="s">
        <v>1192</v>
      </c>
      <c r="M186" s="399">
        <v>30</v>
      </c>
      <c r="N186" s="399">
        <v>2500</v>
      </c>
      <c r="O186" s="399">
        <v>30</v>
      </c>
      <c r="P186" s="260" t="s">
        <v>77</v>
      </c>
      <c r="Q186" s="267">
        <v>12.32</v>
      </c>
      <c r="R186" s="266">
        <v>13.32</v>
      </c>
      <c r="S186" s="266"/>
      <c r="T186" s="266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x14ac:dyDescent="0.25">
      <c r="A187" s="260">
        <v>180</v>
      </c>
      <c r="B187" s="261" t="s">
        <v>7</v>
      </c>
      <c r="C187" s="262" t="s">
        <v>2302</v>
      </c>
      <c r="D187" s="262" t="s">
        <v>2064</v>
      </c>
      <c r="E187" s="262" t="s">
        <v>2305</v>
      </c>
      <c r="F187" s="263">
        <v>3.2024616047E+16</v>
      </c>
      <c r="G187" s="37"/>
      <c r="H187" s="264">
        <v>46</v>
      </c>
      <c r="I187" s="264">
        <v>20</v>
      </c>
      <c r="J187" s="261" t="s">
        <v>788</v>
      </c>
      <c r="K187" s="264">
        <v>900</v>
      </c>
      <c r="L187" s="260" t="s">
        <v>1192</v>
      </c>
      <c r="M187" s="399">
        <v>60</v>
      </c>
      <c r="N187" s="399">
        <v>5000</v>
      </c>
      <c r="O187" s="399">
        <v>60</v>
      </c>
      <c r="P187" s="260" t="s">
        <v>77</v>
      </c>
      <c r="Q187" s="267">
        <v>12.39</v>
      </c>
      <c r="R187" s="266">
        <v>13.39</v>
      </c>
      <c r="S187" s="266"/>
      <c r="T187" s="266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x14ac:dyDescent="0.25">
      <c r="A188" s="260">
        <v>181</v>
      </c>
      <c r="B188" s="261" t="s">
        <v>2306</v>
      </c>
      <c r="C188" s="262" t="s">
        <v>2302</v>
      </c>
      <c r="D188" s="262" t="s">
        <v>2064</v>
      </c>
      <c r="E188" s="262" t="s">
        <v>2307</v>
      </c>
      <c r="F188" s="263">
        <v>3202460503640000</v>
      </c>
      <c r="G188" s="37"/>
      <c r="H188" s="264">
        <v>48</v>
      </c>
      <c r="I188" s="264">
        <v>25</v>
      </c>
      <c r="J188" s="261" t="s">
        <v>788</v>
      </c>
      <c r="K188" s="264">
        <v>1125</v>
      </c>
      <c r="L188" s="260" t="s">
        <v>1192</v>
      </c>
      <c r="M188" s="399">
        <v>75</v>
      </c>
      <c r="N188" s="399">
        <v>6250</v>
      </c>
      <c r="O188" s="399">
        <v>75</v>
      </c>
      <c r="P188" s="260" t="s">
        <v>77</v>
      </c>
      <c r="Q188" s="267">
        <v>12.3675</v>
      </c>
      <c r="R188" s="266">
        <v>13.3675</v>
      </c>
      <c r="S188" s="266"/>
      <c r="T188" s="266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x14ac:dyDescent="0.25">
      <c r="A189" s="260">
        <v>182</v>
      </c>
      <c r="B189" s="261" t="s">
        <v>46</v>
      </c>
      <c r="C189" s="262" t="s">
        <v>2302</v>
      </c>
      <c r="D189" s="262" t="s">
        <v>2064</v>
      </c>
      <c r="E189" s="262" t="s">
        <v>2308</v>
      </c>
      <c r="F189" s="263">
        <v>3202460810530000</v>
      </c>
      <c r="G189" s="37"/>
      <c r="H189" s="264">
        <v>48</v>
      </c>
      <c r="I189" s="264">
        <v>25</v>
      </c>
      <c r="J189" s="261" t="s">
        <v>788</v>
      </c>
      <c r="K189" s="264">
        <v>1125</v>
      </c>
      <c r="L189" s="260" t="s">
        <v>1192</v>
      </c>
      <c r="M189" s="399">
        <v>75</v>
      </c>
      <c r="N189" s="399">
        <v>6250</v>
      </c>
      <c r="O189" s="399">
        <v>75</v>
      </c>
      <c r="P189" s="260" t="s">
        <v>77</v>
      </c>
      <c r="Q189" s="267">
        <v>12.33</v>
      </c>
      <c r="R189" s="266">
        <v>13.33</v>
      </c>
      <c r="S189" s="266"/>
      <c r="T189" s="266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x14ac:dyDescent="0.25">
      <c r="A190" s="260">
        <v>183</v>
      </c>
      <c r="B190" s="261" t="s">
        <v>2047</v>
      </c>
      <c r="C190" s="262" t="s">
        <v>2302</v>
      </c>
      <c r="D190" s="262" t="s">
        <v>2309</v>
      </c>
      <c r="E190" s="262" t="s">
        <v>2310</v>
      </c>
      <c r="F190" s="263">
        <v>3202462108830000</v>
      </c>
      <c r="G190" s="37"/>
      <c r="H190" s="264">
        <v>20</v>
      </c>
      <c r="I190" s="264">
        <v>10</v>
      </c>
      <c r="J190" s="261" t="s">
        <v>788</v>
      </c>
      <c r="K190" s="264">
        <v>450</v>
      </c>
      <c r="L190" s="260" t="s">
        <v>1192</v>
      </c>
      <c r="M190" s="399">
        <v>30</v>
      </c>
      <c r="N190" s="399">
        <v>2500</v>
      </c>
      <c r="O190" s="399">
        <v>30</v>
      </c>
      <c r="P190" s="260" t="s">
        <v>77</v>
      </c>
      <c r="Q190" s="267">
        <v>12.35</v>
      </c>
      <c r="R190" s="266">
        <v>13.35</v>
      </c>
      <c r="S190" s="266"/>
      <c r="T190" s="266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 x14ac:dyDescent="0.25">
      <c r="A191" s="260">
        <v>184</v>
      </c>
      <c r="B191" s="261" t="s">
        <v>2311</v>
      </c>
      <c r="C191" s="262" t="s">
        <v>2302</v>
      </c>
      <c r="D191" s="262" t="s">
        <v>2309</v>
      </c>
      <c r="E191" s="262" t="s">
        <v>2312</v>
      </c>
      <c r="F191" s="263">
        <v>3202460709550000</v>
      </c>
      <c r="G191" s="37"/>
      <c r="H191" s="264">
        <v>48</v>
      </c>
      <c r="I191" s="264">
        <v>25</v>
      </c>
      <c r="J191" s="261" t="s">
        <v>788</v>
      </c>
      <c r="K191" s="264">
        <v>1125</v>
      </c>
      <c r="L191" s="260" t="s">
        <v>1192</v>
      </c>
      <c r="M191" s="399">
        <v>75</v>
      </c>
      <c r="N191" s="399">
        <v>6250</v>
      </c>
      <c r="O191" s="399">
        <v>75</v>
      </c>
      <c r="P191" s="260" t="s">
        <v>77</v>
      </c>
      <c r="Q191" s="267">
        <v>12.39</v>
      </c>
      <c r="R191" s="266">
        <v>13.39</v>
      </c>
      <c r="S191" s="266"/>
      <c r="T191" s="266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1:56" x14ac:dyDescent="0.25">
      <c r="A192" s="260">
        <v>185</v>
      </c>
      <c r="B192" s="261" t="s">
        <v>2313</v>
      </c>
      <c r="C192" s="262" t="s">
        <v>2302</v>
      </c>
      <c r="D192" s="262" t="s">
        <v>2309</v>
      </c>
      <c r="E192" s="262" t="s">
        <v>65</v>
      </c>
      <c r="F192" s="263">
        <v>3202461805780000</v>
      </c>
      <c r="G192" s="37"/>
      <c r="H192" s="264">
        <v>40</v>
      </c>
      <c r="I192" s="264">
        <v>25</v>
      </c>
      <c r="J192" s="261" t="s">
        <v>788</v>
      </c>
      <c r="K192" s="264">
        <v>1125</v>
      </c>
      <c r="L192" s="260" t="s">
        <v>1192</v>
      </c>
      <c r="M192" s="399">
        <v>75</v>
      </c>
      <c r="N192" s="399">
        <v>6250</v>
      </c>
      <c r="O192" s="399">
        <v>75</v>
      </c>
      <c r="P192" s="260" t="s">
        <v>77</v>
      </c>
      <c r="Q192" s="267">
        <v>12.38</v>
      </c>
      <c r="R192" s="266">
        <v>13.38</v>
      </c>
      <c r="S192" s="266"/>
      <c r="T192" s="266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1:56" x14ac:dyDescent="0.25">
      <c r="A193" s="260">
        <v>186</v>
      </c>
      <c r="B193" s="261" t="s">
        <v>24</v>
      </c>
      <c r="C193" s="262" t="s">
        <v>2302</v>
      </c>
      <c r="D193" s="262" t="s">
        <v>2309</v>
      </c>
      <c r="E193" s="262" t="s">
        <v>2314</v>
      </c>
      <c r="F193" s="263">
        <v>3202461702880000</v>
      </c>
      <c r="G193" s="37"/>
      <c r="H193" s="264">
        <v>48</v>
      </c>
      <c r="I193" s="264">
        <v>25</v>
      </c>
      <c r="J193" s="261" t="s">
        <v>788</v>
      </c>
      <c r="K193" s="264">
        <v>1125</v>
      </c>
      <c r="L193" s="260" t="s">
        <v>1192</v>
      </c>
      <c r="M193" s="399">
        <v>75</v>
      </c>
      <c r="N193" s="399">
        <v>6250</v>
      </c>
      <c r="O193" s="399">
        <v>75</v>
      </c>
      <c r="P193" s="260" t="s">
        <v>77</v>
      </c>
      <c r="Q193" s="267">
        <v>12.36</v>
      </c>
      <c r="R193" s="266">
        <v>13.36</v>
      </c>
      <c r="S193" s="266"/>
      <c r="T193" s="266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1:56" x14ac:dyDescent="0.25">
      <c r="A194" s="260">
        <v>187</v>
      </c>
      <c r="B194" s="261" t="s">
        <v>2315</v>
      </c>
      <c r="C194" s="262" t="s">
        <v>2302</v>
      </c>
      <c r="D194" s="262" t="s">
        <v>2309</v>
      </c>
      <c r="E194" s="262" t="s">
        <v>2316</v>
      </c>
      <c r="F194" s="263">
        <v>3202460106660000</v>
      </c>
      <c r="G194" s="37"/>
      <c r="H194" s="264">
        <v>40</v>
      </c>
      <c r="I194" s="264">
        <v>25</v>
      </c>
      <c r="J194" s="261" t="s">
        <v>788</v>
      </c>
      <c r="K194" s="264">
        <v>1125</v>
      </c>
      <c r="L194" s="260" t="s">
        <v>1192</v>
      </c>
      <c r="M194" s="399">
        <v>75</v>
      </c>
      <c r="N194" s="399">
        <v>6250</v>
      </c>
      <c r="O194" s="399">
        <v>75</v>
      </c>
      <c r="P194" s="260" t="s">
        <v>77</v>
      </c>
      <c r="Q194" s="267">
        <v>12.32</v>
      </c>
      <c r="R194" s="266">
        <v>13.32</v>
      </c>
      <c r="S194" s="266"/>
      <c r="T194" s="266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x14ac:dyDescent="0.25">
      <c r="A195" s="260">
        <v>188</v>
      </c>
      <c r="B195" s="261" t="s">
        <v>23</v>
      </c>
      <c r="C195" s="262" t="s">
        <v>2302</v>
      </c>
      <c r="D195" s="262" t="s">
        <v>2317</v>
      </c>
      <c r="E195" s="262" t="s">
        <v>923</v>
      </c>
      <c r="F195" s="263">
        <v>3201462002830000</v>
      </c>
      <c r="G195" s="37"/>
      <c r="H195" s="264">
        <v>49</v>
      </c>
      <c r="I195" s="264">
        <v>25</v>
      </c>
      <c r="J195" s="261" t="s">
        <v>788</v>
      </c>
      <c r="K195" s="264">
        <v>1125</v>
      </c>
      <c r="L195" s="260" t="s">
        <v>1192</v>
      </c>
      <c r="M195" s="399">
        <v>75</v>
      </c>
      <c r="N195" s="399">
        <v>6250</v>
      </c>
      <c r="O195" s="399">
        <v>75</v>
      </c>
      <c r="P195" s="260" t="s">
        <v>77</v>
      </c>
      <c r="Q195" s="267">
        <v>12.39</v>
      </c>
      <c r="R195" s="266">
        <v>13.39</v>
      </c>
      <c r="S195" s="266"/>
      <c r="T195" s="266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x14ac:dyDescent="0.25">
      <c r="A196" s="260">
        <v>189</v>
      </c>
      <c r="B196" s="261" t="s">
        <v>1903</v>
      </c>
      <c r="C196" s="262" t="s">
        <v>2302</v>
      </c>
      <c r="D196" s="262" t="s">
        <v>2317</v>
      </c>
      <c r="E196" s="262" t="s">
        <v>2318</v>
      </c>
      <c r="F196" s="263">
        <v>3202460101600000</v>
      </c>
      <c r="G196" s="37"/>
      <c r="H196" s="264">
        <v>49</v>
      </c>
      <c r="I196" s="264">
        <v>25</v>
      </c>
      <c r="J196" s="261" t="s">
        <v>788</v>
      </c>
      <c r="K196" s="264">
        <v>1125</v>
      </c>
      <c r="L196" s="260" t="s">
        <v>1192</v>
      </c>
      <c r="M196" s="399">
        <v>75</v>
      </c>
      <c r="N196" s="399">
        <v>6250</v>
      </c>
      <c r="O196" s="399">
        <v>75</v>
      </c>
      <c r="P196" s="260" t="s">
        <v>77</v>
      </c>
      <c r="Q196" s="267">
        <v>12.3675</v>
      </c>
      <c r="R196" s="266">
        <v>13.3675</v>
      </c>
      <c r="S196" s="266"/>
      <c r="T196" s="266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1:56" x14ac:dyDescent="0.25">
      <c r="A197" s="260">
        <v>190</v>
      </c>
      <c r="B197" s="261" t="s">
        <v>2319</v>
      </c>
      <c r="C197" s="262" t="s">
        <v>2302</v>
      </c>
      <c r="D197" s="262" t="s">
        <v>2317</v>
      </c>
      <c r="E197" s="262" t="s">
        <v>2320</v>
      </c>
      <c r="F197" s="263">
        <v>3202461012510000</v>
      </c>
      <c r="G197" s="37"/>
      <c r="H197" s="264">
        <v>47</v>
      </c>
      <c r="I197" s="264">
        <v>25</v>
      </c>
      <c r="J197" s="261" t="s">
        <v>788</v>
      </c>
      <c r="K197" s="264">
        <v>1125</v>
      </c>
      <c r="L197" s="260" t="s">
        <v>1192</v>
      </c>
      <c r="M197" s="399">
        <v>75</v>
      </c>
      <c r="N197" s="399">
        <v>6250</v>
      </c>
      <c r="O197" s="399">
        <v>75</v>
      </c>
      <c r="P197" s="260" t="s">
        <v>77</v>
      </c>
      <c r="Q197" s="267">
        <v>12.33</v>
      </c>
      <c r="R197" s="266">
        <v>13.33</v>
      </c>
      <c r="S197" s="266"/>
      <c r="T197" s="266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x14ac:dyDescent="0.25">
      <c r="A198" s="260">
        <v>191</v>
      </c>
      <c r="B198" s="261" t="s">
        <v>2321</v>
      </c>
      <c r="C198" s="262" t="s">
        <v>2302</v>
      </c>
      <c r="D198" s="262" t="s">
        <v>2317</v>
      </c>
      <c r="E198" s="262" t="s">
        <v>2322</v>
      </c>
      <c r="F198" s="263">
        <v>3202461007720000</v>
      </c>
      <c r="G198" s="37"/>
      <c r="H198" s="264">
        <v>47</v>
      </c>
      <c r="I198" s="264">
        <v>25</v>
      </c>
      <c r="J198" s="261" t="s">
        <v>788</v>
      </c>
      <c r="K198" s="264">
        <v>1125</v>
      </c>
      <c r="L198" s="260" t="s">
        <v>1192</v>
      </c>
      <c r="M198" s="399">
        <v>75</v>
      </c>
      <c r="N198" s="399">
        <v>6250</v>
      </c>
      <c r="O198" s="399">
        <v>75</v>
      </c>
      <c r="P198" s="260" t="s">
        <v>77</v>
      </c>
      <c r="Q198" s="267">
        <v>12.35</v>
      </c>
      <c r="R198" s="266">
        <v>13.35</v>
      </c>
      <c r="S198" s="266"/>
      <c r="T198" s="266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x14ac:dyDescent="0.25">
      <c r="A199" s="260">
        <v>192</v>
      </c>
      <c r="B199" s="261" t="s">
        <v>2323</v>
      </c>
      <c r="C199" s="262" t="s">
        <v>2302</v>
      </c>
      <c r="D199" s="262" t="s">
        <v>2324</v>
      </c>
      <c r="E199" s="262" t="s">
        <v>2325</v>
      </c>
      <c r="F199" s="263">
        <v>3202460203710000</v>
      </c>
      <c r="G199" s="37"/>
      <c r="H199" s="264">
        <v>35</v>
      </c>
      <c r="I199" s="264">
        <v>25</v>
      </c>
      <c r="J199" s="261" t="s">
        <v>788</v>
      </c>
      <c r="K199" s="264">
        <v>1125</v>
      </c>
      <c r="L199" s="260" t="s">
        <v>1192</v>
      </c>
      <c r="M199" s="399">
        <v>75</v>
      </c>
      <c r="N199" s="399">
        <v>6250</v>
      </c>
      <c r="O199" s="399">
        <v>75</v>
      </c>
      <c r="P199" s="260" t="s">
        <v>77</v>
      </c>
      <c r="Q199" s="267">
        <v>12.39</v>
      </c>
      <c r="R199" s="266">
        <v>13.39</v>
      </c>
      <c r="S199" s="266"/>
      <c r="T199" s="266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x14ac:dyDescent="0.25">
      <c r="A200" s="260">
        <v>193</v>
      </c>
      <c r="B200" s="261" t="s">
        <v>2326</v>
      </c>
      <c r="C200" s="262" t="s">
        <v>2302</v>
      </c>
      <c r="D200" s="262" t="s">
        <v>2324</v>
      </c>
      <c r="E200" s="262" t="s">
        <v>2327</v>
      </c>
      <c r="F200" s="263">
        <v>3202462005600000</v>
      </c>
      <c r="G200" s="37"/>
      <c r="H200" s="264">
        <v>35</v>
      </c>
      <c r="I200" s="264">
        <v>25</v>
      </c>
      <c r="J200" s="261" t="s">
        <v>788</v>
      </c>
      <c r="K200" s="264">
        <v>1125</v>
      </c>
      <c r="L200" s="260" t="s">
        <v>1192</v>
      </c>
      <c r="M200" s="399">
        <v>75</v>
      </c>
      <c r="N200" s="399">
        <v>6250</v>
      </c>
      <c r="O200" s="399">
        <v>75</v>
      </c>
      <c r="P200" s="260" t="s">
        <v>77</v>
      </c>
      <c r="Q200" s="267">
        <v>12.38</v>
      </c>
      <c r="R200" s="266">
        <v>13.38</v>
      </c>
      <c r="S200" s="266"/>
      <c r="T200" s="266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x14ac:dyDescent="0.25">
      <c r="A201" s="260">
        <v>194</v>
      </c>
      <c r="B201" s="261" t="s">
        <v>1903</v>
      </c>
      <c r="C201" s="262" t="s">
        <v>2302</v>
      </c>
      <c r="D201" s="262" t="s">
        <v>2324</v>
      </c>
      <c r="E201" s="262" t="s">
        <v>2328</v>
      </c>
      <c r="F201" s="263">
        <v>3202462508450000</v>
      </c>
      <c r="G201" s="37"/>
      <c r="H201" s="264">
        <v>45</v>
      </c>
      <c r="I201" s="264">
        <v>25</v>
      </c>
      <c r="J201" s="261" t="s">
        <v>788</v>
      </c>
      <c r="K201" s="264">
        <v>1125</v>
      </c>
      <c r="L201" s="260" t="s">
        <v>1192</v>
      </c>
      <c r="M201" s="399">
        <v>75</v>
      </c>
      <c r="N201" s="399">
        <v>6250</v>
      </c>
      <c r="O201" s="399">
        <v>75</v>
      </c>
      <c r="P201" s="260" t="s">
        <v>77</v>
      </c>
      <c r="Q201" s="267">
        <v>12.36</v>
      </c>
      <c r="R201" s="266">
        <v>13.36</v>
      </c>
      <c r="S201" s="266"/>
      <c r="T201" s="266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1:56" x14ac:dyDescent="0.25">
      <c r="A202" s="260">
        <v>195</v>
      </c>
      <c r="B202" s="261" t="s">
        <v>2329</v>
      </c>
      <c r="C202" s="262" t="s">
        <v>2302</v>
      </c>
      <c r="D202" s="262" t="s">
        <v>2324</v>
      </c>
      <c r="E202" s="262" t="s">
        <v>2330</v>
      </c>
      <c r="F202" s="263">
        <v>3202461408710000</v>
      </c>
      <c r="G202" s="37"/>
      <c r="H202" s="264">
        <v>35</v>
      </c>
      <c r="I202" s="264">
        <v>25</v>
      </c>
      <c r="J202" s="261" t="s">
        <v>788</v>
      </c>
      <c r="K202" s="264">
        <v>1125</v>
      </c>
      <c r="L202" s="260" t="s">
        <v>1192</v>
      </c>
      <c r="M202" s="399">
        <v>75</v>
      </c>
      <c r="N202" s="399">
        <v>6250</v>
      </c>
      <c r="O202" s="399">
        <v>75</v>
      </c>
      <c r="P202" s="260" t="s">
        <v>77</v>
      </c>
      <c r="Q202" s="267">
        <v>12.32</v>
      </c>
      <c r="R202" s="266">
        <v>13.32</v>
      </c>
      <c r="S202" s="266"/>
      <c r="T202" s="266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1:56" x14ac:dyDescent="0.25">
      <c r="A203" s="260">
        <v>196</v>
      </c>
      <c r="B203" s="261" t="s">
        <v>2331</v>
      </c>
      <c r="C203" s="262" t="s">
        <v>2302</v>
      </c>
      <c r="D203" s="262" t="s">
        <v>2324</v>
      </c>
      <c r="E203" s="262" t="s">
        <v>2332</v>
      </c>
      <c r="F203" s="263">
        <v>3202460107750010</v>
      </c>
      <c r="G203" s="37"/>
      <c r="H203" s="264">
        <v>40</v>
      </c>
      <c r="I203" s="264">
        <v>25</v>
      </c>
      <c r="J203" s="261" t="s">
        <v>788</v>
      </c>
      <c r="K203" s="264">
        <v>1125</v>
      </c>
      <c r="L203" s="260" t="s">
        <v>1192</v>
      </c>
      <c r="M203" s="399">
        <v>75</v>
      </c>
      <c r="N203" s="399">
        <v>6250</v>
      </c>
      <c r="O203" s="399">
        <v>75</v>
      </c>
      <c r="P203" s="260" t="s">
        <v>77</v>
      </c>
      <c r="Q203" s="267">
        <v>12.39</v>
      </c>
      <c r="R203" s="266">
        <v>13.39</v>
      </c>
      <c r="S203" s="266"/>
      <c r="T203" s="266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1:56" x14ac:dyDescent="0.25">
      <c r="A204" s="260">
        <v>197</v>
      </c>
      <c r="B204" s="261" t="s">
        <v>722</v>
      </c>
      <c r="C204" s="262" t="s">
        <v>2302</v>
      </c>
      <c r="D204" s="262" t="s">
        <v>2324</v>
      </c>
      <c r="E204" s="262" t="s">
        <v>2333</v>
      </c>
      <c r="F204" s="263">
        <v>3202461407680000</v>
      </c>
      <c r="G204" s="37"/>
      <c r="H204" s="264">
        <v>40</v>
      </c>
      <c r="I204" s="264">
        <v>25</v>
      </c>
      <c r="J204" s="261" t="s">
        <v>788</v>
      </c>
      <c r="K204" s="264">
        <v>1125</v>
      </c>
      <c r="L204" s="260" t="s">
        <v>1192</v>
      </c>
      <c r="M204" s="399">
        <v>75</v>
      </c>
      <c r="N204" s="399">
        <v>6250</v>
      </c>
      <c r="O204" s="399">
        <v>75</v>
      </c>
      <c r="P204" s="260" t="s">
        <v>77</v>
      </c>
      <c r="Q204" s="267">
        <v>12.3675</v>
      </c>
      <c r="R204" s="266">
        <v>13.3675</v>
      </c>
      <c r="S204" s="266"/>
      <c r="T204" s="266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1:56" x14ac:dyDescent="0.25">
      <c r="A205" s="260">
        <v>198</v>
      </c>
      <c r="B205" s="261" t="s">
        <v>1051</v>
      </c>
      <c r="C205" s="262" t="s">
        <v>2302</v>
      </c>
      <c r="D205" s="262" t="s">
        <v>2324</v>
      </c>
      <c r="E205" s="262" t="s">
        <v>2334</v>
      </c>
      <c r="F205" s="263">
        <v>3202461005800000</v>
      </c>
      <c r="G205" s="37"/>
      <c r="H205" s="264">
        <v>35</v>
      </c>
      <c r="I205" s="264">
        <v>20</v>
      </c>
      <c r="J205" s="261" t="s">
        <v>788</v>
      </c>
      <c r="K205" s="264">
        <v>900</v>
      </c>
      <c r="L205" s="260" t="s">
        <v>1192</v>
      </c>
      <c r="M205" s="399">
        <v>60</v>
      </c>
      <c r="N205" s="399">
        <v>5000</v>
      </c>
      <c r="O205" s="399">
        <v>60</v>
      </c>
      <c r="P205" s="260" t="s">
        <v>77</v>
      </c>
      <c r="Q205" s="267">
        <v>12.33</v>
      </c>
      <c r="R205" s="266">
        <v>13.33</v>
      </c>
      <c r="S205" s="266"/>
      <c r="T205" s="266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x14ac:dyDescent="0.25">
      <c r="A206" s="260">
        <v>199</v>
      </c>
      <c r="B206" s="261" t="s">
        <v>2335</v>
      </c>
      <c r="C206" s="262" t="s">
        <v>2302</v>
      </c>
      <c r="D206" s="262" t="s">
        <v>2336</v>
      </c>
      <c r="E206" s="262" t="s">
        <v>2337</v>
      </c>
      <c r="F206" s="263">
        <v>3202461209650000</v>
      </c>
      <c r="G206" s="37"/>
      <c r="H206" s="264">
        <v>47</v>
      </c>
      <c r="I206" s="264">
        <v>25</v>
      </c>
      <c r="J206" s="261" t="s">
        <v>788</v>
      </c>
      <c r="K206" s="264">
        <v>1125</v>
      </c>
      <c r="L206" s="260" t="s">
        <v>1192</v>
      </c>
      <c r="M206" s="399">
        <v>75</v>
      </c>
      <c r="N206" s="399">
        <v>6250</v>
      </c>
      <c r="O206" s="399">
        <v>75</v>
      </c>
      <c r="P206" s="260" t="s">
        <v>77</v>
      </c>
      <c r="Q206" s="267">
        <v>12.35</v>
      </c>
      <c r="R206" s="266">
        <v>13.35</v>
      </c>
      <c r="S206" s="266"/>
      <c r="T206" s="266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1:56" x14ac:dyDescent="0.25">
      <c r="A207" s="260">
        <v>200</v>
      </c>
      <c r="B207" s="261" t="s">
        <v>46</v>
      </c>
      <c r="C207" s="262" t="s">
        <v>2302</v>
      </c>
      <c r="D207" s="262" t="s">
        <v>2336</v>
      </c>
      <c r="E207" s="262" t="s">
        <v>2338</v>
      </c>
      <c r="F207" s="263">
        <v>3202461510820000</v>
      </c>
      <c r="G207" s="37"/>
      <c r="H207" s="264">
        <v>35</v>
      </c>
      <c r="I207" s="264">
        <v>25</v>
      </c>
      <c r="J207" s="261" t="s">
        <v>788</v>
      </c>
      <c r="K207" s="264">
        <v>1125</v>
      </c>
      <c r="L207" s="260" t="s">
        <v>1192</v>
      </c>
      <c r="M207" s="399">
        <v>75</v>
      </c>
      <c r="N207" s="399">
        <v>6250</v>
      </c>
      <c r="O207" s="399">
        <v>75</v>
      </c>
      <c r="P207" s="260" t="s">
        <v>77</v>
      </c>
      <c r="Q207" s="267">
        <v>12.39</v>
      </c>
      <c r="R207" s="266">
        <v>13.39</v>
      </c>
      <c r="S207" s="266"/>
      <c r="T207" s="266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x14ac:dyDescent="0.25">
      <c r="A208" s="260">
        <v>201</v>
      </c>
      <c r="B208" s="261" t="s">
        <v>2339</v>
      </c>
      <c r="C208" s="262" t="s">
        <v>2302</v>
      </c>
      <c r="D208" s="262" t="s">
        <v>2336</v>
      </c>
      <c r="E208" s="262" t="s">
        <v>2340</v>
      </c>
      <c r="F208" s="263">
        <v>3202460305790000</v>
      </c>
      <c r="G208" s="37"/>
      <c r="H208" s="264">
        <v>38</v>
      </c>
      <c r="I208" s="264">
        <v>25</v>
      </c>
      <c r="J208" s="261" t="s">
        <v>788</v>
      </c>
      <c r="K208" s="264">
        <v>1125</v>
      </c>
      <c r="L208" s="260" t="s">
        <v>1192</v>
      </c>
      <c r="M208" s="399">
        <v>75</v>
      </c>
      <c r="N208" s="399">
        <v>6250</v>
      </c>
      <c r="O208" s="399">
        <v>75</v>
      </c>
      <c r="P208" s="260" t="s">
        <v>77</v>
      </c>
      <c r="Q208" s="267">
        <v>12.39</v>
      </c>
      <c r="R208" s="266">
        <v>13.39</v>
      </c>
      <c r="S208" s="266"/>
      <c r="T208" s="266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1:56" x14ac:dyDescent="0.25">
      <c r="A209" s="260">
        <v>202</v>
      </c>
      <c r="B209" s="261" t="s">
        <v>44</v>
      </c>
      <c r="C209" s="262" t="s">
        <v>2302</v>
      </c>
      <c r="D209" s="262" t="s">
        <v>2336</v>
      </c>
      <c r="E209" s="262" t="s">
        <v>2341</v>
      </c>
      <c r="F209" s="263">
        <v>3202460101560010</v>
      </c>
      <c r="G209" s="37"/>
      <c r="H209" s="264">
        <v>35</v>
      </c>
      <c r="I209" s="264">
        <v>25</v>
      </c>
      <c r="J209" s="261" t="s">
        <v>788</v>
      </c>
      <c r="K209" s="264">
        <v>1125</v>
      </c>
      <c r="L209" s="260" t="s">
        <v>1192</v>
      </c>
      <c r="M209" s="399">
        <v>75</v>
      </c>
      <c r="N209" s="399">
        <v>6250</v>
      </c>
      <c r="O209" s="399">
        <v>75</v>
      </c>
      <c r="P209" s="260" t="s">
        <v>77</v>
      </c>
      <c r="Q209" s="267">
        <v>12.39</v>
      </c>
      <c r="R209" s="266">
        <v>13.39</v>
      </c>
      <c r="S209" s="266"/>
      <c r="T209" s="266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1:56" x14ac:dyDescent="0.25">
      <c r="A210" s="260">
        <v>203</v>
      </c>
      <c r="B210" s="261" t="s">
        <v>24</v>
      </c>
      <c r="C210" s="262" t="s">
        <v>2302</v>
      </c>
      <c r="D210" s="262" t="s">
        <v>2336</v>
      </c>
      <c r="E210" s="262" t="s">
        <v>2269</v>
      </c>
      <c r="F210" s="263">
        <v>3202460807620000</v>
      </c>
      <c r="G210" s="37"/>
      <c r="H210" s="264">
        <v>35</v>
      </c>
      <c r="I210" s="264">
        <v>25</v>
      </c>
      <c r="J210" s="261" t="s">
        <v>788</v>
      </c>
      <c r="K210" s="264">
        <v>1125</v>
      </c>
      <c r="L210" s="260" t="s">
        <v>1192</v>
      </c>
      <c r="M210" s="399">
        <v>75</v>
      </c>
      <c r="N210" s="399">
        <v>6250</v>
      </c>
      <c r="O210" s="399">
        <v>75</v>
      </c>
      <c r="P210" s="260" t="s">
        <v>77</v>
      </c>
      <c r="Q210" s="267">
        <v>12.39</v>
      </c>
      <c r="R210" s="266">
        <v>13.39</v>
      </c>
      <c r="S210" s="266"/>
      <c r="T210" s="266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x14ac:dyDescent="0.25">
      <c r="A211" s="260">
        <v>204</v>
      </c>
      <c r="B211" s="261" t="s">
        <v>53</v>
      </c>
      <c r="C211" s="262" t="s">
        <v>2302</v>
      </c>
      <c r="D211" s="262" t="s">
        <v>2342</v>
      </c>
      <c r="E211" s="262" t="s">
        <v>2343</v>
      </c>
      <c r="F211" s="263">
        <v>3202460903850000</v>
      </c>
      <c r="G211" s="37"/>
      <c r="H211" s="264">
        <v>45</v>
      </c>
      <c r="I211" s="264">
        <v>40</v>
      </c>
      <c r="J211" s="261" t="s">
        <v>788</v>
      </c>
      <c r="K211" s="264">
        <v>1800</v>
      </c>
      <c r="L211" s="260" t="s">
        <v>1192</v>
      </c>
      <c r="M211" s="399">
        <v>120</v>
      </c>
      <c r="N211" s="399">
        <v>10000</v>
      </c>
      <c r="O211" s="399">
        <v>120</v>
      </c>
      <c r="P211" s="260" t="s">
        <v>77</v>
      </c>
      <c r="Q211" s="267">
        <v>12.39</v>
      </c>
      <c r="R211" s="266">
        <v>13.39</v>
      </c>
      <c r="S211" s="266"/>
      <c r="T211" s="266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1:56" x14ac:dyDescent="0.25">
      <c r="A212" s="260">
        <v>205</v>
      </c>
      <c r="B212" s="261" t="s">
        <v>2344</v>
      </c>
      <c r="C212" s="262" t="s">
        <v>2302</v>
      </c>
      <c r="D212" s="262" t="s">
        <v>2342</v>
      </c>
      <c r="E212" s="262" t="s">
        <v>2345</v>
      </c>
      <c r="F212" s="263">
        <v>3202161207810000</v>
      </c>
      <c r="G212" s="37"/>
      <c r="H212" s="264">
        <v>45</v>
      </c>
      <c r="I212" s="264">
        <v>15</v>
      </c>
      <c r="J212" s="261" t="s">
        <v>788</v>
      </c>
      <c r="K212" s="264">
        <v>675</v>
      </c>
      <c r="L212" s="260" t="s">
        <v>1192</v>
      </c>
      <c r="M212" s="399">
        <v>45</v>
      </c>
      <c r="N212" s="399">
        <v>3750</v>
      </c>
      <c r="O212" s="399">
        <v>45</v>
      </c>
      <c r="P212" s="260" t="s">
        <v>77</v>
      </c>
      <c r="Q212" s="267">
        <v>12.3675</v>
      </c>
      <c r="R212" s="266">
        <v>13.3675</v>
      </c>
      <c r="S212" s="266"/>
      <c r="T212" s="266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1:56" x14ac:dyDescent="0.25">
      <c r="A213" s="260">
        <v>206</v>
      </c>
      <c r="B213" s="261" t="s">
        <v>2066</v>
      </c>
      <c r="C213" s="262" t="s">
        <v>2302</v>
      </c>
      <c r="D213" s="262" t="s">
        <v>2342</v>
      </c>
      <c r="E213" s="262" t="s">
        <v>2346</v>
      </c>
      <c r="F213" s="263">
        <v>3200246092790000</v>
      </c>
      <c r="G213" s="37"/>
      <c r="H213" s="264">
        <v>33</v>
      </c>
      <c r="I213" s="264">
        <v>15</v>
      </c>
      <c r="J213" s="261" t="s">
        <v>788</v>
      </c>
      <c r="K213" s="264">
        <v>675</v>
      </c>
      <c r="L213" s="260" t="s">
        <v>1192</v>
      </c>
      <c r="M213" s="399">
        <v>45</v>
      </c>
      <c r="N213" s="399">
        <v>3750</v>
      </c>
      <c r="O213" s="399">
        <v>45</v>
      </c>
      <c r="P213" s="260" t="s">
        <v>77</v>
      </c>
      <c r="Q213" s="267">
        <v>12.33</v>
      </c>
      <c r="R213" s="266">
        <v>13.33</v>
      </c>
      <c r="S213" s="266"/>
      <c r="T213" s="266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1:56" x14ac:dyDescent="0.25">
      <c r="A214" s="260">
        <v>207</v>
      </c>
      <c r="B214" s="261" t="s">
        <v>2037</v>
      </c>
      <c r="C214" s="262" t="s">
        <v>2302</v>
      </c>
      <c r="D214" s="262" t="s">
        <v>2342</v>
      </c>
      <c r="E214" s="262" t="s">
        <v>2347</v>
      </c>
      <c r="F214" s="263">
        <v>3200246170860000</v>
      </c>
      <c r="G214" s="37"/>
      <c r="H214" s="264">
        <v>47</v>
      </c>
      <c r="I214" s="264">
        <v>15</v>
      </c>
      <c r="J214" s="261" t="s">
        <v>788</v>
      </c>
      <c r="K214" s="264">
        <v>675</v>
      </c>
      <c r="L214" s="260" t="s">
        <v>1192</v>
      </c>
      <c r="M214" s="399">
        <v>45</v>
      </c>
      <c r="N214" s="399">
        <v>3750</v>
      </c>
      <c r="O214" s="399">
        <v>45</v>
      </c>
      <c r="P214" s="260" t="s">
        <v>77</v>
      </c>
      <c r="Q214" s="267">
        <v>12.35</v>
      </c>
      <c r="R214" s="266">
        <v>13.35</v>
      </c>
      <c r="S214" s="266"/>
      <c r="T214" s="266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1:56" x14ac:dyDescent="0.25">
      <c r="A215" s="260">
        <v>208</v>
      </c>
      <c r="B215" s="261" t="s">
        <v>2348</v>
      </c>
      <c r="C215" s="262" t="s">
        <v>2302</v>
      </c>
      <c r="D215" s="262" t="s">
        <v>2342</v>
      </c>
      <c r="E215" s="262" t="s">
        <v>2349</v>
      </c>
      <c r="F215" s="263">
        <v>3202460709950000</v>
      </c>
      <c r="G215" s="37"/>
      <c r="H215" s="264">
        <v>37</v>
      </c>
      <c r="I215" s="264">
        <v>15</v>
      </c>
      <c r="J215" s="261" t="s">
        <v>788</v>
      </c>
      <c r="K215" s="264">
        <v>675</v>
      </c>
      <c r="L215" s="260" t="s">
        <v>1192</v>
      </c>
      <c r="M215" s="399">
        <v>45</v>
      </c>
      <c r="N215" s="399">
        <v>3750</v>
      </c>
      <c r="O215" s="399">
        <v>45</v>
      </c>
      <c r="P215" s="260" t="s">
        <v>77</v>
      </c>
      <c r="Q215" s="267">
        <v>12.39</v>
      </c>
      <c r="R215" s="266">
        <v>13.39</v>
      </c>
      <c r="S215" s="266"/>
      <c r="T215" s="266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1:56" x14ac:dyDescent="0.25">
      <c r="A216" s="260">
        <v>209</v>
      </c>
      <c r="B216" s="261" t="s">
        <v>22</v>
      </c>
      <c r="C216" s="262" t="s">
        <v>2302</v>
      </c>
      <c r="D216" s="262" t="s">
        <v>2342</v>
      </c>
      <c r="E216" s="262" t="s">
        <v>2350</v>
      </c>
      <c r="F216" s="263">
        <v>3202465106740000</v>
      </c>
      <c r="G216" s="37"/>
      <c r="H216" s="264">
        <v>35</v>
      </c>
      <c r="I216" s="264">
        <v>15</v>
      </c>
      <c r="J216" s="261" t="s">
        <v>788</v>
      </c>
      <c r="K216" s="264">
        <v>675</v>
      </c>
      <c r="L216" s="260" t="s">
        <v>1192</v>
      </c>
      <c r="M216" s="399">
        <v>45</v>
      </c>
      <c r="N216" s="399">
        <v>3750</v>
      </c>
      <c r="O216" s="399">
        <v>45</v>
      </c>
      <c r="P216" s="260" t="s">
        <v>77</v>
      </c>
      <c r="Q216" s="267">
        <v>12.38</v>
      </c>
      <c r="R216" s="266">
        <v>13.38</v>
      </c>
      <c r="S216" s="266"/>
      <c r="T216" s="266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1:56" x14ac:dyDescent="0.25">
      <c r="A217" s="260">
        <v>210</v>
      </c>
      <c r="B217" s="261" t="s">
        <v>2351</v>
      </c>
      <c r="C217" s="262" t="s">
        <v>2302</v>
      </c>
      <c r="D217" s="262" t="s">
        <v>2342</v>
      </c>
      <c r="E217" s="262" t="s">
        <v>2352</v>
      </c>
      <c r="F217" s="263">
        <v>3202460211920000</v>
      </c>
      <c r="G217" s="37"/>
      <c r="H217" s="264">
        <v>35</v>
      </c>
      <c r="I217" s="264">
        <v>15</v>
      </c>
      <c r="J217" s="261" t="s">
        <v>788</v>
      </c>
      <c r="K217" s="264">
        <v>675</v>
      </c>
      <c r="L217" s="260" t="s">
        <v>1192</v>
      </c>
      <c r="M217" s="399">
        <v>45</v>
      </c>
      <c r="N217" s="399">
        <v>3750</v>
      </c>
      <c r="O217" s="399">
        <v>45</v>
      </c>
      <c r="P217" s="260" t="s">
        <v>77</v>
      </c>
      <c r="Q217" s="267">
        <v>12.36</v>
      </c>
      <c r="R217" s="266">
        <v>13.36</v>
      </c>
      <c r="S217" s="266"/>
      <c r="T217" s="266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1:56" x14ac:dyDescent="0.25">
      <c r="A218" s="260">
        <v>211</v>
      </c>
      <c r="B218" s="261" t="s">
        <v>2353</v>
      </c>
      <c r="C218" s="262" t="s">
        <v>2302</v>
      </c>
      <c r="D218" s="262" t="s">
        <v>2342</v>
      </c>
      <c r="E218" s="262" t="s">
        <v>2354</v>
      </c>
      <c r="F218" s="263">
        <v>3202461602650000</v>
      </c>
      <c r="G218" s="37"/>
      <c r="H218" s="264">
        <v>30</v>
      </c>
      <c r="I218" s="264">
        <v>20</v>
      </c>
      <c r="J218" s="261" t="s">
        <v>788</v>
      </c>
      <c r="K218" s="264">
        <v>900</v>
      </c>
      <c r="L218" s="260" t="s">
        <v>1192</v>
      </c>
      <c r="M218" s="399">
        <v>60</v>
      </c>
      <c r="N218" s="399">
        <v>5000</v>
      </c>
      <c r="O218" s="399">
        <v>60</v>
      </c>
      <c r="P218" s="260" t="s">
        <v>77</v>
      </c>
      <c r="Q218" s="267">
        <v>12.32</v>
      </c>
      <c r="R218" s="266">
        <v>13.32</v>
      </c>
      <c r="S218" s="266"/>
      <c r="T218" s="266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1:56" x14ac:dyDescent="0.25">
      <c r="A219" s="260">
        <v>212</v>
      </c>
      <c r="B219" s="261" t="s">
        <v>2355</v>
      </c>
      <c r="C219" s="262" t="s">
        <v>2302</v>
      </c>
      <c r="D219" s="262" t="s">
        <v>2342</v>
      </c>
      <c r="E219" s="262" t="s">
        <v>2356</v>
      </c>
      <c r="F219" s="263">
        <v>3202460309930000</v>
      </c>
      <c r="G219" s="37"/>
      <c r="H219" s="264">
        <v>45</v>
      </c>
      <c r="I219" s="264">
        <v>20</v>
      </c>
      <c r="J219" s="261" t="s">
        <v>788</v>
      </c>
      <c r="K219" s="264">
        <v>900</v>
      </c>
      <c r="L219" s="260" t="s">
        <v>1192</v>
      </c>
      <c r="M219" s="399">
        <v>60</v>
      </c>
      <c r="N219" s="399">
        <v>5000</v>
      </c>
      <c r="O219" s="399">
        <v>60</v>
      </c>
      <c r="P219" s="260" t="s">
        <v>77</v>
      </c>
      <c r="Q219" s="267">
        <v>12.39</v>
      </c>
      <c r="R219" s="266">
        <v>13.39</v>
      </c>
      <c r="S219" s="266"/>
      <c r="T219" s="266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1:56" x14ac:dyDescent="0.25">
      <c r="A220" s="260">
        <v>213</v>
      </c>
      <c r="B220" s="261" t="s">
        <v>2357</v>
      </c>
      <c r="C220" s="262" t="s">
        <v>2358</v>
      </c>
      <c r="D220" s="262" t="s">
        <v>2359</v>
      </c>
      <c r="E220" s="262" t="s">
        <v>2360</v>
      </c>
      <c r="F220" s="263">
        <v>3202261809580000</v>
      </c>
      <c r="G220" s="37"/>
      <c r="H220" s="264">
        <v>50</v>
      </c>
      <c r="I220" s="264">
        <v>25</v>
      </c>
      <c r="J220" s="261" t="s">
        <v>788</v>
      </c>
      <c r="K220" s="264">
        <v>1125</v>
      </c>
      <c r="L220" s="260" t="s">
        <v>1192</v>
      </c>
      <c r="M220" s="399">
        <v>75</v>
      </c>
      <c r="N220" s="399">
        <v>6250</v>
      </c>
      <c r="O220" s="399">
        <v>75</v>
      </c>
      <c r="P220" s="260" t="s">
        <v>77</v>
      </c>
      <c r="Q220" s="267">
        <v>13.122026192972733</v>
      </c>
      <c r="R220" s="266">
        <v>14.122026192972733</v>
      </c>
      <c r="S220" s="266"/>
      <c r="T220" s="266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1:56" x14ac:dyDescent="0.25">
      <c r="A221" s="260">
        <v>214</v>
      </c>
      <c r="B221" s="261" t="s">
        <v>22</v>
      </c>
      <c r="C221" s="262" t="s">
        <v>2358</v>
      </c>
      <c r="D221" s="262" t="s">
        <v>2359</v>
      </c>
      <c r="E221" s="262" t="s">
        <v>2361</v>
      </c>
      <c r="F221" s="263">
        <v>3202260605720000</v>
      </c>
      <c r="G221" s="37"/>
      <c r="H221" s="264">
        <v>60</v>
      </c>
      <c r="I221" s="264">
        <v>30</v>
      </c>
      <c r="J221" s="261" t="s">
        <v>788</v>
      </c>
      <c r="K221" s="264">
        <v>1350</v>
      </c>
      <c r="L221" s="260" t="s">
        <v>1192</v>
      </c>
      <c r="M221" s="399">
        <v>90</v>
      </c>
      <c r="N221" s="399">
        <v>7500</v>
      </c>
      <c r="O221" s="399">
        <v>90</v>
      </c>
      <c r="P221" s="260" t="s">
        <v>77</v>
      </c>
      <c r="Q221" s="267">
        <v>13.14</v>
      </c>
      <c r="R221" s="266">
        <v>14.14</v>
      </c>
      <c r="S221" s="266"/>
      <c r="T221" s="266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1:56" x14ac:dyDescent="0.25">
      <c r="A222" s="260">
        <v>215</v>
      </c>
      <c r="B222" s="261" t="s">
        <v>2362</v>
      </c>
      <c r="C222" s="262" t="s">
        <v>2358</v>
      </c>
      <c r="D222" s="262" t="s">
        <v>2359</v>
      </c>
      <c r="E222" s="262" t="s">
        <v>2363</v>
      </c>
      <c r="F222" s="263">
        <v>3202261003570000</v>
      </c>
      <c r="G222" s="37"/>
      <c r="H222" s="264">
        <v>60</v>
      </c>
      <c r="I222" s="264">
        <v>30</v>
      </c>
      <c r="J222" s="261" t="s">
        <v>788</v>
      </c>
      <c r="K222" s="264">
        <v>1350</v>
      </c>
      <c r="L222" s="260" t="s">
        <v>1192</v>
      </c>
      <c r="M222" s="399">
        <v>90</v>
      </c>
      <c r="N222" s="399">
        <v>7500</v>
      </c>
      <c r="O222" s="399">
        <v>90</v>
      </c>
      <c r="P222" s="260" t="s">
        <v>77</v>
      </c>
      <c r="Q222" s="267">
        <v>13.17</v>
      </c>
      <c r="R222" s="266">
        <v>14.17</v>
      </c>
      <c r="S222" s="266"/>
      <c r="T222" s="266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1:56" x14ac:dyDescent="0.25">
      <c r="A223" s="260">
        <v>216</v>
      </c>
      <c r="B223" s="261" t="s">
        <v>2364</v>
      </c>
      <c r="C223" s="262" t="s">
        <v>2358</v>
      </c>
      <c r="D223" s="262" t="s">
        <v>2359</v>
      </c>
      <c r="E223" s="262" t="s">
        <v>2365</v>
      </c>
      <c r="F223" s="263">
        <v>3202260806870000</v>
      </c>
      <c r="G223" s="37"/>
      <c r="H223" s="264">
        <v>90</v>
      </c>
      <c r="I223" s="264">
        <v>40</v>
      </c>
      <c r="J223" s="261" t="s">
        <v>788</v>
      </c>
      <c r="K223" s="264">
        <v>1800</v>
      </c>
      <c r="L223" s="260" t="s">
        <v>1192</v>
      </c>
      <c r="M223" s="399">
        <v>120</v>
      </c>
      <c r="N223" s="399">
        <v>10000</v>
      </c>
      <c r="O223" s="399">
        <v>120</v>
      </c>
      <c r="P223" s="260" t="s">
        <v>77</v>
      </c>
      <c r="Q223" s="267">
        <v>13.15</v>
      </c>
      <c r="R223" s="266">
        <v>14.15</v>
      </c>
      <c r="S223" s="266"/>
      <c r="T223" s="266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1:56" x14ac:dyDescent="0.25">
      <c r="A224" s="260">
        <v>217</v>
      </c>
      <c r="B224" s="261" t="s">
        <v>2366</v>
      </c>
      <c r="C224" s="262" t="s">
        <v>2358</v>
      </c>
      <c r="D224" s="262" t="s">
        <v>2359</v>
      </c>
      <c r="E224" s="262" t="s">
        <v>2367</v>
      </c>
      <c r="F224" s="263">
        <v>3202261405760000</v>
      </c>
      <c r="G224" s="37"/>
      <c r="H224" s="264">
        <v>90</v>
      </c>
      <c r="I224" s="264">
        <v>40</v>
      </c>
      <c r="J224" s="261" t="s">
        <v>788</v>
      </c>
      <c r="K224" s="264">
        <v>1800</v>
      </c>
      <c r="L224" s="260" t="s">
        <v>1192</v>
      </c>
      <c r="M224" s="399">
        <v>120</v>
      </c>
      <c r="N224" s="399">
        <v>10000</v>
      </c>
      <c r="O224" s="399">
        <v>120</v>
      </c>
      <c r="P224" s="260" t="s">
        <v>77</v>
      </c>
      <c r="Q224" s="267">
        <v>13.13</v>
      </c>
      <c r="R224" s="266">
        <v>14.13</v>
      </c>
      <c r="S224" s="266"/>
      <c r="T224" s="266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1:56" x14ac:dyDescent="0.25">
      <c r="A225" s="260">
        <v>218</v>
      </c>
      <c r="B225" s="261" t="s">
        <v>2368</v>
      </c>
      <c r="C225" s="262" t="s">
        <v>2358</v>
      </c>
      <c r="D225" s="262" t="s">
        <v>2359</v>
      </c>
      <c r="E225" s="262" t="s">
        <v>2369</v>
      </c>
      <c r="F225" s="263">
        <v>3202260406650000</v>
      </c>
      <c r="G225" s="37"/>
      <c r="H225" s="264">
        <v>90</v>
      </c>
      <c r="I225" s="264">
        <v>40</v>
      </c>
      <c r="J225" s="261" t="s">
        <v>788</v>
      </c>
      <c r="K225" s="264">
        <v>1800</v>
      </c>
      <c r="L225" s="260" t="s">
        <v>1192</v>
      </c>
      <c r="M225" s="399">
        <v>120</v>
      </c>
      <c r="N225" s="399">
        <v>10000</v>
      </c>
      <c r="O225" s="399">
        <v>120</v>
      </c>
      <c r="P225" s="260" t="s">
        <v>77</v>
      </c>
      <c r="Q225" s="267">
        <v>13.11</v>
      </c>
      <c r="R225" s="266">
        <v>14.11</v>
      </c>
      <c r="S225" s="266"/>
      <c r="T225" s="266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1:56" x14ac:dyDescent="0.25">
      <c r="A226" s="260">
        <v>219</v>
      </c>
      <c r="B226" s="261" t="s">
        <v>2370</v>
      </c>
      <c r="C226" s="262" t="s">
        <v>2358</v>
      </c>
      <c r="D226" s="262" t="s">
        <v>2359</v>
      </c>
      <c r="E226" s="262" t="s">
        <v>2371</v>
      </c>
      <c r="F226" s="263">
        <v>3202260101570010</v>
      </c>
      <c r="G226" s="37"/>
      <c r="H226" s="264">
        <v>90</v>
      </c>
      <c r="I226" s="264">
        <v>40</v>
      </c>
      <c r="J226" s="261" t="s">
        <v>788</v>
      </c>
      <c r="K226" s="264">
        <v>1800</v>
      </c>
      <c r="L226" s="260" t="s">
        <v>1192</v>
      </c>
      <c r="M226" s="399">
        <v>120</v>
      </c>
      <c r="N226" s="399">
        <v>10000</v>
      </c>
      <c r="O226" s="399">
        <v>120</v>
      </c>
      <c r="P226" s="260" t="s">
        <v>77</v>
      </c>
      <c r="Q226" s="267">
        <v>13.122026192972733</v>
      </c>
      <c r="R226" s="266">
        <v>14.122026192972733</v>
      </c>
      <c r="S226" s="266"/>
      <c r="T226" s="266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1:56" x14ac:dyDescent="0.25">
      <c r="A227" s="260">
        <v>220</v>
      </c>
      <c r="B227" s="261" t="s">
        <v>2372</v>
      </c>
      <c r="C227" s="262" t="s">
        <v>2358</v>
      </c>
      <c r="D227" s="262" t="s">
        <v>2373</v>
      </c>
      <c r="E227" s="262" t="s">
        <v>2374</v>
      </c>
      <c r="F227" s="263">
        <v>3202260503630000</v>
      </c>
      <c r="G227" s="37"/>
      <c r="H227" s="264">
        <v>50</v>
      </c>
      <c r="I227" s="264">
        <v>30</v>
      </c>
      <c r="J227" s="261" t="s">
        <v>788</v>
      </c>
      <c r="K227" s="264">
        <v>1350</v>
      </c>
      <c r="L227" s="260" t="s">
        <v>1192</v>
      </c>
      <c r="M227" s="399">
        <v>90</v>
      </c>
      <c r="N227" s="399">
        <v>7500</v>
      </c>
      <c r="O227" s="399">
        <v>90</v>
      </c>
      <c r="P227" s="260" t="s">
        <v>77</v>
      </c>
      <c r="Q227" s="267">
        <v>13.122026192972733</v>
      </c>
      <c r="R227" s="266">
        <v>14.122026192972733</v>
      </c>
      <c r="S227" s="266"/>
      <c r="T227" s="266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x14ac:dyDescent="0.25">
      <c r="A228" s="260">
        <v>221</v>
      </c>
      <c r="B228" s="261" t="s">
        <v>54</v>
      </c>
      <c r="C228" s="262" t="s">
        <v>2358</v>
      </c>
      <c r="D228" s="262" t="s">
        <v>2373</v>
      </c>
      <c r="E228" s="262" t="s">
        <v>2375</v>
      </c>
      <c r="F228" s="263">
        <v>3202260706690000</v>
      </c>
      <c r="G228" s="37"/>
      <c r="H228" s="264">
        <v>80</v>
      </c>
      <c r="I228" s="264">
        <v>50</v>
      </c>
      <c r="J228" s="261" t="s">
        <v>788</v>
      </c>
      <c r="K228" s="264">
        <v>2250</v>
      </c>
      <c r="L228" s="260" t="s">
        <v>1192</v>
      </c>
      <c r="M228" s="399">
        <v>150</v>
      </c>
      <c r="N228" s="399">
        <v>12500</v>
      </c>
      <c r="O228" s="399">
        <v>150</v>
      </c>
      <c r="P228" s="260" t="s">
        <v>77</v>
      </c>
      <c r="Q228" s="267">
        <v>13.14</v>
      </c>
      <c r="R228" s="266">
        <v>14.14</v>
      </c>
      <c r="S228" s="266"/>
      <c r="T228" s="266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x14ac:dyDescent="0.25">
      <c r="A229" s="260">
        <v>222</v>
      </c>
      <c r="B229" s="261" t="s">
        <v>2376</v>
      </c>
      <c r="C229" s="262" t="s">
        <v>2358</v>
      </c>
      <c r="D229" s="262" t="s">
        <v>2373</v>
      </c>
      <c r="E229" s="262" t="s">
        <v>2377</v>
      </c>
      <c r="F229" s="263">
        <v>3202260101720050</v>
      </c>
      <c r="G229" s="37"/>
      <c r="H229" s="264">
        <v>50</v>
      </c>
      <c r="I229" s="264">
        <v>50</v>
      </c>
      <c r="J229" s="261" t="s">
        <v>788</v>
      </c>
      <c r="K229" s="264">
        <v>2250</v>
      </c>
      <c r="L229" s="260" t="s">
        <v>1192</v>
      </c>
      <c r="M229" s="399">
        <v>150</v>
      </c>
      <c r="N229" s="399">
        <v>12500</v>
      </c>
      <c r="O229" s="399">
        <v>150</v>
      </c>
      <c r="P229" s="260" t="s">
        <v>77</v>
      </c>
      <c r="Q229" s="267">
        <v>13.17</v>
      </c>
      <c r="R229" s="266">
        <v>14.17</v>
      </c>
      <c r="S229" s="266"/>
      <c r="T229" s="266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1:56" x14ac:dyDescent="0.25">
      <c r="A230" s="260">
        <v>223</v>
      </c>
      <c r="B230" s="261" t="s">
        <v>43</v>
      </c>
      <c r="C230" s="262" t="s">
        <v>2358</v>
      </c>
      <c r="D230" s="262" t="s">
        <v>2373</v>
      </c>
      <c r="E230" s="262" t="s">
        <v>2378</v>
      </c>
      <c r="F230" s="263">
        <v>3202260803620000</v>
      </c>
      <c r="G230" s="37"/>
      <c r="H230" s="264">
        <v>80</v>
      </c>
      <c r="I230" s="264">
        <v>50</v>
      </c>
      <c r="J230" s="261" t="s">
        <v>788</v>
      </c>
      <c r="K230" s="264">
        <v>2250</v>
      </c>
      <c r="L230" s="260" t="s">
        <v>1192</v>
      </c>
      <c r="M230" s="399">
        <v>150</v>
      </c>
      <c r="N230" s="399">
        <v>12500</v>
      </c>
      <c r="O230" s="399">
        <v>150</v>
      </c>
      <c r="P230" s="260" t="s">
        <v>77</v>
      </c>
      <c r="Q230" s="267">
        <v>13.15</v>
      </c>
      <c r="R230" s="266">
        <v>14.15</v>
      </c>
      <c r="S230" s="266"/>
      <c r="T230" s="266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1:56" x14ac:dyDescent="0.25">
      <c r="A231" s="260">
        <v>224</v>
      </c>
      <c r="B231" s="261" t="s">
        <v>2379</v>
      </c>
      <c r="C231" s="262" t="s">
        <v>2358</v>
      </c>
      <c r="D231" s="262" t="s">
        <v>2373</v>
      </c>
      <c r="E231" s="262" t="s">
        <v>2380</v>
      </c>
      <c r="F231" s="263">
        <v>3202261908460000</v>
      </c>
      <c r="G231" s="37"/>
      <c r="H231" s="264">
        <v>80</v>
      </c>
      <c r="I231" s="264">
        <v>50</v>
      </c>
      <c r="J231" s="261" t="s">
        <v>788</v>
      </c>
      <c r="K231" s="264">
        <v>2250</v>
      </c>
      <c r="L231" s="260" t="s">
        <v>1192</v>
      </c>
      <c r="M231" s="399">
        <v>150</v>
      </c>
      <c r="N231" s="399">
        <v>12500</v>
      </c>
      <c r="O231" s="399">
        <v>150</v>
      </c>
      <c r="P231" s="260" t="s">
        <v>77</v>
      </c>
      <c r="Q231" s="267">
        <v>13.13</v>
      </c>
      <c r="R231" s="266">
        <v>14.13</v>
      </c>
      <c r="S231" s="266"/>
      <c r="T231" s="266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1:56" x14ac:dyDescent="0.25">
      <c r="A232" s="260">
        <v>225</v>
      </c>
      <c r="B232" s="261" t="s">
        <v>2381</v>
      </c>
      <c r="C232" s="262" t="s">
        <v>2358</v>
      </c>
      <c r="D232" s="262" t="s">
        <v>2373</v>
      </c>
      <c r="E232" s="262" t="s">
        <v>2382</v>
      </c>
      <c r="F232" s="263">
        <v>3202260203710000</v>
      </c>
      <c r="G232" s="37"/>
      <c r="H232" s="264">
        <v>80</v>
      </c>
      <c r="I232" s="264">
        <v>60</v>
      </c>
      <c r="J232" s="261" t="s">
        <v>788</v>
      </c>
      <c r="K232" s="264">
        <v>2700</v>
      </c>
      <c r="L232" s="260" t="s">
        <v>1192</v>
      </c>
      <c r="M232" s="399">
        <v>180</v>
      </c>
      <c r="N232" s="399">
        <v>15000</v>
      </c>
      <c r="O232" s="399">
        <v>180</v>
      </c>
      <c r="P232" s="260" t="s">
        <v>77</v>
      </c>
      <c r="Q232" s="267">
        <v>13.11</v>
      </c>
      <c r="R232" s="266">
        <v>14.11</v>
      </c>
      <c r="S232" s="266"/>
      <c r="T232" s="266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1:56" x14ac:dyDescent="0.25">
      <c r="A233" s="260">
        <v>226</v>
      </c>
      <c r="B233" s="261" t="s">
        <v>2383</v>
      </c>
      <c r="C233" s="262" t="s">
        <v>2358</v>
      </c>
      <c r="D233" s="262" t="s">
        <v>2384</v>
      </c>
      <c r="E233" s="262" t="s">
        <v>2385</v>
      </c>
      <c r="F233" s="263">
        <v>3202260603720000</v>
      </c>
      <c r="G233" s="37"/>
      <c r="H233" s="264">
        <v>29</v>
      </c>
      <c r="I233" s="264">
        <v>10</v>
      </c>
      <c r="J233" s="261" t="s">
        <v>788</v>
      </c>
      <c r="K233" s="264">
        <v>450</v>
      </c>
      <c r="L233" s="260" t="s">
        <v>1192</v>
      </c>
      <c r="M233" s="399">
        <v>30</v>
      </c>
      <c r="N233" s="399">
        <v>2500</v>
      </c>
      <c r="O233" s="399">
        <v>30</v>
      </c>
      <c r="P233" s="260" t="s">
        <v>77</v>
      </c>
      <c r="Q233" s="267">
        <v>13.122026192972733</v>
      </c>
      <c r="R233" s="266">
        <v>14.122026192972733</v>
      </c>
      <c r="S233" s="266"/>
      <c r="T233" s="266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1:56" x14ac:dyDescent="0.25">
      <c r="A234" s="260">
        <v>227</v>
      </c>
      <c r="B234" s="261" t="s">
        <v>46</v>
      </c>
      <c r="C234" s="262" t="s">
        <v>2358</v>
      </c>
      <c r="D234" s="262" t="s">
        <v>2384</v>
      </c>
      <c r="E234" s="262" t="s">
        <v>2386</v>
      </c>
      <c r="F234" s="263">
        <v>3202260507610000</v>
      </c>
      <c r="G234" s="37"/>
      <c r="H234" s="264">
        <v>29</v>
      </c>
      <c r="I234" s="264">
        <v>10</v>
      </c>
      <c r="J234" s="261" t="s">
        <v>788</v>
      </c>
      <c r="K234" s="264">
        <v>450</v>
      </c>
      <c r="L234" s="260" t="s">
        <v>1192</v>
      </c>
      <c r="M234" s="399">
        <v>30</v>
      </c>
      <c r="N234" s="399">
        <v>2500</v>
      </c>
      <c r="O234" s="399">
        <v>30</v>
      </c>
      <c r="P234" s="260" t="s">
        <v>77</v>
      </c>
      <c r="Q234" s="267">
        <v>13.122026192972733</v>
      </c>
      <c r="R234" s="266">
        <v>14.122026192972733</v>
      </c>
      <c r="S234" s="266"/>
      <c r="T234" s="266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1:56" x14ac:dyDescent="0.25">
      <c r="A235" s="260">
        <v>228</v>
      </c>
      <c r="B235" s="261" t="s">
        <v>2387</v>
      </c>
      <c r="C235" s="262" t="s">
        <v>2358</v>
      </c>
      <c r="D235" s="262" t="s">
        <v>2384</v>
      </c>
      <c r="E235" s="262" t="s">
        <v>2388</v>
      </c>
      <c r="F235" s="263">
        <v>3202261103720000</v>
      </c>
      <c r="G235" s="37"/>
      <c r="H235" s="264">
        <v>40</v>
      </c>
      <c r="I235" s="264">
        <v>33</v>
      </c>
      <c r="J235" s="261" t="s">
        <v>788</v>
      </c>
      <c r="K235" s="264">
        <v>1485</v>
      </c>
      <c r="L235" s="260" t="s">
        <v>1192</v>
      </c>
      <c r="M235" s="399">
        <v>99</v>
      </c>
      <c r="N235" s="399">
        <v>8250</v>
      </c>
      <c r="O235" s="399">
        <v>99</v>
      </c>
      <c r="P235" s="260" t="s">
        <v>77</v>
      </c>
      <c r="Q235" s="267">
        <v>13.14</v>
      </c>
      <c r="R235" s="266">
        <v>14.14</v>
      </c>
      <c r="S235" s="266"/>
      <c r="T235" s="266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x14ac:dyDescent="0.25">
      <c r="A236" s="260">
        <v>229</v>
      </c>
      <c r="B236" s="261" t="s">
        <v>2389</v>
      </c>
      <c r="C236" s="262" t="s">
        <v>2358</v>
      </c>
      <c r="D236" s="262" t="s">
        <v>2384</v>
      </c>
      <c r="E236" s="262" t="s">
        <v>2390</v>
      </c>
      <c r="F236" s="263">
        <v>3202260606610000</v>
      </c>
      <c r="G236" s="37"/>
      <c r="H236" s="264">
        <v>80</v>
      </c>
      <c r="I236" s="264">
        <v>50</v>
      </c>
      <c r="J236" s="261" t="s">
        <v>788</v>
      </c>
      <c r="K236" s="264">
        <v>2250</v>
      </c>
      <c r="L236" s="260" t="s">
        <v>1192</v>
      </c>
      <c r="M236" s="399">
        <v>150</v>
      </c>
      <c r="N236" s="399">
        <v>12500</v>
      </c>
      <c r="O236" s="399">
        <v>150</v>
      </c>
      <c r="P236" s="260" t="s">
        <v>77</v>
      </c>
      <c r="Q236" s="267">
        <v>13.17</v>
      </c>
      <c r="R236" s="266">
        <v>14.17</v>
      </c>
      <c r="S236" s="266"/>
      <c r="T236" s="266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1:56" x14ac:dyDescent="0.25">
      <c r="A237" s="260">
        <v>230</v>
      </c>
      <c r="B237" s="261" t="s">
        <v>2391</v>
      </c>
      <c r="C237" s="262" t="s">
        <v>2358</v>
      </c>
      <c r="D237" s="262" t="s">
        <v>2392</v>
      </c>
      <c r="E237" s="262" t="s">
        <v>2393</v>
      </c>
      <c r="F237" s="263">
        <v>3202260103720000</v>
      </c>
      <c r="G237" s="37"/>
      <c r="H237" s="264">
        <v>205</v>
      </c>
      <c r="I237" s="264">
        <v>150</v>
      </c>
      <c r="J237" s="261" t="s">
        <v>788</v>
      </c>
      <c r="K237" s="264">
        <v>6750</v>
      </c>
      <c r="L237" s="260" t="s">
        <v>1192</v>
      </c>
      <c r="M237" s="399">
        <v>450</v>
      </c>
      <c r="N237" s="399">
        <v>37500</v>
      </c>
      <c r="O237" s="399">
        <v>450</v>
      </c>
      <c r="P237" s="260" t="s">
        <v>77</v>
      </c>
      <c r="Q237" s="267">
        <v>13.15</v>
      </c>
      <c r="R237" s="266">
        <v>14.15</v>
      </c>
      <c r="S237" s="266"/>
      <c r="T237" s="266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1:56" x14ac:dyDescent="0.25">
      <c r="A238" s="260">
        <v>231</v>
      </c>
      <c r="B238" s="261" t="s">
        <v>2394</v>
      </c>
      <c r="C238" s="262" t="s">
        <v>2358</v>
      </c>
      <c r="D238" s="262" t="s">
        <v>2395</v>
      </c>
      <c r="E238" s="262" t="s">
        <v>2396</v>
      </c>
      <c r="F238" s="263">
        <v>3202261401650000</v>
      </c>
      <c r="G238" s="37"/>
      <c r="H238" s="264">
        <v>45</v>
      </c>
      <c r="I238" s="264">
        <v>25</v>
      </c>
      <c r="J238" s="261" t="s">
        <v>788</v>
      </c>
      <c r="K238" s="264">
        <v>1125</v>
      </c>
      <c r="L238" s="260" t="s">
        <v>1192</v>
      </c>
      <c r="M238" s="399">
        <v>75</v>
      </c>
      <c r="N238" s="399">
        <v>6250</v>
      </c>
      <c r="O238" s="399">
        <v>75</v>
      </c>
      <c r="P238" s="260" t="s">
        <v>77</v>
      </c>
      <c r="Q238" s="267">
        <v>13.13</v>
      </c>
      <c r="R238" s="266">
        <v>14.13</v>
      </c>
      <c r="S238" s="266"/>
      <c r="T238" s="266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1:56" x14ac:dyDescent="0.25">
      <c r="A239" s="260">
        <v>232</v>
      </c>
      <c r="B239" s="261" t="s">
        <v>2397</v>
      </c>
      <c r="C239" s="262" t="s">
        <v>2358</v>
      </c>
      <c r="D239" s="262" t="s">
        <v>2395</v>
      </c>
      <c r="E239" s="262" t="s">
        <v>2398</v>
      </c>
      <c r="F239" s="263">
        <v>3202261509580000</v>
      </c>
      <c r="G239" s="37"/>
      <c r="H239" s="264">
        <v>280</v>
      </c>
      <c r="I239" s="264">
        <v>200</v>
      </c>
      <c r="J239" s="261" t="s">
        <v>788</v>
      </c>
      <c r="K239" s="264">
        <v>9000</v>
      </c>
      <c r="L239" s="260" t="s">
        <v>1192</v>
      </c>
      <c r="M239" s="399">
        <v>600</v>
      </c>
      <c r="N239" s="399">
        <v>50000</v>
      </c>
      <c r="O239" s="399">
        <v>600</v>
      </c>
      <c r="P239" s="260" t="s">
        <v>77</v>
      </c>
      <c r="Q239" s="267">
        <v>13.11</v>
      </c>
      <c r="R239" s="266">
        <v>14.11</v>
      </c>
      <c r="S239" s="266"/>
      <c r="T239" s="266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1:56" x14ac:dyDescent="0.25">
      <c r="A240" s="260">
        <v>233</v>
      </c>
      <c r="B240" s="261" t="s">
        <v>2399</v>
      </c>
      <c r="C240" s="262" t="s">
        <v>2358</v>
      </c>
      <c r="D240" s="262" t="s">
        <v>2400</v>
      </c>
      <c r="E240" s="262" t="s">
        <v>2401</v>
      </c>
      <c r="F240" s="263">
        <v>3202260101740000</v>
      </c>
      <c r="G240" s="37"/>
      <c r="H240" s="264">
        <v>45</v>
      </c>
      <c r="I240" s="264">
        <v>20</v>
      </c>
      <c r="J240" s="261" t="s">
        <v>788</v>
      </c>
      <c r="K240" s="264">
        <v>900</v>
      </c>
      <c r="L240" s="260" t="s">
        <v>1192</v>
      </c>
      <c r="M240" s="399">
        <v>60</v>
      </c>
      <c r="N240" s="399">
        <v>5000</v>
      </c>
      <c r="O240" s="399">
        <v>60</v>
      </c>
      <c r="P240" s="260" t="s">
        <v>77</v>
      </c>
      <c r="Q240" s="267">
        <v>13.122026192972733</v>
      </c>
      <c r="R240" s="266">
        <v>14.122026192972733</v>
      </c>
      <c r="S240" s="266"/>
      <c r="T240" s="266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x14ac:dyDescent="0.25">
      <c r="A241" s="260">
        <v>234</v>
      </c>
      <c r="B241" s="261" t="s">
        <v>2402</v>
      </c>
      <c r="C241" s="262" t="s">
        <v>2358</v>
      </c>
      <c r="D241" s="262" t="s">
        <v>2400</v>
      </c>
      <c r="E241" s="262" t="s">
        <v>2403</v>
      </c>
      <c r="F241" s="263">
        <v>3202261707780000</v>
      </c>
      <c r="G241" s="37"/>
      <c r="H241" s="264">
        <v>90</v>
      </c>
      <c r="I241" s="264">
        <v>50</v>
      </c>
      <c r="J241" s="261" t="s">
        <v>788</v>
      </c>
      <c r="K241" s="264">
        <v>2250</v>
      </c>
      <c r="L241" s="260" t="s">
        <v>1192</v>
      </c>
      <c r="M241" s="399">
        <v>150</v>
      </c>
      <c r="N241" s="399">
        <v>12500</v>
      </c>
      <c r="O241" s="399">
        <v>150</v>
      </c>
      <c r="P241" s="260" t="s">
        <v>77</v>
      </c>
      <c r="Q241" s="267">
        <v>13.122026192972733</v>
      </c>
      <c r="R241" s="266">
        <v>14.122026192972733</v>
      </c>
      <c r="S241" s="266"/>
      <c r="T241" s="266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x14ac:dyDescent="0.25">
      <c r="A242" s="260">
        <v>235</v>
      </c>
      <c r="B242" s="261" t="s">
        <v>2404</v>
      </c>
      <c r="C242" s="262" t="s">
        <v>81</v>
      </c>
      <c r="D242" s="262" t="s">
        <v>2405</v>
      </c>
      <c r="E242" s="262" t="s">
        <v>2147</v>
      </c>
      <c r="F242" s="263">
        <v>3202462007600000</v>
      </c>
      <c r="G242" s="37"/>
      <c r="H242" s="264">
        <v>50</v>
      </c>
      <c r="I242" s="264">
        <v>42</v>
      </c>
      <c r="J242" s="261" t="s">
        <v>788</v>
      </c>
      <c r="K242" s="264">
        <v>1890</v>
      </c>
      <c r="L242" s="260" t="s">
        <v>1192</v>
      </c>
      <c r="M242" s="399">
        <v>126</v>
      </c>
      <c r="N242" s="399">
        <v>10500</v>
      </c>
      <c r="O242" s="399">
        <v>126</v>
      </c>
      <c r="P242" s="260" t="s">
        <v>77</v>
      </c>
      <c r="Q242" s="267">
        <v>12.988077460491915</v>
      </c>
      <c r="R242" s="266">
        <v>13.988077460491915</v>
      </c>
      <c r="S242" s="266"/>
      <c r="T242" s="266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1:56" x14ac:dyDescent="0.25">
      <c r="A243" s="260">
        <v>236</v>
      </c>
      <c r="B243" s="261" t="s">
        <v>2406</v>
      </c>
      <c r="C243" s="262" t="s">
        <v>81</v>
      </c>
      <c r="D243" s="262" t="s">
        <v>2405</v>
      </c>
      <c r="E243" s="262" t="s">
        <v>2407</v>
      </c>
      <c r="F243" s="263">
        <v>3202212606640000</v>
      </c>
      <c r="G243" s="37"/>
      <c r="H243" s="264">
        <v>45</v>
      </c>
      <c r="I243" s="264">
        <v>30</v>
      </c>
      <c r="J243" s="261" t="s">
        <v>788</v>
      </c>
      <c r="K243" s="264">
        <v>1350</v>
      </c>
      <c r="L243" s="260" t="s">
        <v>1192</v>
      </c>
      <c r="M243" s="399">
        <v>90</v>
      </c>
      <c r="N243" s="399">
        <v>7500</v>
      </c>
      <c r="O243" s="399">
        <v>90</v>
      </c>
      <c r="P243" s="260" t="s">
        <v>77</v>
      </c>
      <c r="Q243" s="267">
        <v>12.98</v>
      </c>
      <c r="R243" s="266">
        <v>13.98</v>
      </c>
      <c r="S243" s="266"/>
      <c r="T243" s="266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</row>
    <row r="244" spans="1:56" x14ac:dyDescent="0.25">
      <c r="A244" s="260">
        <v>237</v>
      </c>
      <c r="B244" s="261" t="s">
        <v>2408</v>
      </c>
      <c r="C244" s="262" t="s">
        <v>81</v>
      </c>
      <c r="D244" s="262" t="s">
        <v>2405</v>
      </c>
      <c r="E244" s="262" t="s">
        <v>2409</v>
      </c>
      <c r="F244" s="263">
        <v>3202212803660000</v>
      </c>
      <c r="G244" s="37"/>
      <c r="H244" s="264">
        <v>40</v>
      </c>
      <c r="I244" s="264">
        <v>30</v>
      </c>
      <c r="J244" s="261" t="s">
        <v>788</v>
      </c>
      <c r="K244" s="264">
        <v>1350</v>
      </c>
      <c r="L244" s="260" t="s">
        <v>1192</v>
      </c>
      <c r="M244" s="399">
        <v>90</v>
      </c>
      <c r="N244" s="399">
        <v>7500</v>
      </c>
      <c r="O244" s="399">
        <v>90</v>
      </c>
      <c r="P244" s="260" t="s">
        <v>77</v>
      </c>
      <c r="Q244" s="267">
        <v>12.94</v>
      </c>
      <c r="R244" s="266">
        <v>13.94</v>
      </c>
      <c r="S244" s="266"/>
      <c r="T244" s="266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</row>
    <row r="245" spans="1:56" x14ac:dyDescent="0.25">
      <c r="A245" s="260">
        <v>238</v>
      </c>
      <c r="B245" s="261" t="s">
        <v>851</v>
      </c>
      <c r="C245" s="262" t="s">
        <v>81</v>
      </c>
      <c r="D245" s="262" t="s">
        <v>2410</v>
      </c>
      <c r="E245" s="262" t="s">
        <v>2255</v>
      </c>
      <c r="F245" s="263">
        <v>3202210902640000</v>
      </c>
      <c r="G245" s="37"/>
      <c r="H245" s="264">
        <v>25</v>
      </c>
      <c r="I245" s="264">
        <v>25</v>
      </c>
      <c r="J245" s="261" t="s">
        <v>788</v>
      </c>
      <c r="K245" s="264">
        <v>1125</v>
      </c>
      <c r="L245" s="260" t="s">
        <v>1192</v>
      </c>
      <c r="M245" s="399">
        <v>75</v>
      </c>
      <c r="N245" s="399">
        <v>6250</v>
      </c>
      <c r="O245" s="399">
        <v>75</v>
      </c>
      <c r="P245" s="260" t="s">
        <v>77</v>
      </c>
      <c r="Q245" s="267">
        <v>12.91</v>
      </c>
      <c r="R245" s="266">
        <v>13.91</v>
      </c>
      <c r="S245" s="266"/>
      <c r="T245" s="266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</row>
    <row r="246" spans="1:56" x14ac:dyDescent="0.25">
      <c r="A246" s="260">
        <v>239</v>
      </c>
      <c r="B246" s="261" t="s">
        <v>2411</v>
      </c>
      <c r="C246" s="262" t="s">
        <v>81</v>
      </c>
      <c r="D246" s="262" t="s">
        <v>2410</v>
      </c>
      <c r="E246" s="262" t="s">
        <v>2412</v>
      </c>
      <c r="F246" s="263">
        <v>3202210405660000</v>
      </c>
      <c r="G246" s="37"/>
      <c r="H246" s="264">
        <v>45</v>
      </c>
      <c r="I246" s="264">
        <v>30</v>
      </c>
      <c r="J246" s="261" t="s">
        <v>788</v>
      </c>
      <c r="K246" s="264">
        <v>1350</v>
      </c>
      <c r="L246" s="260" t="s">
        <v>1192</v>
      </c>
      <c r="M246" s="399">
        <v>90</v>
      </c>
      <c r="N246" s="399">
        <v>7500</v>
      </c>
      <c r="O246" s="399">
        <v>90</v>
      </c>
      <c r="P246" s="260" t="s">
        <v>77</v>
      </c>
      <c r="Q246" s="267">
        <v>12.988077460491915</v>
      </c>
      <c r="R246" s="266">
        <v>13.988077460491915</v>
      </c>
      <c r="S246" s="266"/>
      <c r="T246" s="266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</row>
    <row r="247" spans="1:56" x14ac:dyDescent="0.25">
      <c r="A247" s="260">
        <v>240</v>
      </c>
      <c r="B247" s="261" t="s">
        <v>2413</v>
      </c>
      <c r="C247" s="262" t="s">
        <v>81</v>
      </c>
      <c r="D247" s="262" t="s">
        <v>87</v>
      </c>
      <c r="E247" s="262" t="s">
        <v>2414</v>
      </c>
      <c r="F247" s="263">
        <v>3202211002680000</v>
      </c>
      <c r="G247" s="37"/>
      <c r="H247" s="264">
        <v>30</v>
      </c>
      <c r="I247" s="264">
        <v>25</v>
      </c>
      <c r="J247" s="261" t="s">
        <v>788</v>
      </c>
      <c r="K247" s="264">
        <v>1125</v>
      </c>
      <c r="L247" s="260" t="s">
        <v>1192</v>
      </c>
      <c r="M247" s="399">
        <v>75</v>
      </c>
      <c r="N247" s="399">
        <v>6250</v>
      </c>
      <c r="O247" s="399">
        <v>75</v>
      </c>
      <c r="P247" s="260" t="s">
        <v>77</v>
      </c>
      <c r="Q247" s="267">
        <v>12.988077460491915</v>
      </c>
      <c r="R247" s="266">
        <v>13.988077460491915</v>
      </c>
      <c r="S247" s="266"/>
      <c r="T247" s="266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</row>
    <row r="248" spans="1:56" x14ac:dyDescent="0.25">
      <c r="A248" s="260">
        <v>241</v>
      </c>
      <c r="B248" s="261" t="s">
        <v>2415</v>
      </c>
      <c r="C248" s="262" t="s">
        <v>81</v>
      </c>
      <c r="D248" s="262" t="s">
        <v>87</v>
      </c>
      <c r="E248" s="262" t="s">
        <v>2416</v>
      </c>
      <c r="F248" s="263">
        <v>3202210809780000</v>
      </c>
      <c r="G248" s="37"/>
      <c r="H248" s="264">
        <v>55</v>
      </c>
      <c r="I248" s="264">
        <v>35</v>
      </c>
      <c r="J248" s="261" t="s">
        <v>788</v>
      </c>
      <c r="K248" s="264">
        <v>1575</v>
      </c>
      <c r="L248" s="260" t="s">
        <v>1192</v>
      </c>
      <c r="M248" s="399">
        <v>105</v>
      </c>
      <c r="N248" s="399">
        <v>8750</v>
      </c>
      <c r="O248" s="399">
        <v>105</v>
      </c>
      <c r="P248" s="260" t="s">
        <v>77</v>
      </c>
      <c r="Q248" s="267">
        <v>12.9</v>
      </c>
      <c r="R248" s="266">
        <v>13.9</v>
      </c>
      <c r="S248" s="266"/>
      <c r="T248" s="266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</row>
    <row r="249" spans="1:56" x14ac:dyDescent="0.25">
      <c r="A249" s="260">
        <v>242</v>
      </c>
      <c r="B249" s="261" t="s">
        <v>23</v>
      </c>
      <c r="C249" s="262" t="s">
        <v>81</v>
      </c>
      <c r="D249" s="262" t="s">
        <v>2417</v>
      </c>
      <c r="E249" s="262" t="s">
        <v>2418</v>
      </c>
      <c r="F249" s="263">
        <v>3202210172002020</v>
      </c>
      <c r="G249" s="37"/>
      <c r="H249" s="264">
        <v>28</v>
      </c>
      <c r="I249" s="264">
        <v>25</v>
      </c>
      <c r="J249" s="261" t="s">
        <v>788</v>
      </c>
      <c r="K249" s="264">
        <v>1125</v>
      </c>
      <c r="L249" s="260" t="s">
        <v>1192</v>
      </c>
      <c r="M249" s="399">
        <v>75</v>
      </c>
      <c r="N249" s="399">
        <v>6250</v>
      </c>
      <c r="O249" s="399">
        <v>75</v>
      </c>
      <c r="P249" s="260" t="s">
        <v>77</v>
      </c>
      <c r="Q249" s="267">
        <v>12.988077460491915</v>
      </c>
      <c r="R249" s="266">
        <v>13.988077460491915</v>
      </c>
      <c r="S249" s="266"/>
      <c r="T249" s="266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</row>
    <row r="250" spans="1:56" x14ac:dyDescent="0.25">
      <c r="A250" s="260">
        <v>243</v>
      </c>
      <c r="B250" s="261" t="s">
        <v>2129</v>
      </c>
      <c r="C250" s="262" t="s">
        <v>81</v>
      </c>
      <c r="D250" s="262" t="s">
        <v>2417</v>
      </c>
      <c r="E250" s="262" t="s">
        <v>2419</v>
      </c>
      <c r="F250" s="263">
        <v>3202210809780000</v>
      </c>
      <c r="G250" s="37"/>
      <c r="H250" s="264">
        <v>45</v>
      </c>
      <c r="I250" s="264">
        <v>30</v>
      </c>
      <c r="J250" s="261" t="s">
        <v>788</v>
      </c>
      <c r="K250" s="264">
        <v>1350</v>
      </c>
      <c r="L250" s="260" t="s">
        <v>1192</v>
      </c>
      <c r="M250" s="399">
        <v>90</v>
      </c>
      <c r="N250" s="399">
        <v>7500</v>
      </c>
      <c r="O250" s="399">
        <v>90</v>
      </c>
      <c r="P250" s="260" t="s">
        <v>77</v>
      </c>
      <c r="Q250" s="267">
        <v>12.93</v>
      </c>
      <c r="R250" s="266">
        <v>13.93</v>
      </c>
      <c r="S250" s="266"/>
      <c r="T250" s="266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</row>
    <row r="251" spans="1:56" x14ac:dyDescent="0.25">
      <c r="A251" s="260">
        <v>244</v>
      </c>
      <c r="B251" s="261" t="s">
        <v>2420</v>
      </c>
      <c r="C251" s="262" t="s">
        <v>81</v>
      </c>
      <c r="D251" s="262" t="s">
        <v>2417</v>
      </c>
      <c r="E251" s="262" t="s">
        <v>2421</v>
      </c>
      <c r="F251" s="263">
        <v>3202212807490000</v>
      </c>
      <c r="G251" s="37"/>
      <c r="H251" s="264">
        <v>30</v>
      </c>
      <c r="I251" s="264">
        <v>25</v>
      </c>
      <c r="J251" s="261" t="s">
        <v>788</v>
      </c>
      <c r="K251" s="264">
        <v>1125</v>
      </c>
      <c r="L251" s="260" t="s">
        <v>1192</v>
      </c>
      <c r="M251" s="399">
        <v>75</v>
      </c>
      <c r="N251" s="399">
        <v>6250</v>
      </c>
      <c r="O251" s="399">
        <v>75</v>
      </c>
      <c r="P251" s="260" t="s">
        <v>77</v>
      </c>
      <c r="Q251" s="267">
        <v>12.988077460491915</v>
      </c>
      <c r="R251" s="266">
        <v>13.988077460491915</v>
      </c>
      <c r="S251" s="266"/>
      <c r="T251" s="266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</row>
    <row r="252" spans="1:56" x14ac:dyDescent="0.25">
      <c r="A252" s="260">
        <v>245</v>
      </c>
      <c r="B252" s="261" t="s">
        <v>2422</v>
      </c>
      <c r="C252" s="262" t="s">
        <v>81</v>
      </c>
      <c r="D252" s="262" t="s">
        <v>2417</v>
      </c>
      <c r="E252" s="262" t="s">
        <v>2423</v>
      </c>
      <c r="F252" s="263">
        <v>3202211504550000</v>
      </c>
      <c r="G252" s="37"/>
      <c r="H252" s="264">
        <v>30</v>
      </c>
      <c r="I252" s="264">
        <v>25</v>
      </c>
      <c r="J252" s="261" t="s">
        <v>788</v>
      </c>
      <c r="K252" s="264">
        <v>1125</v>
      </c>
      <c r="L252" s="260" t="s">
        <v>1192</v>
      </c>
      <c r="M252" s="399">
        <v>75</v>
      </c>
      <c r="N252" s="399">
        <v>6250</v>
      </c>
      <c r="O252" s="399">
        <v>75</v>
      </c>
      <c r="P252" s="260" t="s">
        <v>77</v>
      </c>
      <c r="Q252" s="267">
        <v>12.988077460491915</v>
      </c>
      <c r="R252" s="266">
        <v>13.988077460491915</v>
      </c>
      <c r="S252" s="266"/>
      <c r="T252" s="266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</row>
    <row r="253" spans="1:56" x14ac:dyDescent="0.25">
      <c r="A253" s="260">
        <v>246</v>
      </c>
      <c r="B253" s="261" t="s">
        <v>2286</v>
      </c>
      <c r="C253" s="262" t="s">
        <v>81</v>
      </c>
      <c r="D253" s="262" t="s">
        <v>2417</v>
      </c>
      <c r="E253" s="262" t="s">
        <v>2424</v>
      </c>
      <c r="F253" s="263">
        <v>3202211005470000</v>
      </c>
      <c r="G253" s="37"/>
      <c r="H253" s="264">
        <v>65</v>
      </c>
      <c r="I253" s="264">
        <v>35</v>
      </c>
      <c r="J253" s="261" t="s">
        <v>788</v>
      </c>
      <c r="K253" s="264">
        <v>1575</v>
      </c>
      <c r="L253" s="260" t="s">
        <v>1192</v>
      </c>
      <c r="M253" s="399">
        <v>105</v>
      </c>
      <c r="N253" s="399">
        <v>8750</v>
      </c>
      <c r="O253" s="399">
        <v>105</v>
      </c>
      <c r="P253" s="260" t="s">
        <v>77</v>
      </c>
      <c r="Q253" s="267">
        <v>12.988077460491915</v>
      </c>
      <c r="R253" s="266">
        <v>13.988077460491915</v>
      </c>
      <c r="S253" s="266"/>
      <c r="T253" s="266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</row>
    <row r="254" spans="1:56" x14ac:dyDescent="0.25">
      <c r="A254" s="260">
        <v>247</v>
      </c>
      <c r="B254" s="261" t="s">
        <v>839</v>
      </c>
      <c r="C254" s="262" t="s">
        <v>81</v>
      </c>
      <c r="D254" s="262" t="s">
        <v>2425</v>
      </c>
      <c r="E254" s="262" t="s">
        <v>2426</v>
      </c>
      <c r="F254" s="263">
        <v>3202710605650000</v>
      </c>
      <c r="G254" s="37"/>
      <c r="H254" s="264">
        <v>37</v>
      </c>
      <c r="I254" s="264">
        <v>25</v>
      </c>
      <c r="J254" s="261" t="s">
        <v>788</v>
      </c>
      <c r="K254" s="264">
        <v>1125</v>
      </c>
      <c r="L254" s="260" t="s">
        <v>1192</v>
      </c>
      <c r="M254" s="399">
        <v>75</v>
      </c>
      <c r="N254" s="399">
        <v>6250</v>
      </c>
      <c r="O254" s="399">
        <v>75</v>
      </c>
      <c r="P254" s="260" t="s">
        <v>77</v>
      </c>
      <c r="Q254" s="267">
        <v>12.988077460491915</v>
      </c>
      <c r="R254" s="266">
        <v>13.988077460491915</v>
      </c>
      <c r="S254" s="266"/>
      <c r="T254" s="266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</row>
    <row r="255" spans="1:56" x14ac:dyDescent="0.25">
      <c r="A255" s="260">
        <v>248</v>
      </c>
      <c r="B255" s="261" t="s">
        <v>2286</v>
      </c>
      <c r="C255" s="262" t="s">
        <v>81</v>
      </c>
      <c r="D255" s="262" t="s">
        <v>2425</v>
      </c>
      <c r="E255" s="262" t="s">
        <v>2427</v>
      </c>
      <c r="F255" s="263">
        <v>3202212303430000</v>
      </c>
      <c r="G255" s="37"/>
      <c r="H255" s="264">
        <v>41</v>
      </c>
      <c r="I255" s="264">
        <v>30</v>
      </c>
      <c r="J255" s="261" t="s">
        <v>788</v>
      </c>
      <c r="K255" s="264">
        <v>1350</v>
      </c>
      <c r="L255" s="260" t="s">
        <v>1192</v>
      </c>
      <c r="M255" s="399">
        <v>90</v>
      </c>
      <c r="N255" s="399">
        <v>7500</v>
      </c>
      <c r="O255" s="399">
        <v>90</v>
      </c>
      <c r="P255" s="260" t="s">
        <v>77</v>
      </c>
      <c r="Q255" s="267">
        <v>12.91</v>
      </c>
      <c r="R255" s="266">
        <v>13.91</v>
      </c>
      <c r="S255" s="266"/>
      <c r="T255" s="266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</row>
    <row r="256" spans="1:56" x14ac:dyDescent="0.25">
      <c r="A256" s="260">
        <v>249</v>
      </c>
      <c r="B256" s="261" t="s">
        <v>2428</v>
      </c>
      <c r="C256" s="262" t="s">
        <v>81</v>
      </c>
      <c r="D256" s="262" t="s">
        <v>2280</v>
      </c>
      <c r="E256" s="262" t="s">
        <v>2429</v>
      </c>
      <c r="F256" s="263">
        <v>3202210901590000</v>
      </c>
      <c r="G256" s="37"/>
      <c r="H256" s="264">
        <v>30</v>
      </c>
      <c r="I256" s="264">
        <v>25</v>
      </c>
      <c r="J256" s="261" t="s">
        <v>788</v>
      </c>
      <c r="K256" s="264">
        <v>1125</v>
      </c>
      <c r="L256" s="260" t="s">
        <v>1192</v>
      </c>
      <c r="M256" s="399">
        <v>75</v>
      </c>
      <c r="N256" s="399">
        <v>6250</v>
      </c>
      <c r="O256" s="399">
        <v>75</v>
      </c>
      <c r="P256" s="260" t="s">
        <v>77</v>
      </c>
      <c r="Q256" s="267">
        <v>12.988077460491915</v>
      </c>
      <c r="R256" s="266">
        <v>13.988077460491915</v>
      </c>
      <c r="S256" s="266"/>
      <c r="T256" s="266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</row>
    <row r="257" spans="1:56" x14ac:dyDescent="0.25">
      <c r="A257" s="260">
        <v>250</v>
      </c>
      <c r="B257" s="261" t="s">
        <v>2035</v>
      </c>
      <c r="C257" s="262" t="s">
        <v>81</v>
      </c>
      <c r="D257" s="262" t="s">
        <v>2280</v>
      </c>
      <c r="E257" s="262" t="s">
        <v>2430</v>
      </c>
      <c r="F257" s="263">
        <v>3202210709670000</v>
      </c>
      <c r="G257" s="37"/>
      <c r="H257" s="264">
        <v>55</v>
      </c>
      <c r="I257" s="264">
        <v>30</v>
      </c>
      <c r="J257" s="261" t="s">
        <v>788</v>
      </c>
      <c r="K257" s="264">
        <v>1350</v>
      </c>
      <c r="L257" s="260" t="s">
        <v>1192</v>
      </c>
      <c r="M257" s="399">
        <v>90</v>
      </c>
      <c r="N257" s="399">
        <v>7500</v>
      </c>
      <c r="O257" s="399">
        <v>90</v>
      </c>
      <c r="P257" s="260" t="s">
        <v>77</v>
      </c>
      <c r="Q257" s="267">
        <v>12.988077460491915</v>
      </c>
      <c r="R257" s="266">
        <v>13.988077460491915</v>
      </c>
      <c r="S257" s="266"/>
      <c r="T257" s="266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</row>
    <row r="258" spans="1:56" x14ac:dyDescent="0.25">
      <c r="A258" s="260">
        <v>251</v>
      </c>
      <c r="B258" s="261" t="s">
        <v>2431</v>
      </c>
      <c r="C258" s="262" t="s">
        <v>81</v>
      </c>
      <c r="D258" s="262" t="s">
        <v>2280</v>
      </c>
      <c r="E258" s="262" t="s">
        <v>2432</v>
      </c>
      <c r="F258" s="263">
        <v>320221080600004</v>
      </c>
      <c r="G258" s="37"/>
      <c r="H258" s="264">
        <v>35</v>
      </c>
      <c r="I258" s="264">
        <v>25</v>
      </c>
      <c r="J258" s="261" t="s">
        <v>788</v>
      </c>
      <c r="K258" s="264">
        <v>1125</v>
      </c>
      <c r="L258" s="260" t="s">
        <v>1192</v>
      </c>
      <c r="M258" s="399">
        <v>75</v>
      </c>
      <c r="N258" s="399">
        <v>6250</v>
      </c>
      <c r="O258" s="399">
        <v>75</v>
      </c>
      <c r="P258" s="260" t="s">
        <v>77</v>
      </c>
      <c r="Q258" s="267">
        <v>12.988077460491915</v>
      </c>
      <c r="R258" s="266">
        <v>13.988077460491915</v>
      </c>
      <c r="S258" s="266"/>
      <c r="T258" s="266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</row>
    <row r="259" spans="1:56" x14ac:dyDescent="0.25">
      <c r="A259" s="260">
        <v>252</v>
      </c>
      <c r="B259" s="261" t="s">
        <v>2433</v>
      </c>
      <c r="C259" s="262" t="s">
        <v>81</v>
      </c>
      <c r="D259" s="262" t="s">
        <v>2280</v>
      </c>
      <c r="E259" s="262" t="s">
        <v>2434</v>
      </c>
      <c r="F259" s="263">
        <v>320221114700002</v>
      </c>
      <c r="G259" s="37"/>
      <c r="H259" s="264">
        <v>54</v>
      </c>
      <c r="I259" s="264">
        <v>30</v>
      </c>
      <c r="J259" s="261" t="s">
        <v>788</v>
      </c>
      <c r="K259" s="264">
        <v>1350</v>
      </c>
      <c r="L259" s="260" t="s">
        <v>1192</v>
      </c>
      <c r="M259" s="399">
        <v>90</v>
      </c>
      <c r="N259" s="399">
        <v>7500</v>
      </c>
      <c r="O259" s="399">
        <v>90</v>
      </c>
      <c r="P259" s="260" t="s">
        <v>77</v>
      </c>
      <c r="Q259" s="267">
        <v>12.988077460491915</v>
      </c>
      <c r="R259" s="266">
        <v>13.988077460491915</v>
      </c>
      <c r="S259" s="266"/>
      <c r="T259" s="266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</row>
    <row r="260" spans="1:56" x14ac:dyDescent="0.25">
      <c r="A260" s="260">
        <v>253</v>
      </c>
      <c r="B260" s="261" t="s">
        <v>1051</v>
      </c>
      <c r="C260" s="262" t="s">
        <v>81</v>
      </c>
      <c r="D260" s="262" t="s">
        <v>2280</v>
      </c>
      <c r="E260" s="262" t="s">
        <v>2435</v>
      </c>
      <c r="F260" s="263">
        <v>3202210709630000</v>
      </c>
      <c r="G260" s="37"/>
      <c r="H260" s="264">
        <v>45</v>
      </c>
      <c r="I260" s="264">
        <v>30</v>
      </c>
      <c r="J260" s="261" t="s">
        <v>788</v>
      </c>
      <c r="K260" s="264">
        <v>1350</v>
      </c>
      <c r="L260" s="260" t="s">
        <v>1192</v>
      </c>
      <c r="M260" s="399">
        <v>90</v>
      </c>
      <c r="N260" s="399">
        <v>7500</v>
      </c>
      <c r="O260" s="399">
        <v>90</v>
      </c>
      <c r="P260" s="260" t="s">
        <v>77</v>
      </c>
      <c r="Q260" s="267">
        <v>12.93</v>
      </c>
      <c r="R260" s="266">
        <v>13.93</v>
      </c>
      <c r="S260" s="266"/>
      <c r="T260" s="266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</row>
    <row r="261" spans="1:56" x14ac:dyDescent="0.25">
      <c r="A261" s="260">
        <v>254</v>
      </c>
      <c r="B261" s="261" t="s">
        <v>27</v>
      </c>
      <c r="C261" s="262" t="s">
        <v>81</v>
      </c>
      <c r="D261" s="262" t="s">
        <v>2280</v>
      </c>
      <c r="E261" s="262" t="s">
        <v>2436</v>
      </c>
      <c r="F261" s="263">
        <v>3202212205700000</v>
      </c>
      <c r="G261" s="37"/>
      <c r="H261" s="264">
        <v>35</v>
      </c>
      <c r="I261" s="264">
        <v>25</v>
      </c>
      <c r="J261" s="261" t="s">
        <v>788</v>
      </c>
      <c r="K261" s="264">
        <v>1125</v>
      </c>
      <c r="L261" s="260" t="s">
        <v>1192</v>
      </c>
      <c r="M261" s="399">
        <v>75</v>
      </c>
      <c r="N261" s="399">
        <v>6250</v>
      </c>
      <c r="O261" s="399">
        <v>75</v>
      </c>
      <c r="P261" s="260" t="s">
        <v>77</v>
      </c>
      <c r="Q261" s="267">
        <v>12.988077460491915</v>
      </c>
      <c r="R261" s="266">
        <v>13.988077460491915</v>
      </c>
      <c r="S261" s="266"/>
      <c r="T261" s="266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</row>
    <row r="262" spans="1:56" x14ac:dyDescent="0.25">
      <c r="A262" s="260">
        <v>255</v>
      </c>
      <c r="B262" s="261" t="s">
        <v>2437</v>
      </c>
      <c r="C262" s="262" t="s">
        <v>81</v>
      </c>
      <c r="D262" s="262" t="s">
        <v>2438</v>
      </c>
      <c r="E262" s="262" t="s">
        <v>2439</v>
      </c>
      <c r="F262" s="263">
        <v>3202212810820000</v>
      </c>
      <c r="G262" s="37"/>
      <c r="H262" s="264">
        <v>46</v>
      </c>
      <c r="I262" s="264">
        <v>25</v>
      </c>
      <c r="J262" s="261" t="s">
        <v>788</v>
      </c>
      <c r="K262" s="264">
        <v>1125</v>
      </c>
      <c r="L262" s="260" t="s">
        <v>1192</v>
      </c>
      <c r="M262" s="399">
        <v>75</v>
      </c>
      <c r="N262" s="399">
        <v>6250</v>
      </c>
      <c r="O262" s="399">
        <v>75</v>
      </c>
      <c r="P262" s="260" t="s">
        <v>77</v>
      </c>
      <c r="Q262" s="267">
        <v>12.988077460491915</v>
      </c>
      <c r="R262" s="266">
        <v>13.988077460491915</v>
      </c>
      <c r="S262" s="266"/>
      <c r="T262" s="266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</row>
    <row r="263" spans="1:56" x14ac:dyDescent="0.25">
      <c r="A263" s="260">
        <v>256</v>
      </c>
      <c r="B263" s="261" t="s">
        <v>2440</v>
      </c>
      <c r="C263" s="262" t="s">
        <v>81</v>
      </c>
      <c r="D263" s="262" t="s">
        <v>2438</v>
      </c>
      <c r="E263" s="262" t="s">
        <v>2441</v>
      </c>
      <c r="F263" s="263">
        <v>3202211202780000</v>
      </c>
      <c r="G263" s="37"/>
      <c r="H263" s="264">
        <v>55</v>
      </c>
      <c r="I263" s="264">
        <v>35</v>
      </c>
      <c r="J263" s="261" t="s">
        <v>788</v>
      </c>
      <c r="K263" s="264">
        <v>1575</v>
      </c>
      <c r="L263" s="260" t="s">
        <v>1192</v>
      </c>
      <c r="M263" s="399">
        <v>105</v>
      </c>
      <c r="N263" s="399">
        <v>8750</v>
      </c>
      <c r="O263" s="399">
        <v>105</v>
      </c>
      <c r="P263" s="260" t="s">
        <v>77</v>
      </c>
      <c r="Q263" s="267">
        <v>12.988077460491915</v>
      </c>
      <c r="R263" s="266">
        <v>13.988077460491915</v>
      </c>
      <c r="S263" s="266"/>
      <c r="T263" s="266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</row>
    <row r="264" spans="1:56" x14ac:dyDescent="0.25">
      <c r="A264" s="260">
        <v>257</v>
      </c>
      <c r="B264" s="261" t="s">
        <v>20</v>
      </c>
      <c r="C264" s="262" t="s">
        <v>81</v>
      </c>
      <c r="D264" s="262" t="s">
        <v>2438</v>
      </c>
      <c r="E264" s="262" t="s">
        <v>2442</v>
      </c>
      <c r="F264" s="263">
        <v>3202210701630000</v>
      </c>
      <c r="G264" s="37"/>
      <c r="H264" s="264">
        <v>52</v>
      </c>
      <c r="I264" s="264">
        <v>30</v>
      </c>
      <c r="J264" s="261" t="s">
        <v>788</v>
      </c>
      <c r="K264" s="264">
        <v>1350</v>
      </c>
      <c r="L264" s="260" t="s">
        <v>1192</v>
      </c>
      <c r="M264" s="399">
        <v>90</v>
      </c>
      <c r="N264" s="399">
        <v>7500</v>
      </c>
      <c r="O264" s="399">
        <v>90</v>
      </c>
      <c r="P264" s="260" t="s">
        <v>77</v>
      </c>
      <c r="Q264" s="267">
        <v>12.94</v>
      </c>
      <c r="R264" s="266">
        <v>13.94</v>
      </c>
      <c r="S264" s="266"/>
      <c r="T264" s="266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</row>
    <row r="265" spans="1:56" x14ac:dyDescent="0.25">
      <c r="A265" s="260">
        <v>258</v>
      </c>
      <c r="B265" s="261" t="s">
        <v>2443</v>
      </c>
      <c r="C265" s="262" t="s">
        <v>81</v>
      </c>
      <c r="D265" s="262" t="s">
        <v>2438</v>
      </c>
      <c r="E265" s="262" t="s">
        <v>2444</v>
      </c>
      <c r="F265" s="263">
        <v>3202210203710000</v>
      </c>
      <c r="G265" s="37"/>
      <c r="H265" s="264">
        <v>45</v>
      </c>
      <c r="I265" s="264">
        <v>25</v>
      </c>
      <c r="J265" s="261" t="s">
        <v>788</v>
      </c>
      <c r="K265" s="264">
        <v>1125</v>
      </c>
      <c r="L265" s="260" t="s">
        <v>1192</v>
      </c>
      <c r="M265" s="399">
        <v>75</v>
      </c>
      <c r="N265" s="399">
        <v>6250</v>
      </c>
      <c r="O265" s="399">
        <v>75</v>
      </c>
      <c r="P265" s="260" t="s">
        <v>77</v>
      </c>
      <c r="Q265" s="267">
        <v>12.988077460491915</v>
      </c>
      <c r="R265" s="266">
        <v>13.988077460491915</v>
      </c>
      <c r="S265" s="266"/>
      <c r="T265" s="266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</row>
    <row r="266" spans="1:56" x14ac:dyDescent="0.25">
      <c r="A266" s="260">
        <v>259</v>
      </c>
      <c r="B266" s="261" t="s">
        <v>52</v>
      </c>
      <c r="C266" s="262" t="s">
        <v>81</v>
      </c>
      <c r="D266" s="262" t="s">
        <v>2438</v>
      </c>
      <c r="E266" s="262" t="s">
        <v>63</v>
      </c>
      <c r="F266" s="263">
        <v>3202212608840000</v>
      </c>
      <c r="G266" s="37"/>
      <c r="H266" s="264">
        <v>55</v>
      </c>
      <c r="I266" s="264">
        <v>30</v>
      </c>
      <c r="J266" s="261" t="s">
        <v>788</v>
      </c>
      <c r="K266" s="264">
        <v>1350</v>
      </c>
      <c r="L266" s="260" t="s">
        <v>1192</v>
      </c>
      <c r="M266" s="399">
        <v>90</v>
      </c>
      <c r="N266" s="399">
        <v>7500</v>
      </c>
      <c r="O266" s="399">
        <v>90</v>
      </c>
      <c r="P266" s="260" t="s">
        <v>77</v>
      </c>
      <c r="Q266" s="267">
        <v>12.988077460491915</v>
      </c>
      <c r="R266" s="266">
        <v>13.988077460491915</v>
      </c>
      <c r="S266" s="266"/>
      <c r="T266" s="266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</row>
    <row r="267" spans="1:56" x14ac:dyDescent="0.25">
      <c r="A267" s="260">
        <v>260</v>
      </c>
      <c r="B267" s="261" t="s">
        <v>830</v>
      </c>
      <c r="C267" s="262" t="s">
        <v>81</v>
      </c>
      <c r="D267" s="262" t="s">
        <v>2438</v>
      </c>
      <c r="E267" s="262" t="s">
        <v>2445</v>
      </c>
      <c r="F267" s="263">
        <v>3202212608840000</v>
      </c>
      <c r="G267" s="37"/>
      <c r="H267" s="264">
        <v>45</v>
      </c>
      <c r="I267" s="264">
        <v>25</v>
      </c>
      <c r="J267" s="261" t="s">
        <v>788</v>
      </c>
      <c r="K267" s="264">
        <v>1125</v>
      </c>
      <c r="L267" s="260" t="s">
        <v>1192</v>
      </c>
      <c r="M267" s="399">
        <v>75</v>
      </c>
      <c r="N267" s="399">
        <v>6250</v>
      </c>
      <c r="O267" s="399">
        <v>75</v>
      </c>
      <c r="P267" s="260" t="s">
        <v>77</v>
      </c>
      <c r="Q267" s="267">
        <v>12.988077460491915</v>
      </c>
      <c r="R267" s="266">
        <v>13.988077460491915</v>
      </c>
      <c r="S267" s="266"/>
      <c r="T267" s="266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</row>
    <row r="268" spans="1:56" x14ac:dyDescent="0.25">
      <c r="A268" s="260">
        <v>261</v>
      </c>
      <c r="B268" s="261" t="s">
        <v>2446</v>
      </c>
      <c r="C268" s="262" t="s">
        <v>81</v>
      </c>
      <c r="D268" s="262" t="s">
        <v>2438</v>
      </c>
      <c r="E268" s="262" t="s">
        <v>2447</v>
      </c>
      <c r="F268" s="263">
        <v>3202211509750000</v>
      </c>
      <c r="G268" s="37"/>
      <c r="H268" s="264">
        <v>35</v>
      </c>
      <c r="I268" s="264">
        <v>25</v>
      </c>
      <c r="J268" s="261" t="s">
        <v>788</v>
      </c>
      <c r="K268" s="264">
        <v>1125</v>
      </c>
      <c r="L268" s="260" t="s">
        <v>1192</v>
      </c>
      <c r="M268" s="399">
        <v>75</v>
      </c>
      <c r="N268" s="399">
        <v>6250</v>
      </c>
      <c r="O268" s="399">
        <v>75</v>
      </c>
      <c r="P268" s="260" t="s">
        <v>77</v>
      </c>
      <c r="Q268" s="267">
        <v>12.988077460491915</v>
      </c>
      <c r="R268" s="266">
        <v>13.988077460491915</v>
      </c>
      <c r="S268" s="266"/>
      <c r="T268" s="266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</row>
    <row r="269" spans="1:56" x14ac:dyDescent="0.25">
      <c r="A269" s="260">
        <v>262</v>
      </c>
      <c r="B269" s="261" t="s">
        <v>2448</v>
      </c>
      <c r="C269" s="262" t="s">
        <v>81</v>
      </c>
      <c r="D269" s="262" t="s">
        <v>2438</v>
      </c>
      <c r="E269" s="262" t="s">
        <v>2449</v>
      </c>
      <c r="F269" s="263">
        <v>3202210502750000</v>
      </c>
      <c r="G269" s="37"/>
      <c r="H269" s="264">
        <v>66</v>
      </c>
      <c r="I269" s="264">
        <v>30</v>
      </c>
      <c r="J269" s="261" t="s">
        <v>788</v>
      </c>
      <c r="K269" s="264">
        <v>1350</v>
      </c>
      <c r="L269" s="260" t="s">
        <v>1192</v>
      </c>
      <c r="M269" s="399">
        <v>90</v>
      </c>
      <c r="N269" s="399">
        <v>7500</v>
      </c>
      <c r="O269" s="399">
        <v>90</v>
      </c>
      <c r="P269" s="260" t="s">
        <v>77</v>
      </c>
      <c r="Q269" s="267">
        <v>12.988077460491915</v>
      </c>
      <c r="R269" s="266">
        <v>13.988077460491915</v>
      </c>
      <c r="S269" s="266"/>
      <c r="T269" s="266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</row>
    <row r="270" spans="1:56" x14ac:dyDescent="0.25">
      <c r="A270" s="260">
        <v>263</v>
      </c>
      <c r="B270" s="261" t="s">
        <v>2450</v>
      </c>
      <c r="C270" s="262" t="s">
        <v>81</v>
      </c>
      <c r="D270" s="262" t="s">
        <v>2438</v>
      </c>
      <c r="E270" s="262" t="s">
        <v>2451</v>
      </c>
      <c r="F270" s="263">
        <v>3202210803580000</v>
      </c>
      <c r="G270" s="37"/>
      <c r="H270" s="264">
        <v>55</v>
      </c>
      <c r="I270" s="264">
        <v>35</v>
      </c>
      <c r="J270" s="261" t="s">
        <v>788</v>
      </c>
      <c r="K270" s="264">
        <v>1575</v>
      </c>
      <c r="L270" s="260" t="s">
        <v>1192</v>
      </c>
      <c r="M270" s="399">
        <v>105</v>
      </c>
      <c r="N270" s="399">
        <v>8750</v>
      </c>
      <c r="O270" s="399">
        <v>105</v>
      </c>
      <c r="P270" s="260" t="s">
        <v>77</v>
      </c>
      <c r="Q270" s="267">
        <v>12.93</v>
      </c>
      <c r="R270" s="266">
        <v>13.93</v>
      </c>
      <c r="S270" s="266"/>
      <c r="T270" s="266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</row>
    <row r="271" spans="1:56" x14ac:dyDescent="0.25">
      <c r="A271" s="260">
        <v>264</v>
      </c>
      <c r="B271" s="261" t="s">
        <v>2452</v>
      </c>
      <c r="C271" s="262" t="s">
        <v>81</v>
      </c>
      <c r="D271" s="262" t="s">
        <v>2438</v>
      </c>
      <c r="E271" s="262" t="s">
        <v>69</v>
      </c>
      <c r="F271" s="263">
        <v>3202210502720000</v>
      </c>
      <c r="G271" s="37"/>
      <c r="H271" s="264">
        <v>45</v>
      </c>
      <c r="I271" s="264">
        <v>25</v>
      </c>
      <c r="J271" s="261" t="s">
        <v>788</v>
      </c>
      <c r="K271" s="264">
        <v>1125</v>
      </c>
      <c r="L271" s="260" t="s">
        <v>1192</v>
      </c>
      <c r="M271" s="399">
        <v>75</v>
      </c>
      <c r="N271" s="399">
        <v>6250</v>
      </c>
      <c r="O271" s="399">
        <v>75</v>
      </c>
      <c r="P271" s="260" t="s">
        <v>77</v>
      </c>
      <c r="Q271" s="267">
        <v>12.988077460491915</v>
      </c>
      <c r="R271" s="266">
        <v>13.988077460491915</v>
      </c>
      <c r="S271" s="266"/>
      <c r="T271" s="266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</row>
    <row r="272" spans="1:56" x14ac:dyDescent="0.25">
      <c r="A272" s="260">
        <v>265</v>
      </c>
      <c r="B272" s="261" t="s">
        <v>2453</v>
      </c>
      <c r="C272" s="262" t="s">
        <v>81</v>
      </c>
      <c r="D272" s="262" t="s">
        <v>88</v>
      </c>
      <c r="E272" s="262" t="s">
        <v>2454</v>
      </c>
      <c r="F272" s="263">
        <v>3202211211360000</v>
      </c>
      <c r="G272" s="37"/>
      <c r="H272" s="264">
        <v>45</v>
      </c>
      <c r="I272" s="264">
        <v>30</v>
      </c>
      <c r="J272" s="261" t="s">
        <v>788</v>
      </c>
      <c r="K272" s="264">
        <v>1350</v>
      </c>
      <c r="L272" s="260" t="s">
        <v>1192</v>
      </c>
      <c r="M272" s="399">
        <v>90</v>
      </c>
      <c r="N272" s="399">
        <v>7500</v>
      </c>
      <c r="O272" s="399">
        <v>90</v>
      </c>
      <c r="P272" s="260" t="s">
        <v>77</v>
      </c>
      <c r="Q272" s="267">
        <v>12.96</v>
      </c>
      <c r="R272" s="266">
        <v>13.96</v>
      </c>
      <c r="S272" s="266"/>
      <c r="T272" s="266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</row>
    <row r="273" spans="1:56" x14ac:dyDescent="0.25">
      <c r="A273" s="260">
        <v>266</v>
      </c>
      <c r="B273" s="261" t="s">
        <v>2321</v>
      </c>
      <c r="C273" s="262" t="s">
        <v>81</v>
      </c>
      <c r="D273" s="262" t="s">
        <v>2455</v>
      </c>
      <c r="E273" s="262" t="s">
        <v>2456</v>
      </c>
      <c r="F273" s="263">
        <v>3.230221140446E+16</v>
      </c>
      <c r="G273" s="37"/>
      <c r="H273" s="264">
        <v>28</v>
      </c>
      <c r="I273" s="264">
        <v>25</v>
      </c>
      <c r="J273" s="261" t="s">
        <v>788</v>
      </c>
      <c r="K273" s="264">
        <v>1125</v>
      </c>
      <c r="L273" s="260" t="s">
        <v>1192</v>
      </c>
      <c r="M273" s="399">
        <v>75</v>
      </c>
      <c r="N273" s="399">
        <v>6250</v>
      </c>
      <c r="O273" s="399">
        <v>75</v>
      </c>
      <c r="P273" s="260" t="s">
        <v>77</v>
      </c>
      <c r="Q273" s="267">
        <v>12.988077460491915</v>
      </c>
      <c r="R273" s="266">
        <v>13.988077460491915</v>
      </c>
      <c r="S273" s="266"/>
      <c r="T273" s="266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</row>
    <row r="274" spans="1:56" x14ac:dyDescent="0.25">
      <c r="A274" s="260">
        <v>267</v>
      </c>
      <c r="B274" s="261" t="s">
        <v>2457</v>
      </c>
      <c r="C274" s="262" t="s">
        <v>81</v>
      </c>
      <c r="D274" s="262" t="s">
        <v>2455</v>
      </c>
      <c r="E274" s="262" t="s">
        <v>2458</v>
      </c>
      <c r="F274" s="263">
        <v>3202210801700000</v>
      </c>
      <c r="G274" s="37"/>
      <c r="H274" s="264">
        <v>29</v>
      </c>
      <c r="I274" s="264">
        <v>25</v>
      </c>
      <c r="J274" s="261" t="s">
        <v>788</v>
      </c>
      <c r="K274" s="264">
        <v>1125</v>
      </c>
      <c r="L274" s="260" t="s">
        <v>1192</v>
      </c>
      <c r="M274" s="399">
        <v>75</v>
      </c>
      <c r="N274" s="399">
        <v>6250</v>
      </c>
      <c r="O274" s="399">
        <v>75</v>
      </c>
      <c r="P274" s="260" t="s">
        <v>77</v>
      </c>
      <c r="Q274" s="267">
        <v>12.988077460491915</v>
      </c>
      <c r="R274" s="266">
        <v>13.988077460491915</v>
      </c>
      <c r="S274" s="266"/>
      <c r="T274" s="266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</row>
    <row r="275" spans="1:56" x14ac:dyDescent="0.25">
      <c r="A275" s="260">
        <v>268</v>
      </c>
      <c r="B275" s="261" t="s">
        <v>2459</v>
      </c>
      <c r="C275" s="262" t="s">
        <v>81</v>
      </c>
      <c r="D275" s="262" t="s">
        <v>2455</v>
      </c>
      <c r="E275" s="262" t="s">
        <v>2460</v>
      </c>
      <c r="F275" s="263">
        <v>3202210807630010</v>
      </c>
      <c r="G275" s="37"/>
      <c r="H275" s="264">
        <v>29</v>
      </c>
      <c r="I275" s="264">
        <v>25</v>
      </c>
      <c r="J275" s="261" t="s">
        <v>788</v>
      </c>
      <c r="K275" s="264">
        <v>1125</v>
      </c>
      <c r="L275" s="260" t="s">
        <v>1192</v>
      </c>
      <c r="M275" s="399">
        <v>75</v>
      </c>
      <c r="N275" s="399">
        <v>6250</v>
      </c>
      <c r="O275" s="399">
        <v>75</v>
      </c>
      <c r="P275" s="260" t="s">
        <v>77</v>
      </c>
      <c r="Q275" s="267">
        <v>12.988077460491915</v>
      </c>
      <c r="R275" s="266">
        <v>13.988077460491915</v>
      </c>
      <c r="S275" s="266"/>
      <c r="T275" s="266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</row>
    <row r="276" spans="1:56" x14ac:dyDescent="0.25">
      <c r="A276" s="260">
        <v>269</v>
      </c>
      <c r="B276" s="261" t="s">
        <v>2461</v>
      </c>
      <c r="C276" s="262" t="s">
        <v>81</v>
      </c>
      <c r="D276" s="262" t="s">
        <v>2455</v>
      </c>
      <c r="E276" s="262" t="s">
        <v>2462</v>
      </c>
      <c r="F276" s="263">
        <v>3202210609840000</v>
      </c>
      <c r="G276" s="37"/>
      <c r="H276" s="264">
        <v>23</v>
      </c>
      <c r="I276" s="264">
        <v>25</v>
      </c>
      <c r="J276" s="261" t="s">
        <v>788</v>
      </c>
      <c r="K276" s="264">
        <v>1125</v>
      </c>
      <c r="L276" s="260" t="s">
        <v>1192</v>
      </c>
      <c r="M276" s="399">
        <v>75</v>
      </c>
      <c r="N276" s="399">
        <v>6250</v>
      </c>
      <c r="O276" s="399">
        <v>75</v>
      </c>
      <c r="P276" s="260" t="s">
        <v>77</v>
      </c>
      <c r="Q276" s="267">
        <v>12.988077460491915</v>
      </c>
      <c r="R276" s="266">
        <v>13.988077460491915</v>
      </c>
      <c r="S276" s="266"/>
      <c r="T276" s="266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</row>
    <row r="277" spans="1:56" x14ac:dyDescent="0.25">
      <c r="A277" s="260">
        <v>270</v>
      </c>
      <c r="B277" s="261" t="s">
        <v>2256</v>
      </c>
      <c r="C277" s="262" t="s">
        <v>81</v>
      </c>
      <c r="D277" s="262" t="s">
        <v>2455</v>
      </c>
      <c r="E277" s="262" t="s">
        <v>2463</v>
      </c>
      <c r="F277" s="263">
        <v>3202210107700060</v>
      </c>
      <c r="G277" s="37"/>
      <c r="H277" s="264">
        <v>25</v>
      </c>
      <c r="I277" s="264">
        <v>20</v>
      </c>
      <c r="J277" s="261" t="s">
        <v>788</v>
      </c>
      <c r="K277" s="264">
        <v>900</v>
      </c>
      <c r="L277" s="260" t="s">
        <v>1192</v>
      </c>
      <c r="M277" s="399">
        <v>60</v>
      </c>
      <c r="N277" s="399">
        <v>5000</v>
      </c>
      <c r="O277" s="399">
        <v>60</v>
      </c>
      <c r="P277" s="260" t="s">
        <v>77</v>
      </c>
      <c r="Q277" s="267">
        <v>12.988077460491915</v>
      </c>
      <c r="R277" s="266">
        <v>13.988077460491915</v>
      </c>
      <c r="S277" s="266"/>
      <c r="T277" s="266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</row>
    <row r="278" spans="1:56" x14ac:dyDescent="0.25">
      <c r="A278" s="260">
        <v>271</v>
      </c>
      <c r="B278" s="261" t="s">
        <v>2464</v>
      </c>
      <c r="C278" s="262" t="s">
        <v>81</v>
      </c>
      <c r="D278" s="262" t="s">
        <v>89</v>
      </c>
      <c r="E278" s="262" t="s">
        <v>2465</v>
      </c>
      <c r="F278" s="263">
        <v>3202212008660000</v>
      </c>
      <c r="G278" s="37"/>
      <c r="H278" s="264">
        <v>34</v>
      </c>
      <c r="I278" s="264">
        <v>20</v>
      </c>
      <c r="J278" s="261" t="s">
        <v>788</v>
      </c>
      <c r="K278" s="264">
        <v>900</v>
      </c>
      <c r="L278" s="260" t="s">
        <v>1192</v>
      </c>
      <c r="M278" s="399">
        <v>60</v>
      </c>
      <c r="N278" s="399">
        <v>5000</v>
      </c>
      <c r="O278" s="399">
        <v>60</v>
      </c>
      <c r="P278" s="260" t="s">
        <v>77</v>
      </c>
      <c r="Q278" s="267">
        <v>12.988077460491915</v>
      </c>
      <c r="R278" s="266">
        <v>13.988077460491915</v>
      </c>
      <c r="S278" s="266"/>
      <c r="T278" s="266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</row>
    <row r="279" spans="1:56" x14ac:dyDescent="0.25">
      <c r="A279" s="260">
        <v>272</v>
      </c>
      <c r="B279" s="261" t="s">
        <v>2466</v>
      </c>
      <c r="C279" s="262" t="s">
        <v>81</v>
      </c>
      <c r="D279" s="262" t="s">
        <v>89</v>
      </c>
      <c r="E279" s="262" t="s">
        <v>2467</v>
      </c>
      <c r="F279" s="263">
        <v>3202210103470000</v>
      </c>
      <c r="G279" s="37"/>
      <c r="H279" s="264">
        <v>20</v>
      </c>
      <c r="I279" s="264">
        <v>20</v>
      </c>
      <c r="J279" s="261" t="s">
        <v>788</v>
      </c>
      <c r="K279" s="264">
        <v>900</v>
      </c>
      <c r="L279" s="260" t="s">
        <v>1192</v>
      </c>
      <c r="M279" s="399">
        <v>60</v>
      </c>
      <c r="N279" s="399">
        <v>5000</v>
      </c>
      <c r="O279" s="399">
        <v>60</v>
      </c>
      <c r="P279" s="260" t="s">
        <v>77</v>
      </c>
      <c r="Q279" s="267">
        <v>12.988077460491915</v>
      </c>
      <c r="R279" s="266">
        <v>13.988077460491915</v>
      </c>
      <c r="S279" s="266"/>
      <c r="T279" s="266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</row>
    <row r="280" spans="1:56" x14ac:dyDescent="0.25">
      <c r="A280" s="260">
        <v>273</v>
      </c>
      <c r="B280" s="261" t="s">
        <v>2468</v>
      </c>
      <c r="C280" s="262" t="s">
        <v>81</v>
      </c>
      <c r="D280" s="262" t="s">
        <v>89</v>
      </c>
      <c r="E280" s="262" t="s">
        <v>2469</v>
      </c>
      <c r="F280" s="263">
        <v>3202212812590000</v>
      </c>
      <c r="G280" s="37"/>
      <c r="H280" s="264">
        <v>37</v>
      </c>
      <c r="I280" s="264">
        <v>30</v>
      </c>
      <c r="J280" s="261" t="s">
        <v>788</v>
      </c>
      <c r="K280" s="264">
        <v>1350</v>
      </c>
      <c r="L280" s="260" t="s">
        <v>1192</v>
      </c>
      <c r="M280" s="399">
        <v>90</v>
      </c>
      <c r="N280" s="399">
        <v>7500</v>
      </c>
      <c r="O280" s="399">
        <v>90</v>
      </c>
      <c r="P280" s="260" t="s">
        <v>77</v>
      </c>
      <c r="Q280" s="267">
        <v>12.988077460491915</v>
      </c>
      <c r="R280" s="266">
        <v>13.988077460491915</v>
      </c>
      <c r="S280" s="266"/>
      <c r="T280" s="266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</row>
    <row r="281" spans="1:56" x14ac:dyDescent="0.25">
      <c r="A281" s="260">
        <v>274</v>
      </c>
      <c r="B281" s="261" t="s">
        <v>855</v>
      </c>
      <c r="C281" s="262" t="s">
        <v>81</v>
      </c>
      <c r="D281" s="262" t="s">
        <v>2470</v>
      </c>
      <c r="E281" s="262" t="s">
        <v>2471</v>
      </c>
      <c r="F281" s="263">
        <v>3202212502860000</v>
      </c>
      <c r="G281" s="37"/>
      <c r="H281" s="264">
        <v>45</v>
      </c>
      <c r="I281" s="264">
        <v>20</v>
      </c>
      <c r="J281" s="261" t="s">
        <v>788</v>
      </c>
      <c r="K281" s="264">
        <v>900</v>
      </c>
      <c r="L281" s="260" t="s">
        <v>1192</v>
      </c>
      <c r="M281" s="399">
        <v>60</v>
      </c>
      <c r="N281" s="399">
        <v>5000</v>
      </c>
      <c r="O281" s="399">
        <v>60</v>
      </c>
      <c r="P281" s="260" t="s">
        <v>77</v>
      </c>
      <c r="Q281" s="267">
        <v>12.988077460491915</v>
      </c>
      <c r="R281" s="266">
        <v>13.988077460491915</v>
      </c>
      <c r="S281" s="266"/>
      <c r="T281" s="266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</row>
    <row r="282" spans="1:56" x14ac:dyDescent="0.25">
      <c r="A282" s="260">
        <v>275</v>
      </c>
      <c r="B282" s="261" t="s">
        <v>2472</v>
      </c>
      <c r="C282" s="262" t="s">
        <v>81</v>
      </c>
      <c r="D282" s="262" t="s">
        <v>2470</v>
      </c>
      <c r="E282" s="262" t="s">
        <v>2473</v>
      </c>
      <c r="F282" s="263">
        <v>3202210407550000</v>
      </c>
      <c r="G282" s="37"/>
      <c r="H282" s="264">
        <v>45</v>
      </c>
      <c r="I282" s="264">
        <v>20</v>
      </c>
      <c r="J282" s="261" t="s">
        <v>788</v>
      </c>
      <c r="K282" s="264">
        <v>900</v>
      </c>
      <c r="L282" s="260" t="s">
        <v>1192</v>
      </c>
      <c r="M282" s="399">
        <v>60</v>
      </c>
      <c r="N282" s="399">
        <v>5000</v>
      </c>
      <c r="O282" s="399">
        <v>60</v>
      </c>
      <c r="P282" s="260" t="s">
        <v>77</v>
      </c>
      <c r="Q282" s="267">
        <v>12.988077460491915</v>
      </c>
      <c r="R282" s="266">
        <v>13.988077460491915</v>
      </c>
      <c r="S282" s="266"/>
      <c r="T282" s="266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</row>
    <row r="283" spans="1:56" x14ac:dyDescent="0.25">
      <c r="A283" s="260">
        <v>276</v>
      </c>
      <c r="B283" s="261" t="s">
        <v>24</v>
      </c>
      <c r="C283" s="262" t="s">
        <v>81</v>
      </c>
      <c r="D283" s="262" t="s">
        <v>2470</v>
      </c>
      <c r="E283" s="262" t="s">
        <v>2474</v>
      </c>
      <c r="F283" s="263">
        <v>3202211408860000</v>
      </c>
      <c r="G283" s="37"/>
      <c r="H283" s="264">
        <v>55</v>
      </c>
      <c r="I283" s="264">
        <v>20</v>
      </c>
      <c r="J283" s="261" t="s">
        <v>788</v>
      </c>
      <c r="K283" s="264">
        <v>900</v>
      </c>
      <c r="L283" s="260" t="s">
        <v>1192</v>
      </c>
      <c r="M283" s="399">
        <v>60</v>
      </c>
      <c r="N283" s="399">
        <v>5000</v>
      </c>
      <c r="O283" s="399">
        <v>60</v>
      </c>
      <c r="P283" s="260" t="s">
        <v>77</v>
      </c>
      <c r="Q283" s="267">
        <v>12.988077460491915</v>
      </c>
      <c r="R283" s="266">
        <v>13.988077460491915</v>
      </c>
      <c r="S283" s="266"/>
      <c r="T283" s="266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</row>
    <row r="284" spans="1:56" x14ac:dyDescent="0.25">
      <c r="A284" s="260">
        <v>277</v>
      </c>
      <c r="B284" s="261" t="s">
        <v>2321</v>
      </c>
      <c r="C284" s="262" t="s">
        <v>82</v>
      </c>
      <c r="D284" s="262" t="s">
        <v>2475</v>
      </c>
      <c r="E284" s="262" t="s">
        <v>2476</v>
      </c>
      <c r="F284" s="263">
        <v>3202230612710000</v>
      </c>
      <c r="G284" s="37"/>
      <c r="H284" s="264">
        <v>20</v>
      </c>
      <c r="I284" s="264">
        <v>20</v>
      </c>
      <c r="J284" s="261" t="s">
        <v>788</v>
      </c>
      <c r="K284" s="264">
        <v>900</v>
      </c>
      <c r="L284" s="260" t="s">
        <v>1192</v>
      </c>
      <c r="M284" s="399">
        <v>60</v>
      </c>
      <c r="N284" s="399">
        <v>5000</v>
      </c>
      <c r="O284" s="399">
        <v>60</v>
      </c>
      <c r="P284" s="260" t="s">
        <v>77</v>
      </c>
      <c r="Q284" s="267">
        <v>12.39</v>
      </c>
      <c r="R284" s="266">
        <v>13.39</v>
      </c>
      <c r="S284" s="266"/>
      <c r="T284" s="266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</row>
    <row r="285" spans="1:56" x14ac:dyDescent="0.25">
      <c r="A285" s="260">
        <v>278</v>
      </c>
      <c r="B285" s="261" t="s">
        <v>2477</v>
      </c>
      <c r="C285" s="262" t="s">
        <v>82</v>
      </c>
      <c r="D285" s="262" t="s">
        <v>2475</v>
      </c>
      <c r="E285" s="262" t="s">
        <v>2478</v>
      </c>
      <c r="F285" s="263">
        <v>3202231509540000</v>
      </c>
      <c r="G285" s="37"/>
      <c r="H285" s="264">
        <v>50</v>
      </c>
      <c r="I285" s="264">
        <v>15</v>
      </c>
      <c r="J285" s="261" t="s">
        <v>788</v>
      </c>
      <c r="K285" s="264">
        <v>675</v>
      </c>
      <c r="L285" s="260" t="s">
        <v>1192</v>
      </c>
      <c r="M285" s="399">
        <v>45</v>
      </c>
      <c r="N285" s="399">
        <v>3750</v>
      </c>
      <c r="O285" s="399">
        <v>45</v>
      </c>
      <c r="P285" s="260" t="s">
        <v>77</v>
      </c>
      <c r="Q285" s="267">
        <v>12.372757004594627</v>
      </c>
      <c r="R285" s="266">
        <v>13.372757004594627</v>
      </c>
      <c r="S285" s="266"/>
      <c r="T285" s="266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</row>
    <row r="286" spans="1:56" x14ac:dyDescent="0.25">
      <c r="A286" s="260">
        <v>279</v>
      </c>
      <c r="B286" s="261" t="s">
        <v>2479</v>
      </c>
      <c r="C286" s="262" t="s">
        <v>82</v>
      </c>
      <c r="D286" s="262" t="s">
        <v>2475</v>
      </c>
      <c r="E286" s="262" t="s">
        <v>2480</v>
      </c>
      <c r="F286" s="263">
        <v>3202231008750000</v>
      </c>
      <c r="G286" s="37"/>
      <c r="H286" s="264">
        <v>63</v>
      </c>
      <c r="I286" s="264">
        <v>20</v>
      </c>
      <c r="J286" s="261" t="s">
        <v>788</v>
      </c>
      <c r="K286" s="264">
        <v>900</v>
      </c>
      <c r="L286" s="260" t="s">
        <v>1192</v>
      </c>
      <c r="M286" s="399">
        <v>60</v>
      </c>
      <c r="N286" s="399">
        <v>5000</v>
      </c>
      <c r="O286" s="399">
        <v>60</v>
      </c>
      <c r="P286" s="260" t="s">
        <v>77</v>
      </c>
      <c r="Q286" s="267">
        <v>12.34</v>
      </c>
      <c r="R286" s="266">
        <v>13.34</v>
      </c>
      <c r="S286" s="266"/>
      <c r="T286" s="266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</row>
    <row r="287" spans="1:56" x14ac:dyDescent="0.25">
      <c r="A287" s="260">
        <v>280</v>
      </c>
      <c r="B287" s="261" t="s">
        <v>2481</v>
      </c>
      <c r="C287" s="262" t="s">
        <v>82</v>
      </c>
      <c r="D287" s="262" t="s">
        <v>2475</v>
      </c>
      <c r="E287" s="262" t="s">
        <v>2482</v>
      </c>
      <c r="F287" s="263">
        <v>3202230101790000</v>
      </c>
      <c r="G287" s="37"/>
      <c r="H287" s="264">
        <v>60</v>
      </c>
      <c r="I287" s="264">
        <v>15</v>
      </c>
      <c r="J287" s="261" t="s">
        <v>788</v>
      </c>
      <c r="K287" s="264">
        <v>675</v>
      </c>
      <c r="L287" s="260" t="s">
        <v>1192</v>
      </c>
      <c r="M287" s="399">
        <v>45</v>
      </c>
      <c r="N287" s="399">
        <v>3750</v>
      </c>
      <c r="O287" s="399">
        <v>45</v>
      </c>
      <c r="P287" s="260" t="s">
        <v>77</v>
      </c>
      <c r="Q287" s="267">
        <v>12.31</v>
      </c>
      <c r="R287" s="266">
        <v>13.31</v>
      </c>
      <c r="S287" s="266"/>
      <c r="T287" s="266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</row>
    <row r="288" spans="1:56" x14ac:dyDescent="0.25">
      <c r="A288" s="260">
        <v>281</v>
      </c>
      <c r="B288" s="261" t="s">
        <v>2483</v>
      </c>
      <c r="C288" s="262" t="s">
        <v>82</v>
      </c>
      <c r="D288" s="262" t="s">
        <v>2475</v>
      </c>
      <c r="E288" s="262" t="s">
        <v>2484</v>
      </c>
      <c r="F288" s="263">
        <v>3202232210520000</v>
      </c>
      <c r="G288" s="37"/>
      <c r="H288" s="264">
        <v>20</v>
      </c>
      <c r="I288" s="264">
        <v>10</v>
      </c>
      <c r="J288" s="261" t="s">
        <v>788</v>
      </c>
      <c r="K288" s="264">
        <v>450</v>
      </c>
      <c r="L288" s="260" t="s">
        <v>1192</v>
      </c>
      <c r="M288" s="399">
        <v>30</v>
      </c>
      <c r="N288" s="399">
        <v>2500</v>
      </c>
      <c r="O288" s="399">
        <v>30</v>
      </c>
      <c r="P288" s="260" t="s">
        <v>77</v>
      </c>
      <c r="Q288" s="267">
        <v>12.372757004594627</v>
      </c>
      <c r="R288" s="266">
        <v>13.372757004594627</v>
      </c>
      <c r="S288" s="266"/>
      <c r="T288" s="266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</row>
    <row r="289" spans="1:56" x14ac:dyDescent="0.25">
      <c r="A289" s="260">
        <v>282</v>
      </c>
      <c r="B289" s="261" t="s">
        <v>2485</v>
      </c>
      <c r="C289" s="262" t="s">
        <v>82</v>
      </c>
      <c r="D289" s="262" t="s">
        <v>2475</v>
      </c>
      <c r="E289" s="262" t="s">
        <v>2486</v>
      </c>
      <c r="F289" s="263">
        <v>3202230510670000</v>
      </c>
      <c r="G289" s="37"/>
      <c r="H289" s="264">
        <v>25</v>
      </c>
      <c r="I289" s="264">
        <v>20</v>
      </c>
      <c r="J289" s="261" t="s">
        <v>788</v>
      </c>
      <c r="K289" s="264">
        <v>900</v>
      </c>
      <c r="L289" s="260" t="s">
        <v>1192</v>
      </c>
      <c r="M289" s="399">
        <v>60</v>
      </c>
      <c r="N289" s="399">
        <v>5000</v>
      </c>
      <c r="O289" s="399">
        <v>60</v>
      </c>
      <c r="P289" s="260" t="s">
        <v>77</v>
      </c>
      <c r="Q289" s="267">
        <v>12.32</v>
      </c>
      <c r="R289" s="266">
        <v>13.32</v>
      </c>
      <c r="S289" s="266"/>
      <c r="T289" s="266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</row>
    <row r="290" spans="1:56" x14ac:dyDescent="0.25">
      <c r="A290" s="260">
        <v>283</v>
      </c>
      <c r="B290" s="261" t="s">
        <v>2487</v>
      </c>
      <c r="C290" s="262" t="s">
        <v>82</v>
      </c>
      <c r="D290" s="262" t="s">
        <v>2475</v>
      </c>
      <c r="E290" s="262" t="s">
        <v>2488</v>
      </c>
      <c r="F290" s="263">
        <v>3202230506610000</v>
      </c>
      <c r="G290" s="37"/>
      <c r="H290" s="264">
        <v>25</v>
      </c>
      <c r="I290" s="264">
        <v>15</v>
      </c>
      <c r="J290" s="261" t="s">
        <v>788</v>
      </c>
      <c r="K290" s="264">
        <v>675</v>
      </c>
      <c r="L290" s="260" t="s">
        <v>1192</v>
      </c>
      <c r="M290" s="399">
        <v>45</v>
      </c>
      <c r="N290" s="399">
        <v>3750</v>
      </c>
      <c r="O290" s="399">
        <v>45</v>
      </c>
      <c r="P290" s="260" t="s">
        <v>77</v>
      </c>
      <c r="Q290" s="267">
        <v>12.372757004594627</v>
      </c>
      <c r="R290" s="266">
        <v>13.372757004594627</v>
      </c>
      <c r="S290" s="266"/>
      <c r="T290" s="266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</row>
    <row r="291" spans="1:56" x14ac:dyDescent="0.25">
      <c r="A291" s="260">
        <v>284</v>
      </c>
      <c r="B291" s="261" t="s">
        <v>2489</v>
      </c>
      <c r="C291" s="262" t="s">
        <v>82</v>
      </c>
      <c r="D291" s="262" t="s">
        <v>2475</v>
      </c>
      <c r="E291" s="262" t="s">
        <v>2490</v>
      </c>
      <c r="F291" s="263">
        <v>3202231002710000</v>
      </c>
      <c r="G291" s="37"/>
      <c r="H291" s="264">
        <v>60</v>
      </c>
      <c r="I291" s="264">
        <v>15</v>
      </c>
      <c r="J291" s="261" t="s">
        <v>788</v>
      </c>
      <c r="K291" s="264">
        <v>675</v>
      </c>
      <c r="L291" s="260" t="s">
        <v>1192</v>
      </c>
      <c r="M291" s="399">
        <v>45</v>
      </c>
      <c r="N291" s="399">
        <v>3750</v>
      </c>
      <c r="O291" s="399">
        <v>45</v>
      </c>
      <c r="P291" s="260" t="s">
        <v>77</v>
      </c>
      <c r="Q291" s="267">
        <v>12.372757004594627</v>
      </c>
      <c r="R291" s="266">
        <v>13.372757004594627</v>
      </c>
      <c r="S291" s="266"/>
      <c r="T291" s="266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</row>
    <row r="292" spans="1:56" x14ac:dyDescent="0.25">
      <c r="A292" s="260">
        <v>285</v>
      </c>
      <c r="B292" s="261" t="s">
        <v>2491</v>
      </c>
      <c r="C292" s="262" t="s">
        <v>82</v>
      </c>
      <c r="D292" s="262" t="s">
        <v>2475</v>
      </c>
      <c r="E292" s="262" t="s">
        <v>2492</v>
      </c>
      <c r="F292" s="263">
        <v>3172010101850020</v>
      </c>
      <c r="G292" s="37"/>
      <c r="H292" s="264">
        <v>25</v>
      </c>
      <c r="I292" s="264">
        <v>20</v>
      </c>
      <c r="J292" s="261" t="s">
        <v>788</v>
      </c>
      <c r="K292" s="264">
        <v>900</v>
      </c>
      <c r="L292" s="260" t="s">
        <v>1192</v>
      </c>
      <c r="M292" s="399">
        <v>60</v>
      </c>
      <c r="N292" s="399">
        <v>5000</v>
      </c>
      <c r="O292" s="399">
        <v>60</v>
      </c>
      <c r="P292" s="260" t="s">
        <v>77</v>
      </c>
      <c r="Q292" s="267">
        <v>12.33</v>
      </c>
      <c r="R292" s="266">
        <v>13.33</v>
      </c>
      <c r="S292" s="266"/>
      <c r="T292" s="266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</row>
    <row r="293" spans="1:56" x14ac:dyDescent="0.25">
      <c r="A293" s="260">
        <v>286</v>
      </c>
      <c r="B293" s="261" t="s">
        <v>2493</v>
      </c>
      <c r="C293" s="262" t="s">
        <v>82</v>
      </c>
      <c r="D293" s="262" t="s">
        <v>2475</v>
      </c>
      <c r="E293" s="262" t="s">
        <v>2494</v>
      </c>
      <c r="F293" s="263">
        <v>3202230508590000</v>
      </c>
      <c r="G293" s="37"/>
      <c r="H293" s="264">
        <v>25</v>
      </c>
      <c r="I293" s="264">
        <v>15</v>
      </c>
      <c r="J293" s="261" t="s">
        <v>788</v>
      </c>
      <c r="K293" s="264">
        <v>675</v>
      </c>
      <c r="L293" s="260" t="s">
        <v>1192</v>
      </c>
      <c r="M293" s="399">
        <v>45</v>
      </c>
      <c r="N293" s="399">
        <v>3750</v>
      </c>
      <c r="O293" s="399">
        <v>45</v>
      </c>
      <c r="P293" s="260" t="s">
        <v>77</v>
      </c>
      <c r="Q293" s="267">
        <v>12.35</v>
      </c>
      <c r="R293" s="266">
        <v>13.35</v>
      </c>
      <c r="S293" s="266"/>
      <c r="T293" s="266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</row>
    <row r="294" spans="1:56" x14ac:dyDescent="0.25">
      <c r="A294" s="260">
        <v>287</v>
      </c>
      <c r="B294" s="261" t="s">
        <v>2495</v>
      </c>
      <c r="C294" s="262" t="s">
        <v>82</v>
      </c>
      <c r="D294" s="262" t="s">
        <v>2475</v>
      </c>
      <c r="E294" s="262" t="s">
        <v>2496</v>
      </c>
      <c r="F294" s="263">
        <v>3202231609750000</v>
      </c>
      <c r="G294" s="37"/>
      <c r="H294" s="264">
        <v>25</v>
      </c>
      <c r="I294" s="264">
        <v>20</v>
      </c>
      <c r="J294" s="261" t="s">
        <v>788</v>
      </c>
      <c r="K294" s="264">
        <v>900</v>
      </c>
      <c r="L294" s="260" t="s">
        <v>1192</v>
      </c>
      <c r="M294" s="399">
        <v>60</v>
      </c>
      <c r="N294" s="399">
        <v>5000</v>
      </c>
      <c r="O294" s="399">
        <v>60</v>
      </c>
      <c r="P294" s="260" t="s">
        <v>77</v>
      </c>
      <c r="Q294" s="267">
        <v>12.39</v>
      </c>
      <c r="R294" s="266">
        <v>13.39</v>
      </c>
      <c r="S294" s="266"/>
      <c r="T294" s="266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</row>
    <row r="295" spans="1:56" x14ac:dyDescent="0.25">
      <c r="A295" s="260">
        <v>288</v>
      </c>
      <c r="B295" s="261" t="s">
        <v>2497</v>
      </c>
      <c r="C295" s="262" t="s">
        <v>82</v>
      </c>
      <c r="D295" s="262" t="s">
        <v>2475</v>
      </c>
      <c r="E295" s="262" t="s">
        <v>2303</v>
      </c>
      <c r="F295" s="263">
        <v>3202230107780040</v>
      </c>
      <c r="G295" s="37"/>
      <c r="H295" s="264">
        <v>30</v>
      </c>
      <c r="I295" s="264">
        <v>15</v>
      </c>
      <c r="J295" s="261" t="s">
        <v>788</v>
      </c>
      <c r="K295" s="264">
        <v>675</v>
      </c>
      <c r="L295" s="260" t="s">
        <v>1192</v>
      </c>
      <c r="M295" s="399">
        <v>45</v>
      </c>
      <c r="N295" s="399">
        <v>3750</v>
      </c>
      <c r="O295" s="399">
        <v>45</v>
      </c>
      <c r="P295" s="260" t="s">
        <v>77</v>
      </c>
      <c r="Q295" s="267">
        <v>12.372757004594627</v>
      </c>
      <c r="R295" s="266">
        <v>13.372757004594627</v>
      </c>
      <c r="S295" s="266"/>
      <c r="T295" s="266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</row>
    <row r="296" spans="1:56" x14ac:dyDescent="0.25">
      <c r="A296" s="260">
        <v>289</v>
      </c>
      <c r="B296" s="261" t="s">
        <v>2498</v>
      </c>
      <c r="C296" s="262" t="s">
        <v>82</v>
      </c>
      <c r="D296" s="262" t="s">
        <v>2475</v>
      </c>
      <c r="E296" s="262" t="s">
        <v>2499</v>
      </c>
      <c r="F296" s="263">
        <v>3202230101670000</v>
      </c>
      <c r="G296" s="37"/>
      <c r="H296" s="264">
        <v>30</v>
      </c>
      <c r="I296" s="264">
        <v>15</v>
      </c>
      <c r="J296" s="261" t="s">
        <v>788</v>
      </c>
      <c r="K296" s="264">
        <v>675</v>
      </c>
      <c r="L296" s="260" t="s">
        <v>1192</v>
      </c>
      <c r="M296" s="399">
        <v>45</v>
      </c>
      <c r="N296" s="399">
        <v>3750</v>
      </c>
      <c r="O296" s="399">
        <v>45</v>
      </c>
      <c r="P296" s="260" t="s">
        <v>77</v>
      </c>
      <c r="Q296" s="267">
        <v>12.34</v>
      </c>
      <c r="R296" s="266">
        <v>13.34</v>
      </c>
      <c r="S296" s="266"/>
      <c r="T296" s="266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</row>
    <row r="297" spans="1:56" x14ac:dyDescent="0.25">
      <c r="A297" s="260">
        <v>290</v>
      </c>
      <c r="B297" s="261" t="s">
        <v>2500</v>
      </c>
      <c r="C297" s="262" t="s">
        <v>82</v>
      </c>
      <c r="D297" s="262" t="s">
        <v>2475</v>
      </c>
      <c r="E297" s="262" t="s">
        <v>2501</v>
      </c>
      <c r="F297" s="263">
        <v>3202230806850000</v>
      </c>
      <c r="G297" s="37"/>
      <c r="H297" s="264">
        <v>26</v>
      </c>
      <c r="I297" s="264">
        <v>25</v>
      </c>
      <c r="J297" s="261" t="s">
        <v>788</v>
      </c>
      <c r="K297" s="264">
        <v>1125</v>
      </c>
      <c r="L297" s="260" t="s">
        <v>1192</v>
      </c>
      <c r="M297" s="399">
        <v>75</v>
      </c>
      <c r="N297" s="399">
        <v>6250</v>
      </c>
      <c r="O297" s="399">
        <v>75</v>
      </c>
      <c r="P297" s="260" t="s">
        <v>77</v>
      </c>
      <c r="Q297" s="267">
        <v>12.31</v>
      </c>
      <c r="R297" s="266">
        <v>13.31</v>
      </c>
      <c r="S297" s="266"/>
      <c r="T297" s="266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</row>
    <row r="298" spans="1:56" x14ac:dyDescent="0.25">
      <c r="A298" s="260">
        <v>291</v>
      </c>
      <c r="B298" s="261" t="s">
        <v>2112</v>
      </c>
      <c r="C298" s="262" t="s">
        <v>82</v>
      </c>
      <c r="D298" s="262" t="s">
        <v>90</v>
      </c>
      <c r="E298" s="262" t="s">
        <v>2502</v>
      </c>
      <c r="F298" s="263">
        <v>3202231902850000</v>
      </c>
      <c r="G298" s="37"/>
      <c r="H298" s="264">
        <v>30</v>
      </c>
      <c r="I298" s="264">
        <v>15</v>
      </c>
      <c r="J298" s="261" t="s">
        <v>788</v>
      </c>
      <c r="K298" s="264">
        <v>675</v>
      </c>
      <c r="L298" s="260" t="s">
        <v>1192</v>
      </c>
      <c r="M298" s="399">
        <v>45</v>
      </c>
      <c r="N298" s="399">
        <v>3750</v>
      </c>
      <c r="O298" s="399">
        <v>45</v>
      </c>
      <c r="P298" s="260" t="s">
        <v>77</v>
      </c>
      <c r="Q298" s="267">
        <v>12.372757004594627</v>
      </c>
      <c r="R298" s="266">
        <v>13.372757004594627</v>
      </c>
      <c r="S298" s="266"/>
      <c r="T298" s="266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</row>
    <row r="299" spans="1:56" x14ac:dyDescent="0.25">
      <c r="A299" s="260">
        <v>292</v>
      </c>
      <c r="B299" s="261" t="s">
        <v>2503</v>
      </c>
      <c r="C299" s="262" t="s">
        <v>82</v>
      </c>
      <c r="D299" s="262" t="s">
        <v>90</v>
      </c>
      <c r="E299" s="262" t="s">
        <v>2504</v>
      </c>
      <c r="F299" s="263">
        <v>3202231805700000</v>
      </c>
      <c r="G299" s="37"/>
      <c r="H299" s="264">
        <v>30</v>
      </c>
      <c r="I299" s="264">
        <v>15</v>
      </c>
      <c r="J299" s="261" t="s">
        <v>788</v>
      </c>
      <c r="K299" s="264">
        <v>675</v>
      </c>
      <c r="L299" s="260" t="s">
        <v>1192</v>
      </c>
      <c r="M299" s="399">
        <v>45</v>
      </c>
      <c r="N299" s="399">
        <v>3750</v>
      </c>
      <c r="O299" s="399">
        <v>45</v>
      </c>
      <c r="P299" s="260" t="s">
        <v>77</v>
      </c>
      <c r="Q299" s="267">
        <v>12.32</v>
      </c>
      <c r="R299" s="266">
        <v>13.32</v>
      </c>
      <c r="S299" s="266"/>
      <c r="T299" s="266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</row>
    <row r="300" spans="1:56" x14ac:dyDescent="0.25">
      <c r="A300" s="260">
        <v>293</v>
      </c>
      <c r="B300" s="261" t="s">
        <v>55</v>
      </c>
      <c r="C300" s="262" t="s">
        <v>82</v>
      </c>
      <c r="D300" s="262" t="s">
        <v>90</v>
      </c>
      <c r="E300" s="262" t="s">
        <v>69</v>
      </c>
      <c r="F300" s="263">
        <v>3202230707570000</v>
      </c>
      <c r="G300" s="37"/>
      <c r="H300" s="264">
        <v>30</v>
      </c>
      <c r="I300" s="264">
        <v>10</v>
      </c>
      <c r="J300" s="261" t="s">
        <v>788</v>
      </c>
      <c r="K300" s="264">
        <v>450</v>
      </c>
      <c r="L300" s="260" t="s">
        <v>1192</v>
      </c>
      <c r="M300" s="399">
        <v>30</v>
      </c>
      <c r="N300" s="399">
        <v>2500</v>
      </c>
      <c r="O300" s="399">
        <v>30</v>
      </c>
      <c r="P300" s="260" t="s">
        <v>77</v>
      </c>
      <c r="Q300" s="267">
        <v>12.372757004594627</v>
      </c>
      <c r="R300" s="266">
        <v>13.372757004594627</v>
      </c>
      <c r="S300" s="266"/>
      <c r="T300" s="266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</row>
    <row r="301" spans="1:56" x14ac:dyDescent="0.25">
      <c r="A301" s="260">
        <v>294</v>
      </c>
      <c r="B301" s="261" t="s">
        <v>1051</v>
      </c>
      <c r="C301" s="262" t="s">
        <v>82</v>
      </c>
      <c r="D301" s="262" t="s">
        <v>90</v>
      </c>
      <c r="E301" s="262" t="s">
        <v>2505</v>
      </c>
      <c r="F301" s="263">
        <v>3202231010910000</v>
      </c>
      <c r="G301" s="37"/>
      <c r="H301" s="264">
        <v>30</v>
      </c>
      <c r="I301" s="264">
        <v>10</v>
      </c>
      <c r="J301" s="261" t="s">
        <v>788</v>
      </c>
      <c r="K301" s="264">
        <v>450</v>
      </c>
      <c r="L301" s="260" t="s">
        <v>1192</v>
      </c>
      <c r="M301" s="399">
        <v>30</v>
      </c>
      <c r="N301" s="399">
        <v>2500</v>
      </c>
      <c r="O301" s="399">
        <v>30</v>
      </c>
      <c r="P301" s="260" t="s">
        <v>77</v>
      </c>
      <c r="Q301" s="267">
        <v>12.372757004594627</v>
      </c>
      <c r="R301" s="266">
        <v>13.372757004594627</v>
      </c>
      <c r="S301" s="266"/>
      <c r="T301" s="266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</row>
    <row r="302" spans="1:56" x14ac:dyDescent="0.25">
      <c r="A302" s="260">
        <v>295</v>
      </c>
      <c r="B302" s="261" t="s">
        <v>2506</v>
      </c>
      <c r="C302" s="262" t="s">
        <v>82</v>
      </c>
      <c r="D302" s="262" t="s">
        <v>90</v>
      </c>
      <c r="E302" s="262" t="s">
        <v>2507</v>
      </c>
      <c r="F302" s="263">
        <v>3202230307630000</v>
      </c>
      <c r="G302" s="37"/>
      <c r="H302" s="264">
        <v>30</v>
      </c>
      <c r="I302" s="264">
        <v>15</v>
      </c>
      <c r="J302" s="261" t="s">
        <v>788</v>
      </c>
      <c r="K302" s="264">
        <v>675</v>
      </c>
      <c r="L302" s="260" t="s">
        <v>1192</v>
      </c>
      <c r="M302" s="399">
        <v>45</v>
      </c>
      <c r="N302" s="399">
        <v>3750</v>
      </c>
      <c r="O302" s="399">
        <v>45</v>
      </c>
      <c r="P302" s="260" t="s">
        <v>77</v>
      </c>
      <c r="Q302" s="267">
        <v>12.33</v>
      </c>
      <c r="R302" s="266">
        <v>13.33</v>
      </c>
      <c r="S302" s="266"/>
      <c r="T302" s="266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</row>
    <row r="303" spans="1:56" x14ac:dyDescent="0.25">
      <c r="A303" s="260">
        <v>296</v>
      </c>
      <c r="B303" s="261" t="s">
        <v>2508</v>
      </c>
      <c r="C303" s="262" t="s">
        <v>82</v>
      </c>
      <c r="D303" s="262" t="s">
        <v>90</v>
      </c>
      <c r="E303" s="262" t="s">
        <v>2509</v>
      </c>
      <c r="F303" s="263">
        <v>3202231704630000</v>
      </c>
      <c r="G303" s="37"/>
      <c r="H303" s="264">
        <v>30</v>
      </c>
      <c r="I303" s="264">
        <v>15</v>
      </c>
      <c r="J303" s="261" t="s">
        <v>788</v>
      </c>
      <c r="K303" s="264">
        <v>675</v>
      </c>
      <c r="L303" s="260" t="s">
        <v>1192</v>
      </c>
      <c r="M303" s="399">
        <v>45</v>
      </c>
      <c r="N303" s="399">
        <v>3750</v>
      </c>
      <c r="O303" s="399">
        <v>45</v>
      </c>
      <c r="P303" s="260" t="s">
        <v>77</v>
      </c>
      <c r="Q303" s="267">
        <v>12.35</v>
      </c>
      <c r="R303" s="266">
        <v>13.35</v>
      </c>
      <c r="S303" s="266"/>
      <c r="T303" s="266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</row>
    <row r="304" spans="1:56" x14ac:dyDescent="0.25">
      <c r="A304" s="260">
        <v>297</v>
      </c>
      <c r="B304" s="261" t="s">
        <v>2510</v>
      </c>
      <c r="C304" s="262" t="s">
        <v>82</v>
      </c>
      <c r="D304" s="262" t="s">
        <v>90</v>
      </c>
      <c r="E304" s="262" t="s">
        <v>2511</v>
      </c>
      <c r="F304" s="263">
        <v>3202230603550000</v>
      </c>
      <c r="G304" s="37"/>
      <c r="H304" s="264">
        <v>30</v>
      </c>
      <c r="I304" s="264">
        <v>10</v>
      </c>
      <c r="J304" s="261" t="s">
        <v>788</v>
      </c>
      <c r="K304" s="264">
        <v>450</v>
      </c>
      <c r="L304" s="260" t="s">
        <v>1192</v>
      </c>
      <c r="M304" s="399">
        <v>30</v>
      </c>
      <c r="N304" s="399">
        <v>2500</v>
      </c>
      <c r="O304" s="399">
        <v>30</v>
      </c>
      <c r="P304" s="260" t="s">
        <v>77</v>
      </c>
      <c r="Q304" s="267">
        <v>12.39</v>
      </c>
      <c r="R304" s="266">
        <v>13.39</v>
      </c>
      <c r="S304" s="266"/>
      <c r="T304" s="266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</row>
    <row r="305" spans="1:56" x14ac:dyDescent="0.25">
      <c r="A305" s="260">
        <v>298</v>
      </c>
      <c r="B305" s="261" t="s">
        <v>2512</v>
      </c>
      <c r="C305" s="262" t="s">
        <v>82</v>
      </c>
      <c r="D305" s="262" t="s">
        <v>90</v>
      </c>
      <c r="E305" s="262" t="s">
        <v>2513</v>
      </c>
      <c r="F305" s="263">
        <v>3202230303800000</v>
      </c>
      <c r="G305" s="37"/>
      <c r="H305" s="264">
        <v>30</v>
      </c>
      <c r="I305" s="264">
        <v>10</v>
      </c>
      <c r="J305" s="261" t="s">
        <v>788</v>
      </c>
      <c r="K305" s="264">
        <v>450</v>
      </c>
      <c r="L305" s="260" t="s">
        <v>1192</v>
      </c>
      <c r="M305" s="399">
        <v>30</v>
      </c>
      <c r="N305" s="399">
        <v>2500</v>
      </c>
      <c r="O305" s="399">
        <v>30</v>
      </c>
      <c r="P305" s="260" t="s">
        <v>77</v>
      </c>
      <c r="Q305" s="267">
        <v>12.372757004594627</v>
      </c>
      <c r="R305" s="266">
        <v>13.372757004594627</v>
      </c>
      <c r="S305" s="266"/>
      <c r="T305" s="266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</row>
    <row r="306" spans="1:56" x14ac:dyDescent="0.25">
      <c r="A306" s="260">
        <v>299</v>
      </c>
      <c r="B306" s="261" t="s">
        <v>56</v>
      </c>
      <c r="C306" s="262" t="s">
        <v>82</v>
      </c>
      <c r="D306" s="262" t="s">
        <v>91</v>
      </c>
      <c r="E306" s="262" t="s">
        <v>2514</v>
      </c>
      <c r="F306" s="263">
        <v>3202230711590000</v>
      </c>
      <c r="G306" s="37"/>
      <c r="H306" s="264">
        <v>30</v>
      </c>
      <c r="I306" s="264">
        <v>10</v>
      </c>
      <c r="J306" s="261" t="s">
        <v>788</v>
      </c>
      <c r="K306" s="264">
        <v>450</v>
      </c>
      <c r="L306" s="260" t="s">
        <v>1192</v>
      </c>
      <c r="M306" s="399">
        <v>30</v>
      </c>
      <c r="N306" s="399">
        <v>2500</v>
      </c>
      <c r="O306" s="399">
        <v>30</v>
      </c>
      <c r="P306" s="260" t="s">
        <v>77</v>
      </c>
      <c r="Q306" s="267">
        <v>12.34</v>
      </c>
      <c r="R306" s="266">
        <v>13.34</v>
      </c>
      <c r="S306" s="266"/>
      <c r="T306" s="266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</row>
    <row r="307" spans="1:56" x14ac:dyDescent="0.25">
      <c r="A307" s="260">
        <v>300</v>
      </c>
      <c r="B307" s="261" t="s">
        <v>2515</v>
      </c>
      <c r="C307" s="262" t="s">
        <v>82</v>
      </c>
      <c r="D307" s="262" t="s">
        <v>91</v>
      </c>
      <c r="E307" s="262" t="s">
        <v>2416</v>
      </c>
      <c r="F307" s="263">
        <v>3202230409630000</v>
      </c>
      <c r="G307" s="37"/>
      <c r="H307" s="264">
        <v>30</v>
      </c>
      <c r="I307" s="264">
        <v>10</v>
      </c>
      <c r="J307" s="261" t="s">
        <v>788</v>
      </c>
      <c r="K307" s="264">
        <v>450</v>
      </c>
      <c r="L307" s="260" t="s">
        <v>1192</v>
      </c>
      <c r="M307" s="399">
        <v>30</v>
      </c>
      <c r="N307" s="399">
        <v>2500</v>
      </c>
      <c r="O307" s="399">
        <v>30</v>
      </c>
      <c r="P307" s="260" t="s">
        <v>77</v>
      </c>
      <c r="Q307" s="267">
        <v>12.31</v>
      </c>
      <c r="R307" s="266">
        <v>13.31</v>
      </c>
      <c r="S307" s="266"/>
      <c r="T307" s="266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</row>
    <row r="308" spans="1:56" x14ac:dyDescent="0.25">
      <c r="A308" s="260">
        <v>301</v>
      </c>
      <c r="B308" s="261" t="s">
        <v>19</v>
      </c>
      <c r="C308" s="262" t="s">
        <v>82</v>
      </c>
      <c r="D308" s="262" t="s">
        <v>92</v>
      </c>
      <c r="E308" s="262" t="s">
        <v>71</v>
      </c>
      <c r="F308" s="263">
        <v>3202230605840000</v>
      </c>
      <c r="G308" s="37"/>
      <c r="H308" s="264">
        <v>56</v>
      </c>
      <c r="I308" s="264">
        <v>15</v>
      </c>
      <c r="J308" s="261" t="s">
        <v>788</v>
      </c>
      <c r="K308" s="264">
        <v>675</v>
      </c>
      <c r="L308" s="260" t="s">
        <v>1192</v>
      </c>
      <c r="M308" s="399">
        <v>45</v>
      </c>
      <c r="N308" s="399">
        <v>3750</v>
      </c>
      <c r="O308" s="399">
        <v>45</v>
      </c>
      <c r="P308" s="260" t="s">
        <v>77</v>
      </c>
      <c r="Q308" s="267">
        <v>12.372757004594627</v>
      </c>
      <c r="R308" s="266">
        <v>13.372757004594627</v>
      </c>
      <c r="S308" s="266"/>
      <c r="T308" s="266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</row>
    <row r="309" spans="1:56" x14ac:dyDescent="0.25">
      <c r="A309" s="260">
        <v>302</v>
      </c>
      <c r="B309" s="261" t="s">
        <v>2516</v>
      </c>
      <c r="C309" s="262" t="s">
        <v>82</v>
      </c>
      <c r="D309" s="262" t="s">
        <v>92</v>
      </c>
      <c r="E309" s="262" t="s">
        <v>2517</v>
      </c>
      <c r="F309" s="263">
        <v>3202230201730000</v>
      </c>
      <c r="G309" s="37"/>
      <c r="H309" s="264">
        <v>60</v>
      </c>
      <c r="I309" s="264">
        <v>15</v>
      </c>
      <c r="J309" s="261" t="s">
        <v>788</v>
      </c>
      <c r="K309" s="264">
        <v>675</v>
      </c>
      <c r="L309" s="260" t="s">
        <v>1192</v>
      </c>
      <c r="M309" s="399">
        <v>45</v>
      </c>
      <c r="N309" s="399">
        <v>3750</v>
      </c>
      <c r="O309" s="399">
        <v>45</v>
      </c>
      <c r="P309" s="260" t="s">
        <v>77</v>
      </c>
      <c r="Q309" s="267">
        <v>12.32</v>
      </c>
      <c r="R309" s="266">
        <v>13.32</v>
      </c>
      <c r="S309" s="266"/>
      <c r="T309" s="266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</row>
    <row r="310" spans="1:56" x14ac:dyDescent="0.25">
      <c r="A310" s="260">
        <v>303</v>
      </c>
      <c r="B310" s="261" t="s">
        <v>2518</v>
      </c>
      <c r="C310" s="262" t="s">
        <v>82</v>
      </c>
      <c r="D310" s="262" t="s">
        <v>92</v>
      </c>
      <c r="E310" s="262" t="s">
        <v>2519</v>
      </c>
      <c r="F310" s="263">
        <v>3202231904610000</v>
      </c>
      <c r="G310" s="37"/>
      <c r="H310" s="264">
        <v>60</v>
      </c>
      <c r="I310" s="264">
        <v>10</v>
      </c>
      <c r="J310" s="261" t="s">
        <v>788</v>
      </c>
      <c r="K310" s="264">
        <v>450</v>
      </c>
      <c r="L310" s="260" t="s">
        <v>1192</v>
      </c>
      <c r="M310" s="399">
        <v>30</v>
      </c>
      <c r="N310" s="399">
        <v>2500</v>
      </c>
      <c r="O310" s="399">
        <v>30</v>
      </c>
      <c r="P310" s="260" t="s">
        <v>77</v>
      </c>
      <c r="Q310" s="267">
        <v>12.372757004594627</v>
      </c>
      <c r="R310" s="266">
        <v>13.372757004594627</v>
      </c>
      <c r="S310" s="266"/>
      <c r="T310" s="266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</row>
    <row r="311" spans="1:56" x14ac:dyDescent="0.25">
      <c r="A311" s="260">
        <v>304</v>
      </c>
      <c r="B311" s="261" t="s">
        <v>859</v>
      </c>
      <c r="C311" s="262" t="s">
        <v>82</v>
      </c>
      <c r="D311" s="262" t="s">
        <v>92</v>
      </c>
      <c r="E311" s="262" t="s">
        <v>2520</v>
      </c>
      <c r="F311" s="263">
        <v>3202230409620000</v>
      </c>
      <c r="G311" s="37"/>
      <c r="H311" s="264">
        <v>27</v>
      </c>
      <c r="I311" s="264">
        <v>10</v>
      </c>
      <c r="J311" s="261" t="s">
        <v>788</v>
      </c>
      <c r="K311" s="264">
        <v>450</v>
      </c>
      <c r="L311" s="260" t="s">
        <v>1192</v>
      </c>
      <c r="M311" s="399">
        <v>30</v>
      </c>
      <c r="N311" s="399">
        <v>2500</v>
      </c>
      <c r="O311" s="399">
        <v>30</v>
      </c>
      <c r="P311" s="260" t="s">
        <v>77</v>
      </c>
      <c r="Q311" s="267">
        <v>12.372757004594627</v>
      </c>
      <c r="R311" s="266">
        <v>13.372757004594627</v>
      </c>
      <c r="S311" s="266"/>
      <c r="T311" s="266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</row>
    <row r="312" spans="1:56" x14ac:dyDescent="0.25">
      <c r="A312" s="260">
        <v>305</v>
      </c>
      <c r="B312" s="261" t="s">
        <v>846</v>
      </c>
      <c r="C312" s="262" t="s">
        <v>82</v>
      </c>
      <c r="D312" s="262" t="s">
        <v>92</v>
      </c>
      <c r="E312" s="262" t="s">
        <v>2521</v>
      </c>
      <c r="F312" s="263">
        <v>3202232204740000</v>
      </c>
      <c r="G312" s="37"/>
      <c r="H312" s="264">
        <v>30</v>
      </c>
      <c r="I312" s="264">
        <v>10</v>
      </c>
      <c r="J312" s="261" t="s">
        <v>788</v>
      </c>
      <c r="K312" s="264">
        <v>450</v>
      </c>
      <c r="L312" s="260" t="s">
        <v>1192</v>
      </c>
      <c r="M312" s="399">
        <v>30</v>
      </c>
      <c r="N312" s="399">
        <v>2500</v>
      </c>
      <c r="O312" s="399">
        <v>30</v>
      </c>
      <c r="P312" s="260" t="s">
        <v>77</v>
      </c>
      <c r="Q312" s="267">
        <v>12.33</v>
      </c>
      <c r="R312" s="266">
        <v>13.33</v>
      </c>
      <c r="S312" s="266"/>
      <c r="T312" s="266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</row>
    <row r="313" spans="1:56" x14ac:dyDescent="0.25">
      <c r="A313" s="260">
        <v>306</v>
      </c>
      <c r="B313" s="261" t="s">
        <v>2522</v>
      </c>
      <c r="C313" s="262" t="s">
        <v>82</v>
      </c>
      <c r="D313" s="262" t="s">
        <v>92</v>
      </c>
      <c r="E313" s="262" t="s">
        <v>2523</v>
      </c>
      <c r="F313" s="263">
        <v>3202231703730000</v>
      </c>
      <c r="G313" s="37"/>
      <c r="H313" s="264">
        <v>25</v>
      </c>
      <c r="I313" s="264">
        <v>5</v>
      </c>
      <c r="J313" s="261" t="s">
        <v>788</v>
      </c>
      <c r="K313" s="264">
        <v>225</v>
      </c>
      <c r="L313" s="260" t="s">
        <v>1192</v>
      </c>
      <c r="M313" s="399">
        <v>15</v>
      </c>
      <c r="N313" s="399">
        <v>1250</v>
      </c>
      <c r="O313" s="399">
        <v>15</v>
      </c>
      <c r="P313" s="260" t="s">
        <v>77</v>
      </c>
      <c r="Q313" s="267">
        <v>12.35</v>
      </c>
      <c r="R313" s="266">
        <v>13.35</v>
      </c>
      <c r="S313" s="266"/>
      <c r="T313" s="266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</row>
    <row r="314" spans="1:56" x14ac:dyDescent="0.25">
      <c r="A314" s="260">
        <v>307</v>
      </c>
      <c r="B314" s="261" t="s">
        <v>2073</v>
      </c>
      <c r="C314" s="262" t="s">
        <v>82</v>
      </c>
      <c r="D314" s="262" t="s">
        <v>92</v>
      </c>
      <c r="E314" s="262" t="s">
        <v>2524</v>
      </c>
      <c r="F314" s="263">
        <v>3202232009900000</v>
      </c>
      <c r="G314" s="37"/>
      <c r="H314" s="264">
        <v>30</v>
      </c>
      <c r="I314" s="264">
        <v>10</v>
      </c>
      <c r="J314" s="261" t="s">
        <v>788</v>
      </c>
      <c r="K314" s="264">
        <v>450</v>
      </c>
      <c r="L314" s="260" t="s">
        <v>1192</v>
      </c>
      <c r="M314" s="399">
        <v>30</v>
      </c>
      <c r="N314" s="399">
        <v>2500</v>
      </c>
      <c r="O314" s="399">
        <v>30</v>
      </c>
      <c r="P314" s="260" t="s">
        <v>77</v>
      </c>
      <c r="Q314" s="267">
        <v>12.39</v>
      </c>
      <c r="R314" s="266">
        <v>13.39</v>
      </c>
      <c r="S314" s="266"/>
      <c r="T314" s="266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</row>
    <row r="315" spans="1:56" x14ac:dyDescent="0.25">
      <c r="A315" s="260">
        <v>308</v>
      </c>
      <c r="B315" s="261" t="s">
        <v>2525</v>
      </c>
      <c r="C315" s="262" t="s">
        <v>82</v>
      </c>
      <c r="D315" s="262" t="s">
        <v>2526</v>
      </c>
      <c r="E315" s="262" t="s">
        <v>2527</v>
      </c>
      <c r="F315" s="263">
        <v>3202234107730060</v>
      </c>
      <c r="G315" s="37"/>
      <c r="H315" s="264">
        <v>16</v>
      </c>
      <c r="I315" s="264">
        <v>55</v>
      </c>
      <c r="J315" s="261" t="s">
        <v>788</v>
      </c>
      <c r="K315" s="264">
        <v>2475</v>
      </c>
      <c r="L315" s="260" t="s">
        <v>1192</v>
      </c>
      <c r="M315" s="399">
        <v>165</v>
      </c>
      <c r="N315" s="399">
        <v>13750</v>
      </c>
      <c r="O315" s="399">
        <v>165</v>
      </c>
      <c r="P315" s="260" t="s">
        <v>77</v>
      </c>
      <c r="Q315" s="267">
        <v>12.372757004594627</v>
      </c>
      <c r="R315" s="266">
        <v>13.372757004594627</v>
      </c>
      <c r="S315" s="266"/>
      <c r="T315" s="266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</row>
    <row r="316" spans="1:56" x14ac:dyDescent="0.25">
      <c r="A316" s="260">
        <v>309</v>
      </c>
      <c r="B316" s="261" t="s">
        <v>25</v>
      </c>
      <c r="C316" s="262" t="s">
        <v>82</v>
      </c>
      <c r="D316" s="262" t="s">
        <v>2528</v>
      </c>
      <c r="E316" s="262" t="s">
        <v>2529</v>
      </c>
      <c r="F316" s="263">
        <v>3202230107670050</v>
      </c>
      <c r="G316" s="37"/>
      <c r="H316" s="264">
        <v>25</v>
      </c>
      <c r="I316" s="264">
        <v>20</v>
      </c>
      <c r="J316" s="261" t="s">
        <v>788</v>
      </c>
      <c r="K316" s="264">
        <v>900</v>
      </c>
      <c r="L316" s="260" t="s">
        <v>1192</v>
      </c>
      <c r="M316" s="399">
        <v>60</v>
      </c>
      <c r="N316" s="399">
        <v>5000</v>
      </c>
      <c r="O316" s="399">
        <v>60</v>
      </c>
      <c r="P316" s="260" t="s">
        <v>77</v>
      </c>
      <c r="Q316" s="267">
        <v>12.34</v>
      </c>
      <c r="R316" s="266">
        <v>13.34</v>
      </c>
      <c r="S316" s="266"/>
      <c r="T316" s="266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</row>
    <row r="317" spans="1:56" x14ac:dyDescent="0.25">
      <c r="A317" s="260">
        <v>310</v>
      </c>
      <c r="B317" s="261" t="s">
        <v>48</v>
      </c>
      <c r="C317" s="262" t="s">
        <v>82</v>
      </c>
      <c r="D317" s="262" t="s">
        <v>2528</v>
      </c>
      <c r="E317" s="262" t="s">
        <v>2530</v>
      </c>
      <c r="F317" s="263">
        <v>3202230512750000</v>
      </c>
      <c r="G317" s="37"/>
      <c r="H317" s="264">
        <v>29</v>
      </c>
      <c r="I317" s="264">
        <v>10</v>
      </c>
      <c r="J317" s="261" t="s">
        <v>788</v>
      </c>
      <c r="K317" s="264">
        <v>450</v>
      </c>
      <c r="L317" s="260" t="s">
        <v>1192</v>
      </c>
      <c r="M317" s="399">
        <v>30</v>
      </c>
      <c r="N317" s="399">
        <v>2500</v>
      </c>
      <c r="O317" s="399">
        <v>30</v>
      </c>
      <c r="P317" s="260" t="s">
        <v>77</v>
      </c>
      <c r="Q317" s="267">
        <v>12.31</v>
      </c>
      <c r="R317" s="266">
        <v>13.31</v>
      </c>
      <c r="S317" s="266"/>
      <c r="T317" s="266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</row>
    <row r="318" spans="1:56" x14ac:dyDescent="0.25">
      <c r="A318" s="260">
        <v>311</v>
      </c>
      <c r="B318" s="261" t="s">
        <v>2531</v>
      </c>
      <c r="C318" s="262" t="s">
        <v>82</v>
      </c>
      <c r="D318" s="262" t="s">
        <v>2528</v>
      </c>
      <c r="E318" s="262" t="s">
        <v>2532</v>
      </c>
      <c r="F318" s="263">
        <v>3202230706700000</v>
      </c>
      <c r="G318" s="37"/>
      <c r="H318" s="264">
        <v>40</v>
      </c>
      <c r="I318" s="264">
        <v>15</v>
      </c>
      <c r="J318" s="261" t="s">
        <v>788</v>
      </c>
      <c r="K318" s="264">
        <v>675</v>
      </c>
      <c r="L318" s="260" t="s">
        <v>1192</v>
      </c>
      <c r="M318" s="399">
        <v>45</v>
      </c>
      <c r="N318" s="399">
        <v>3750</v>
      </c>
      <c r="O318" s="399">
        <v>45</v>
      </c>
      <c r="P318" s="260" t="s">
        <v>77</v>
      </c>
      <c r="Q318" s="267">
        <v>12.372757004594627</v>
      </c>
      <c r="R318" s="266">
        <v>13.372757004594627</v>
      </c>
      <c r="S318" s="266"/>
      <c r="T318" s="266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</row>
    <row r="319" spans="1:56" x14ac:dyDescent="0.25">
      <c r="A319" s="260">
        <v>312</v>
      </c>
      <c r="B319" s="261" t="s">
        <v>2533</v>
      </c>
      <c r="C319" s="262" t="s">
        <v>82</v>
      </c>
      <c r="D319" s="262" t="s">
        <v>2528</v>
      </c>
      <c r="E319" s="262" t="s">
        <v>2534</v>
      </c>
      <c r="F319" s="263">
        <v>3202231111600000</v>
      </c>
      <c r="G319" s="37"/>
      <c r="H319" s="264">
        <v>30</v>
      </c>
      <c r="I319" s="264">
        <v>15</v>
      </c>
      <c r="J319" s="261" t="s">
        <v>788</v>
      </c>
      <c r="K319" s="264">
        <v>675</v>
      </c>
      <c r="L319" s="260" t="s">
        <v>1192</v>
      </c>
      <c r="M319" s="399">
        <v>45</v>
      </c>
      <c r="N319" s="399">
        <v>3750</v>
      </c>
      <c r="O319" s="399">
        <v>45</v>
      </c>
      <c r="P319" s="260" t="s">
        <v>77</v>
      </c>
      <c r="Q319" s="267">
        <v>12.32</v>
      </c>
      <c r="R319" s="266">
        <v>13.32</v>
      </c>
      <c r="S319" s="266"/>
      <c r="T319" s="266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</row>
    <row r="320" spans="1:56" x14ac:dyDescent="0.25">
      <c r="A320" s="260">
        <v>313</v>
      </c>
      <c r="B320" s="261" t="s">
        <v>2535</v>
      </c>
      <c r="C320" s="262" t="s">
        <v>82</v>
      </c>
      <c r="D320" s="262" t="s">
        <v>2528</v>
      </c>
      <c r="E320" s="262" t="s">
        <v>2536</v>
      </c>
      <c r="F320" s="263">
        <v>3202231612600000</v>
      </c>
      <c r="G320" s="37"/>
      <c r="H320" s="264">
        <v>30</v>
      </c>
      <c r="I320" s="264">
        <v>10</v>
      </c>
      <c r="J320" s="261" t="s">
        <v>788</v>
      </c>
      <c r="K320" s="264">
        <v>450</v>
      </c>
      <c r="L320" s="260" t="s">
        <v>1192</v>
      </c>
      <c r="M320" s="399">
        <v>30</v>
      </c>
      <c r="N320" s="399">
        <v>2500</v>
      </c>
      <c r="O320" s="399">
        <v>30</v>
      </c>
      <c r="P320" s="260" t="s">
        <v>77</v>
      </c>
      <c r="Q320" s="267">
        <v>12.372757004594627</v>
      </c>
      <c r="R320" s="266">
        <v>13.372757004594627</v>
      </c>
      <c r="S320" s="266"/>
      <c r="T320" s="266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</row>
    <row r="321" spans="1:56" x14ac:dyDescent="0.25">
      <c r="A321" s="260">
        <v>314</v>
      </c>
      <c r="B321" s="261" t="s">
        <v>2537</v>
      </c>
      <c r="C321" s="262" t="s">
        <v>82</v>
      </c>
      <c r="D321" s="262" t="s">
        <v>2528</v>
      </c>
      <c r="E321" s="262" t="s">
        <v>2538</v>
      </c>
      <c r="F321" s="263">
        <v>3202231508800000</v>
      </c>
      <c r="G321" s="37"/>
      <c r="H321" s="264">
        <v>35</v>
      </c>
      <c r="I321" s="264">
        <v>10</v>
      </c>
      <c r="J321" s="261" t="s">
        <v>788</v>
      </c>
      <c r="K321" s="264">
        <v>450</v>
      </c>
      <c r="L321" s="260" t="s">
        <v>1192</v>
      </c>
      <c r="M321" s="399">
        <v>30</v>
      </c>
      <c r="N321" s="399">
        <v>2500</v>
      </c>
      <c r="O321" s="399">
        <v>30</v>
      </c>
      <c r="P321" s="260" t="s">
        <v>77</v>
      </c>
      <c r="Q321" s="267">
        <v>12.372757004594627</v>
      </c>
      <c r="R321" s="266">
        <v>13.372757004594627</v>
      </c>
      <c r="S321" s="266"/>
      <c r="T321" s="266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</row>
    <row r="322" spans="1:56" x14ac:dyDescent="0.25">
      <c r="A322" s="260">
        <v>315</v>
      </c>
      <c r="B322" s="261" t="s">
        <v>2134</v>
      </c>
      <c r="C322" s="262" t="s">
        <v>82</v>
      </c>
      <c r="D322" s="262" t="s">
        <v>93</v>
      </c>
      <c r="E322" s="262" t="s">
        <v>2539</v>
      </c>
      <c r="F322" s="263">
        <v>3202231808700000</v>
      </c>
      <c r="G322" s="37"/>
      <c r="H322" s="264">
        <v>30</v>
      </c>
      <c r="I322" s="264">
        <v>20</v>
      </c>
      <c r="J322" s="261" t="s">
        <v>788</v>
      </c>
      <c r="K322" s="264">
        <v>900</v>
      </c>
      <c r="L322" s="260" t="s">
        <v>1192</v>
      </c>
      <c r="M322" s="399">
        <v>60</v>
      </c>
      <c r="N322" s="399">
        <v>5000</v>
      </c>
      <c r="O322" s="399">
        <v>60</v>
      </c>
      <c r="P322" s="260" t="s">
        <v>77</v>
      </c>
      <c r="Q322" s="267">
        <v>12.33</v>
      </c>
      <c r="R322" s="266">
        <v>13.33</v>
      </c>
      <c r="S322" s="266"/>
      <c r="T322" s="266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</row>
    <row r="323" spans="1:56" x14ac:dyDescent="0.25">
      <c r="A323" s="260">
        <v>316</v>
      </c>
      <c r="B323" s="261" t="s">
        <v>20</v>
      </c>
      <c r="C323" s="262" t="s">
        <v>82</v>
      </c>
      <c r="D323" s="262" t="s">
        <v>93</v>
      </c>
      <c r="E323" s="262" t="s">
        <v>2540</v>
      </c>
      <c r="F323" s="263">
        <v>3202231403800000</v>
      </c>
      <c r="G323" s="37"/>
      <c r="H323" s="264">
        <v>30</v>
      </c>
      <c r="I323" s="264">
        <v>10</v>
      </c>
      <c r="J323" s="261" t="s">
        <v>788</v>
      </c>
      <c r="K323" s="264">
        <v>450</v>
      </c>
      <c r="L323" s="260" t="s">
        <v>1192</v>
      </c>
      <c r="M323" s="399">
        <v>30</v>
      </c>
      <c r="N323" s="399">
        <v>2500</v>
      </c>
      <c r="O323" s="399">
        <v>30</v>
      </c>
      <c r="P323" s="260" t="s">
        <v>77</v>
      </c>
      <c r="Q323" s="267">
        <v>12.35</v>
      </c>
      <c r="R323" s="266">
        <v>13.35</v>
      </c>
      <c r="S323" s="266"/>
      <c r="T323" s="266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</row>
    <row r="324" spans="1:56" x14ac:dyDescent="0.25">
      <c r="A324" s="260">
        <v>317</v>
      </c>
      <c r="B324" s="261" t="s">
        <v>27</v>
      </c>
      <c r="C324" s="262" t="s">
        <v>82</v>
      </c>
      <c r="D324" s="262" t="s">
        <v>93</v>
      </c>
      <c r="E324" s="262" t="s">
        <v>2541</v>
      </c>
      <c r="F324" s="263">
        <v>3202231120740000</v>
      </c>
      <c r="G324" s="37"/>
      <c r="H324" s="264">
        <v>25</v>
      </c>
      <c r="I324" s="264">
        <v>10</v>
      </c>
      <c r="J324" s="261" t="s">
        <v>788</v>
      </c>
      <c r="K324" s="264">
        <v>450</v>
      </c>
      <c r="L324" s="260" t="s">
        <v>1192</v>
      </c>
      <c r="M324" s="399">
        <v>30</v>
      </c>
      <c r="N324" s="399">
        <v>2500</v>
      </c>
      <c r="O324" s="399">
        <v>30</v>
      </c>
      <c r="P324" s="260" t="s">
        <v>77</v>
      </c>
      <c r="Q324" s="267">
        <v>12.39</v>
      </c>
      <c r="R324" s="266">
        <v>13.39</v>
      </c>
      <c r="S324" s="266"/>
      <c r="T324" s="266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</row>
    <row r="325" spans="1:56" x14ac:dyDescent="0.25">
      <c r="A325" s="260">
        <v>318</v>
      </c>
      <c r="B325" s="261" t="s">
        <v>2542</v>
      </c>
      <c r="C325" s="262" t="s">
        <v>82</v>
      </c>
      <c r="D325" s="262" t="s">
        <v>93</v>
      </c>
      <c r="E325" s="262" t="s">
        <v>2543</v>
      </c>
      <c r="F325" s="263">
        <v>3202230106790000</v>
      </c>
      <c r="G325" s="37"/>
      <c r="H325" s="264">
        <v>30</v>
      </c>
      <c r="I325" s="264">
        <v>10</v>
      </c>
      <c r="J325" s="261" t="s">
        <v>788</v>
      </c>
      <c r="K325" s="264">
        <v>450</v>
      </c>
      <c r="L325" s="260" t="s">
        <v>1192</v>
      </c>
      <c r="M325" s="399">
        <v>30</v>
      </c>
      <c r="N325" s="399">
        <v>2500</v>
      </c>
      <c r="O325" s="399">
        <v>30</v>
      </c>
      <c r="P325" s="260" t="s">
        <v>77</v>
      </c>
      <c r="Q325" s="267">
        <v>12.372757004594627</v>
      </c>
      <c r="R325" s="266">
        <v>13.372757004594627</v>
      </c>
      <c r="S325" s="266"/>
      <c r="T325" s="266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</row>
    <row r="326" spans="1:56" x14ac:dyDescent="0.25">
      <c r="A326" s="260">
        <v>319</v>
      </c>
      <c r="B326" s="261" t="s">
        <v>2544</v>
      </c>
      <c r="C326" s="262" t="s">
        <v>82</v>
      </c>
      <c r="D326" s="262" t="s">
        <v>93</v>
      </c>
      <c r="E326" s="262" t="s">
        <v>2545</v>
      </c>
      <c r="F326" s="263">
        <v>3202230603810000</v>
      </c>
      <c r="G326" s="37"/>
      <c r="H326" s="264">
        <v>25</v>
      </c>
      <c r="I326" s="264">
        <v>15</v>
      </c>
      <c r="J326" s="261" t="s">
        <v>788</v>
      </c>
      <c r="K326" s="264">
        <v>675</v>
      </c>
      <c r="L326" s="260" t="s">
        <v>1192</v>
      </c>
      <c r="M326" s="399">
        <v>45</v>
      </c>
      <c r="N326" s="399">
        <v>3750</v>
      </c>
      <c r="O326" s="399">
        <v>45</v>
      </c>
      <c r="P326" s="260" t="s">
        <v>77</v>
      </c>
      <c r="Q326" s="267">
        <v>12.34</v>
      </c>
      <c r="R326" s="266">
        <v>13.34</v>
      </c>
      <c r="S326" s="266"/>
      <c r="T326" s="266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</row>
    <row r="327" spans="1:56" x14ac:dyDescent="0.25">
      <c r="A327" s="260">
        <v>320</v>
      </c>
      <c r="B327" s="261" t="s">
        <v>45</v>
      </c>
      <c r="C327" s="262" t="s">
        <v>82</v>
      </c>
      <c r="D327" s="262" t="s">
        <v>93</v>
      </c>
      <c r="E327" s="262" t="s">
        <v>72</v>
      </c>
      <c r="F327" s="263">
        <v>3202230804680000</v>
      </c>
      <c r="G327" s="37"/>
      <c r="H327" s="264">
        <v>25</v>
      </c>
      <c r="I327" s="264">
        <v>10</v>
      </c>
      <c r="J327" s="261" t="s">
        <v>788</v>
      </c>
      <c r="K327" s="264">
        <v>450</v>
      </c>
      <c r="L327" s="260" t="s">
        <v>1192</v>
      </c>
      <c r="M327" s="399">
        <v>30</v>
      </c>
      <c r="N327" s="399">
        <v>2500</v>
      </c>
      <c r="O327" s="399">
        <v>30</v>
      </c>
      <c r="P327" s="260" t="s">
        <v>77</v>
      </c>
      <c r="Q327" s="267">
        <v>12.31</v>
      </c>
      <c r="R327" s="266">
        <v>13.31</v>
      </c>
      <c r="S327" s="266"/>
      <c r="T327" s="266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</row>
    <row r="328" spans="1:56" x14ac:dyDescent="0.25">
      <c r="A328" s="260">
        <v>321</v>
      </c>
      <c r="B328" s="261" t="s">
        <v>24</v>
      </c>
      <c r="C328" s="262" t="s">
        <v>2546</v>
      </c>
      <c r="D328" s="262" t="s">
        <v>2547</v>
      </c>
      <c r="E328" s="262" t="s">
        <v>2548</v>
      </c>
      <c r="F328" s="263">
        <v>3202201305580000</v>
      </c>
      <c r="G328" s="37"/>
      <c r="H328" s="264">
        <v>30</v>
      </c>
      <c r="I328" s="264">
        <v>20</v>
      </c>
      <c r="J328" s="261" t="s">
        <v>788</v>
      </c>
      <c r="K328" s="264">
        <v>900</v>
      </c>
      <c r="L328" s="260" t="s">
        <v>1192</v>
      </c>
      <c r="M328" s="399">
        <v>60</v>
      </c>
      <c r="N328" s="399">
        <v>5000</v>
      </c>
      <c r="O328" s="399">
        <v>60</v>
      </c>
      <c r="P328" s="260" t="s">
        <v>77</v>
      </c>
      <c r="Q328" s="267">
        <v>13.14</v>
      </c>
      <c r="R328" s="266">
        <v>14.14</v>
      </c>
      <c r="S328" s="266"/>
      <c r="T328" s="266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</row>
    <row r="329" spans="1:56" x14ac:dyDescent="0.25">
      <c r="A329" s="260">
        <v>322</v>
      </c>
      <c r="B329" s="261" t="s">
        <v>29</v>
      </c>
      <c r="C329" s="262" t="s">
        <v>2546</v>
      </c>
      <c r="D329" s="262" t="s">
        <v>2547</v>
      </c>
      <c r="E329" s="262" t="s">
        <v>915</v>
      </c>
      <c r="F329" s="263">
        <v>3202201007630000</v>
      </c>
      <c r="G329" s="37"/>
      <c r="H329" s="264">
        <v>30</v>
      </c>
      <c r="I329" s="264">
        <v>30</v>
      </c>
      <c r="J329" s="261" t="s">
        <v>788</v>
      </c>
      <c r="K329" s="264">
        <v>1350</v>
      </c>
      <c r="L329" s="260" t="s">
        <v>1192</v>
      </c>
      <c r="M329" s="399">
        <v>90</v>
      </c>
      <c r="N329" s="399">
        <v>7500</v>
      </c>
      <c r="O329" s="399">
        <v>90</v>
      </c>
      <c r="P329" s="260" t="s">
        <v>77</v>
      </c>
      <c r="Q329" s="267">
        <v>13.132632543225167</v>
      </c>
      <c r="R329" s="266">
        <v>14.132632543225167</v>
      </c>
      <c r="S329" s="266"/>
      <c r="T329" s="266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</row>
    <row r="330" spans="1:56" x14ac:dyDescent="0.25">
      <c r="A330" s="260">
        <v>323</v>
      </c>
      <c r="B330" s="261" t="s">
        <v>2549</v>
      </c>
      <c r="C330" s="262" t="s">
        <v>2546</v>
      </c>
      <c r="D330" s="262" t="s">
        <v>2547</v>
      </c>
      <c r="E330" s="262" t="s">
        <v>2550</v>
      </c>
      <c r="F330" s="263">
        <v>3202201212330000</v>
      </c>
      <c r="G330" s="37"/>
      <c r="H330" s="264">
        <v>30</v>
      </c>
      <c r="I330" s="264">
        <v>30</v>
      </c>
      <c r="J330" s="261" t="s">
        <v>788</v>
      </c>
      <c r="K330" s="264">
        <v>1350</v>
      </c>
      <c r="L330" s="260" t="s">
        <v>1192</v>
      </c>
      <c r="M330" s="399">
        <v>90</v>
      </c>
      <c r="N330" s="399">
        <v>7500</v>
      </c>
      <c r="O330" s="399">
        <v>90</v>
      </c>
      <c r="P330" s="260" t="s">
        <v>77</v>
      </c>
      <c r="Q330" s="267">
        <v>13.17</v>
      </c>
      <c r="R330" s="266">
        <v>14.17</v>
      </c>
      <c r="S330" s="266"/>
      <c r="T330" s="266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</row>
    <row r="331" spans="1:56" x14ac:dyDescent="0.25">
      <c r="A331" s="260">
        <v>324</v>
      </c>
      <c r="B331" s="261" t="s">
        <v>2551</v>
      </c>
      <c r="C331" s="262" t="s">
        <v>2546</v>
      </c>
      <c r="D331" s="262" t="s">
        <v>2547</v>
      </c>
      <c r="E331" s="262" t="s">
        <v>2552</v>
      </c>
      <c r="F331" s="263">
        <v>3202201109640000</v>
      </c>
      <c r="G331" s="37"/>
      <c r="H331" s="264">
        <v>30</v>
      </c>
      <c r="I331" s="264">
        <v>20</v>
      </c>
      <c r="J331" s="261" t="s">
        <v>788</v>
      </c>
      <c r="K331" s="264">
        <v>900</v>
      </c>
      <c r="L331" s="260" t="s">
        <v>1192</v>
      </c>
      <c r="M331" s="399">
        <v>60</v>
      </c>
      <c r="N331" s="399">
        <v>5000</v>
      </c>
      <c r="O331" s="399">
        <v>60</v>
      </c>
      <c r="P331" s="260" t="s">
        <v>77</v>
      </c>
      <c r="Q331" s="267">
        <v>13.132632543225167</v>
      </c>
      <c r="R331" s="266">
        <v>14.132632543225167</v>
      </c>
      <c r="S331" s="266"/>
      <c r="T331" s="266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</row>
    <row r="332" spans="1:56" x14ac:dyDescent="0.25">
      <c r="A332" s="260">
        <v>325</v>
      </c>
      <c r="B332" s="261" t="s">
        <v>2553</v>
      </c>
      <c r="C332" s="262" t="s">
        <v>2546</v>
      </c>
      <c r="D332" s="262" t="s">
        <v>2547</v>
      </c>
      <c r="E332" s="262" t="s">
        <v>2554</v>
      </c>
      <c r="F332" s="263">
        <v>3202200105680000</v>
      </c>
      <c r="G332" s="37"/>
      <c r="H332" s="264">
        <v>25</v>
      </c>
      <c r="I332" s="264">
        <v>20</v>
      </c>
      <c r="J332" s="261" t="s">
        <v>788</v>
      </c>
      <c r="K332" s="264">
        <v>900</v>
      </c>
      <c r="L332" s="260" t="s">
        <v>1192</v>
      </c>
      <c r="M332" s="399">
        <v>60</v>
      </c>
      <c r="N332" s="399">
        <v>5000</v>
      </c>
      <c r="O332" s="399">
        <v>60</v>
      </c>
      <c r="P332" s="260" t="s">
        <v>77</v>
      </c>
      <c r="Q332" s="267">
        <v>13.12</v>
      </c>
      <c r="R332" s="266">
        <v>14.12</v>
      </c>
      <c r="S332" s="266"/>
      <c r="T332" s="266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</row>
    <row r="333" spans="1:56" x14ac:dyDescent="0.25">
      <c r="A333" s="260">
        <v>326</v>
      </c>
      <c r="B333" s="261" t="s">
        <v>2555</v>
      </c>
      <c r="C333" s="262" t="s">
        <v>2546</v>
      </c>
      <c r="D333" s="262" t="s">
        <v>2547</v>
      </c>
      <c r="E333" s="262" t="s">
        <v>2556</v>
      </c>
      <c r="F333" s="263">
        <v>3202200810850000</v>
      </c>
      <c r="G333" s="37"/>
      <c r="H333" s="264">
        <v>30</v>
      </c>
      <c r="I333" s="264">
        <v>20</v>
      </c>
      <c r="J333" s="261" t="s">
        <v>788</v>
      </c>
      <c r="K333" s="264">
        <v>900</v>
      </c>
      <c r="L333" s="260" t="s">
        <v>1192</v>
      </c>
      <c r="M333" s="399">
        <v>60</v>
      </c>
      <c r="N333" s="399">
        <v>5000</v>
      </c>
      <c r="O333" s="399">
        <v>60</v>
      </c>
      <c r="P333" s="260" t="s">
        <v>77</v>
      </c>
      <c r="Q333" s="267">
        <v>13.19</v>
      </c>
      <c r="R333" s="266">
        <v>14.19</v>
      </c>
      <c r="S333" s="266"/>
      <c r="T333" s="266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</row>
    <row r="334" spans="1:56" x14ac:dyDescent="0.25">
      <c r="A334" s="260">
        <v>327</v>
      </c>
      <c r="B334" s="261" t="s">
        <v>2557</v>
      </c>
      <c r="C334" s="262" t="s">
        <v>2546</v>
      </c>
      <c r="D334" s="262" t="s">
        <v>2547</v>
      </c>
      <c r="E334" s="262" t="s">
        <v>2558</v>
      </c>
      <c r="F334" s="263">
        <v>3202200107570010</v>
      </c>
      <c r="G334" s="37"/>
      <c r="H334" s="264">
        <v>30</v>
      </c>
      <c r="I334" s="264">
        <v>20</v>
      </c>
      <c r="J334" s="261" t="s">
        <v>788</v>
      </c>
      <c r="K334" s="264">
        <v>900</v>
      </c>
      <c r="L334" s="260" t="s">
        <v>1192</v>
      </c>
      <c r="M334" s="399">
        <v>60</v>
      </c>
      <c r="N334" s="399">
        <v>5000</v>
      </c>
      <c r="O334" s="399">
        <v>60</v>
      </c>
      <c r="P334" s="260" t="s">
        <v>77</v>
      </c>
      <c r="Q334" s="267">
        <v>13.132632543225167</v>
      </c>
      <c r="R334" s="266">
        <v>14.132632543225167</v>
      </c>
      <c r="S334" s="266"/>
      <c r="T334" s="266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</row>
    <row r="335" spans="1:56" x14ac:dyDescent="0.25">
      <c r="A335" s="260">
        <v>328</v>
      </c>
      <c r="B335" s="261" t="s">
        <v>2559</v>
      </c>
      <c r="C335" s="262" t="s">
        <v>2546</v>
      </c>
      <c r="D335" s="262" t="s">
        <v>2560</v>
      </c>
      <c r="E335" s="262" t="s">
        <v>2561</v>
      </c>
      <c r="F335" s="263">
        <v>3202202004870000</v>
      </c>
      <c r="G335" s="37"/>
      <c r="H335" s="264">
        <v>25</v>
      </c>
      <c r="I335" s="264">
        <v>40</v>
      </c>
      <c r="J335" s="261" t="s">
        <v>788</v>
      </c>
      <c r="K335" s="264">
        <v>1800</v>
      </c>
      <c r="L335" s="260" t="s">
        <v>1192</v>
      </c>
      <c r="M335" s="399">
        <v>120</v>
      </c>
      <c r="N335" s="399">
        <v>10000</v>
      </c>
      <c r="O335" s="399">
        <v>120</v>
      </c>
      <c r="P335" s="260" t="s">
        <v>77</v>
      </c>
      <c r="Q335" s="267">
        <v>13.132632543225167</v>
      </c>
      <c r="R335" s="266">
        <v>14.132632543225167</v>
      </c>
      <c r="S335" s="266"/>
      <c r="T335" s="266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</row>
    <row r="336" spans="1:56" x14ac:dyDescent="0.25">
      <c r="A336" s="260">
        <v>329</v>
      </c>
      <c r="B336" s="261" t="s">
        <v>2562</v>
      </c>
      <c r="C336" s="262" t="s">
        <v>2546</v>
      </c>
      <c r="D336" s="262" t="s">
        <v>2560</v>
      </c>
      <c r="E336" s="262" t="s">
        <v>2563</v>
      </c>
      <c r="F336" s="263">
        <v>3202201006830000</v>
      </c>
      <c r="G336" s="37"/>
      <c r="H336" s="264">
        <v>25</v>
      </c>
      <c r="I336" s="264">
        <v>40</v>
      </c>
      <c r="J336" s="261" t="s">
        <v>788</v>
      </c>
      <c r="K336" s="264">
        <v>1800</v>
      </c>
      <c r="L336" s="260" t="s">
        <v>1192</v>
      </c>
      <c r="M336" s="399">
        <v>120</v>
      </c>
      <c r="N336" s="399">
        <v>10000</v>
      </c>
      <c r="O336" s="399">
        <v>120</v>
      </c>
      <c r="P336" s="260" t="s">
        <v>77</v>
      </c>
      <c r="Q336" s="267">
        <v>13.15</v>
      </c>
      <c r="R336" s="266">
        <v>14.15</v>
      </c>
      <c r="S336" s="266"/>
      <c r="T336" s="266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</row>
    <row r="337" spans="1:56" x14ac:dyDescent="0.25">
      <c r="A337" s="260">
        <v>330</v>
      </c>
      <c r="B337" s="261" t="s">
        <v>2564</v>
      </c>
      <c r="C337" s="262" t="s">
        <v>2546</v>
      </c>
      <c r="D337" s="262" t="s">
        <v>2560</v>
      </c>
      <c r="E337" s="262" t="s">
        <v>2245</v>
      </c>
      <c r="F337" s="263">
        <v>3202201504840000</v>
      </c>
      <c r="G337" s="37"/>
      <c r="H337" s="264">
        <v>25</v>
      </c>
      <c r="I337" s="264">
        <v>30</v>
      </c>
      <c r="J337" s="261" t="s">
        <v>788</v>
      </c>
      <c r="K337" s="264">
        <v>1350</v>
      </c>
      <c r="L337" s="260" t="s">
        <v>1192</v>
      </c>
      <c r="M337" s="399">
        <v>90</v>
      </c>
      <c r="N337" s="399">
        <v>7500</v>
      </c>
      <c r="O337" s="399">
        <v>90</v>
      </c>
      <c r="P337" s="260" t="s">
        <v>77</v>
      </c>
      <c r="Q337" s="267">
        <v>13.132632543225167</v>
      </c>
      <c r="R337" s="266">
        <v>14.132632543225167</v>
      </c>
      <c r="S337" s="266"/>
      <c r="T337" s="266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</row>
    <row r="338" spans="1:56" x14ac:dyDescent="0.25">
      <c r="A338" s="260">
        <v>331</v>
      </c>
      <c r="B338" s="261" t="s">
        <v>2565</v>
      </c>
      <c r="C338" s="262" t="s">
        <v>2546</v>
      </c>
      <c r="D338" s="262" t="s">
        <v>2560</v>
      </c>
      <c r="E338" s="262" t="s">
        <v>2566</v>
      </c>
      <c r="F338" s="263">
        <v>3202201203510000</v>
      </c>
      <c r="G338" s="37"/>
      <c r="H338" s="264">
        <v>25</v>
      </c>
      <c r="I338" s="264">
        <v>30</v>
      </c>
      <c r="J338" s="261" t="s">
        <v>788</v>
      </c>
      <c r="K338" s="264">
        <v>1350</v>
      </c>
      <c r="L338" s="260" t="s">
        <v>1192</v>
      </c>
      <c r="M338" s="399">
        <v>90</v>
      </c>
      <c r="N338" s="399">
        <v>7500</v>
      </c>
      <c r="O338" s="399">
        <v>90</v>
      </c>
      <c r="P338" s="260" t="s">
        <v>77</v>
      </c>
      <c r="Q338" s="267">
        <v>13.18</v>
      </c>
      <c r="R338" s="266">
        <v>14.18</v>
      </c>
      <c r="S338" s="266"/>
      <c r="T338" s="266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</row>
    <row r="339" spans="1:56" x14ac:dyDescent="0.25">
      <c r="A339" s="260">
        <v>332</v>
      </c>
      <c r="B339" s="261" t="s">
        <v>2567</v>
      </c>
      <c r="C339" s="262" t="s">
        <v>2546</v>
      </c>
      <c r="D339" s="262" t="s">
        <v>2560</v>
      </c>
      <c r="E339" s="262" t="s">
        <v>2568</v>
      </c>
      <c r="F339" s="263">
        <v>3202200802580000</v>
      </c>
      <c r="G339" s="37"/>
      <c r="H339" s="264">
        <v>25</v>
      </c>
      <c r="I339" s="264">
        <v>30</v>
      </c>
      <c r="J339" s="261" t="s">
        <v>788</v>
      </c>
      <c r="K339" s="264">
        <v>1350</v>
      </c>
      <c r="L339" s="260" t="s">
        <v>1192</v>
      </c>
      <c r="M339" s="399">
        <v>90</v>
      </c>
      <c r="N339" s="399">
        <v>7500</v>
      </c>
      <c r="O339" s="399">
        <v>90</v>
      </c>
      <c r="P339" s="260" t="s">
        <v>77</v>
      </c>
      <c r="Q339" s="267">
        <v>13.14</v>
      </c>
      <c r="R339" s="266">
        <v>14.14</v>
      </c>
      <c r="S339" s="266"/>
      <c r="T339" s="266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</row>
    <row r="340" spans="1:56" x14ac:dyDescent="0.25">
      <c r="A340" s="260">
        <v>333</v>
      </c>
      <c r="B340" s="261" t="s">
        <v>2569</v>
      </c>
      <c r="C340" s="262" t="s">
        <v>2546</v>
      </c>
      <c r="D340" s="262" t="s">
        <v>2560</v>
      </c>
      <c r="E340" s="262" t="s">
        <v>911</v>
      </c>
      <c r="F340" s="263">
        <v>3202200801600000</v>
      </c>
      <c r="G340" s="37"/>
      <c r="H340" s="264">
        <v>25</v>
      </c>
      <c r="I340" s="264">
        <v>40</v>
      </c>
      <c r="J340" s="261" t="s">
        <v>788</v>
      </c>
      <c r="K340" s="264">
        <v>1800</v>
      </c>
      <c r="L340" s="260" t="s">
        <v>1192</v>
      </c>
      <c r="M340" s="399">
        <v>120</v>
      </c>
      <c r="N340" s="399">
        <v>10000</v>
      </c>
      <c r="O340" s="399">
        <v>120</v>
      </c>
      <c r="P340" s="260" t="s">
        <v>77</v>
      </c>
      <c r="Q340" s="267">
        <v>13.132632543225167</v>
      </c>
      <c r="R340" s="266">
        <v>14.132632543225167</v>
      </c>
      <c r="S340" s="266"/>
      <c r="T340" s="266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</row>
    <row r="341" spans="1:56" x14ac:dyDescent="0.25">
      <c r="A341" s="260">
        <v>334</v>
      </c>
      <c r="B341" s="261" t="s">
        <v>2570</v>
      </c>
      <c r="C341" s="262" t="s">
        <v>2546</v>
      </c>
      <c r="D341" s="262" t="s">
        <v>2571</v>
      </c>
      <c r="E341" s="262" t="s">
        <v>2572</v>
      </c>
      <c r="F341" s="263">
        <v>3202202312730000</v>
      </c>
      <c r="G341" s="37"/>
      <c r="H341" s="264">
        <v>60</v>
      </c>
      <c r="I341" s="264">
        <v>40</v>
      </c>
      <c r="J341" s="261" t="s">
        <v>788</v>
      </c>
      <c r="K341" s="264">
        <v>1800</v>
      </c>
      <c r="L341" s="260" t="s">
        <v>1192</v>
      </c>
      <c r="M341" s="399">
        <v>120</v>
      </c>
      <c r="N341" s="399">
        <v>10000</v>
      </c>
      <c r="O341" s="399">
        <v>120</v>
      </c>
      <c r="P341" s="260" t="s">
        <v>77</v>
      </c>
      <c r="Q341" s="267">
        <v>13.17</v>
      </c>
      <c r="R341" s="266">
        <v>14.17</v>
      </c>
      <c r="S341" s="266"/>
      <c r="T341" s="266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</row>
    <row r="342" spans="1:56" x14ac:dyDescent="0.25">
      <c r="A342" s="260">
        <v>335</v>
      </c>
      <c r="B342" s="261" t="s">
        <v>30</v>
      </c>
      <c r="C342" s="262" t="s">
        <v>2546</v>
      </c>
      <c r="D342" s="262" t="s">
        <v>2571</v>
      </c>
      <c r="E342" s="262" t="s">
        <v>2573</v>
      </c>
      <c r="F342" s="263">
        <v>3202200206720000</v>
      </c>
      <c r="G342" s="37"/>
      <c r="H342" s="264">
        <v>60</v>
      </c>
      <c r="I342" s="264">
        <v>40</v>
      </c>
      <c r="J342" s="261" t="s">
        <v>788</v>
      </c>
      <c r="K342" s="264">
        <v>1800</v>
      </c>
      <c r="L342" s="260" t="s">
        <v>1192</v>
      </c>
      <c r="M342" s="399">
        <v>120</v>
      </c>
      <c r="N342" s="399">
        <v>10000</v>
      </c>
      <c r="O342" s="399">
        <v>120</v>
      </c>
      <c r="P342" s="260" t="s">
        <v>77</v>
      </c>
      <c r="Q342" s="267">
        <v>13.132632543225167</v>
      </c>
      <c r="R342" s="266">
        <v>14.132632543225167</v>
      </c>
      <c r="S342" s="266"/>
      <c r="T342" s="266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</row>
    <row r="343" spans="1:56" x14ac:dyDescent="0.25">
      <c r="A343" s="260">
        <v>336</v>
      </c>
      <c r="B343" s="261" t="s">
        <v>2574</v>
      </c>
      <c r="C343" s="262" t="s">
        <v>2546</v>
      </c>
      <c r="D343" s="262" t="s">
        <v>2571</v>
      </c>
      <c r="E343" s="262" t="s">
        <v>2575</v>
      </c>
      <c r="F343" s="263">
        <v>3202200608630000</v>
      </c>
      <c r="G343" s="37"/>
      <c r="H343" s="264">
        <v>50</v>
      </c>
      <c r="I343" s="264">
        <v>40</v>
      </c>
      <c r="J343" s="261" t="s">
        <v>788</v>
      </c>
      <c r="K343" s="264">
        <v>1800</v>
      </c>
      <c r="L343" s="260" t="s">
        <v>1192</v>
      </c>
      <c r="M343" s="399">
        <v>120</v>
      </c>
      <c r="N343" s="399">
        <v>10000</v>
      </c>
      <c r="O343" s="399">
        <v>120</v>
      </c>
      <c r="P343" s="260" t="s">
        <v>77</v>
      </c>
      <c r="Q343" s="267">
        <v>13.12</v>
      </c>
      <c r="R343" s="266">
        <v>14.12</v>
      </c>
      <c r="S343" s="266"/>
      <c r="T343" s="266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</row>
    <row r="344" spans="1:56" x14ac:dyDescent="0.25">
      <c r="A344" s="260">
        <v>337</v>
      </c>
      <c r="B344" s="261" t="s">
        <v>2576</v>
      </c>
      <c r="C344" s="262" t="s">
        <v>2546</v>
      </c>
      <c r="D344" s="262" t="s">
        <v>2571</v>
      </c>
      <c r="E344" s="262" t="s">
        <v>2577</v>
      </c>
      <c r="F344" s="263">
        <v>3202200606620000</v>
      </c>
      <c r="G344" s="37"/>
      <c r="H344" s="264">
        <v>30</v>
      </c>
      <c r="I344" s="264">
        <v>25</v>
      </c>
      <c r="J344" s="261" t="s">
        <v>788</v>
      </c>
      <c r="K344" s="264">
        <v>1125</v>
      </c>
      <c r="L344" s="260" t="s">
        <v>1192</v>
      </c>
      <c r="M344" s="399">
        <v>75</v>
      </c>
      <c r="N344" s="399">
        <v>6250</v>
      </c>
      <c r="O344" s="399">
        <v>75</v>
      </c>
      <c r="P344" s="260" t="s">
        <v>77</v>
      </c>
      <c r="Q344" s="267">
        <v>13.19</v>
      </c>
      <c r="R344" s="266">
        <v>14.19</v>
      </c>
      <c r="S344" s="266"/>
      <c r="T344" s="266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</row>
    <row r="345" spans="1:56" x14ac:dyDescent="0.25">
      <c r="A345" s="260">
        <v>338</v>
      </c>
      <c r="B345" s="261" t="s">
        <v>2578</v>
      </c>
      <c r="C345" s="262" t="s">
        <v>2546</v>
      </c>
      <c r="D345" s="262" t="s">
        <v>2571</v>
      </c>
      <c r="E345" s="262" t="s">
        <v>2579</v>
      </c>
      <c r="F345" s="263">
        <v>3202200204630000</v>
      </c>
      <c r="G345" s="37"/>
      <c r="H345" s="264">
        <v>30</v>
      </c>
      <c r="I345" s="264">
        <v>35</v>
      </c>
      <c r="J345" s="261" t="s">
        <v>788</v>
      </c>
      <c r="K345" s="264">
        <v>1575</v>
      </c>
      <c r="L345" s="260" t="s">
        <v>1192</v>
      </c>
      <c r="M345" s="399">
        <v>105</v>
      </c>
      <c r="N345" s="399">
        <v>8750</v>
      </c>
      <c r="O345" s="399">
        <v>105</v>
      </c>
      <c r="P345" s="260" t="s">
        <v>77</v>
      </c>
      <c r="Q345" s="267">
        <v>13.132632543225167</v>
      </c>
      <c r="R345" s="266">
        <v>14.132632543225167</v>
      </c>
      <c r="S345" s="266"/>
      <c r="T345" s="266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</row>
    <row r="346" spans="1:56" x14ac:dyDescent="0.25">
      <c r="A346" s="260">
        <v>339</v>
      </c>
      <c r="B346" s="261" t="s">
        <v>679</v>
      </c>
      <c r="C346" s="262" t="s">
        <v>2546</v>
      </c>
      <c r="D346" s="262" t="s">
        <v>2571</v>
      </c>
      <c r="E346" s="262" t="s">
        <v>2444</v>
      </c>
      <c r="F346" s="263">
        <v>3202201451590000</v>
      </c>
      <c r="G346" s="37"/>
      <c r="H346" s="264">
        <v>30</v>
      </c>
      <c r="I346" s="264">
        <v>25</v>
      </c>
      <c r="J346" s="261" t="s">
        <v>788</v>
      </c>
      <c r="K346" s="264">
        <v>1125</v>
      </c>
      <c r="L346" s="260" t="s">
        <v>1192</v>
      </c>
      <c r="M346" s="399">
        <v>75</v>
      </c>
      <c r="N346" s="399">
        <v>6250</v>
      </c>
      <c r="O346" s="399">
        <v>75</v>
      </c>
      <c r="P346" s="260" t="s">
        <v>77</v>
      </c>
      <c r="Q346" s="267">
        <v>13.132632543225167</v>
      </c>
      <c r="R346" s="266">
        <v>14.132632543225167</v>
      </c>
      <c r="S346" s="266"/>
      <c r="T346" s="266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</row>
    <row r="347" spans="1:56" x14ac:dyDescent="0.25">
      <c r="A347" s="260">
        <v>340</v>
      </c>
      <c r="B347" s="261" t="s">
        <v>2580</v>
      </c>
      <c r="C347" s="262" t="s">
        <v>2546</v>
      </c>
      <c r="D347" s="262" t="s">
        <v>2571</v>
      </c>
      <c r="E347" s="262" t="s">
        <v>2581</v>
      </c>
      <c r="F347" s="263">
        <v>3202201103710000</v>
      </c>
      <c r="G347" s="37"/>
      <c r="H347" s="264">
        <v>48</v>
      </c>
      <c r="I347" s="264">
        <v>35</v>
      </c>
      <c r="J347" s="261" t="s">
        <v>788</v>
      </c>
      <c r="K347" s="264">
        <v>1575</v>
      </c>
      <c r="L347" s="260" t="s">
        <v>1192</v>
      </c>
      <c r="M347" s="399">
        <v>105</v>
      </c>
      <c r="N347" s="399">
        <v>8750</v>
      </c>
      <c r="O347" s="399">
        <v>105</v>
      </c>
      <c r="P347" s="260" t="s">
        <v>77</v>
      </c>
      <c r="Q347" s="267">
        <v>13.15</v>
      </c>
      <c r="R347" s="266">
        <v>14.15</v>
      </c>
      <c r="S347" s="266"/>
      <c r="T347" s="266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</row>
    <row r="348" spans="1:56" x14ac:dyDescent="0.25">
      <c r="A348" s="260">
        <v>341</v>
      </c>
      <c r="B348" s="261" t="s">
        <v>2582</v>
      </c>
      <c r="C348" s="262" t="s">
        <v>2546</v>
      </c>
      <c r="D348" s="262" t="s">
        <v>2583</v>
      </c>
      <c r="E348" s="262" t="s">
        <v>2584</v>
      </c>
      <c r="F348" s="263">
        <v>3202201408820000</v>
      </c>
      <c r="G348" s="37"/>
      <c r="H348" s="264">
        <v>43</v>
      </c>
      <c r="I348" s="264">
        <v>30</v>
      </c>
      <c r="J348" s="261" t="s">
        <v>788</v>
      </c>
      <c r="K348" s="264">
        <v>1350</v>
      </c>
      <c r="L348" s="260" t="s">
        <v>1192</v>
      </c>
      <c r="M348" s="399">
        <v>90</v>
      </c>
      <c r="N348" s="399">
        <v>7500</v>
      </c>
      <c r="O348" s="399">
        <v>90</v>
      </c>
      <c r="P348" s="260" t="s">
        <v>77</v>
      </c>
      <c r="Q348" s="267">
        <v>13.132632543225167</v>
      </c>
      <c r="R348" s="266">
        <v>14.132632543225167</v>
      </c>
      <c r="S348" s="266"/>
      <c r="T348" s="266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</row>
    <row r="349" spans="1:56" x14ac:dyDescent="0.25">
      <c r="A349" s="260">
        <v>342</v>
      </c>
      <c r="B349" s="261" t="s">
        <v>2585</v>
      </c>
      <c r="C349" s="262" t="s">
        <v>2546</v>
      </c>
      <c r="D349" s="262" t="s">
        <v>2583</v>
      </c>
      <c r="E349" s="262" t="s">
        <v>2198</v>
      </c>
      <c r="F349" s="263">
        <v>3202201502760000</v>
      </c>
      <c r="G349" s="37"/>
      <c r="H349" s="264">
        <v>30</v>
      </c>
      <c r="I349" s="264">
        <v>30</v>
      </c>
      <c r="J349" s="261" t="s">
        <v>788</v>
      </c>
      <c r="K349" s="264">
        <v>1350</v>
      </c>
      <c r="L349" s="260" t="s">
        <v>1192</v>
      </c>
      <c r="M349" s="399">
        <v>90</v>
      </c>
      <c r="N349" s="399">
        <v>7500</v>
      </c>
      <c r="O349" s="399">
        <v>90</v>
      </c>
      <c r="P349" s="260" t="s">
        <v>77</v>
      </c>
      <c r="Q349" s="267">
        <v>13.18</v>
      </c>
      <c r="R349" s="266">
        <v>14.18</v>
      </c>
      <c r="S349" s="266"/>
      <c r="T349" s="266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</row>
    <row r="350" spans="1:56" x14ac:dyDescent="0.25">
      <c r="A350" s="260">
        <v>343</v>
      </c>
      <c r="B350" s="261" t="s">
        <v>2586</v>
      </c>
      <c r="C350" s="262" t="s">
        <v>2546</v>
      </c>
      <c r="D350" s="262" t="s">
        <v>2583</v>
      </c>
      <c r="E350" s="262" t="s">
        <v>2587</v>
      </c>
      <c r="F350" s="263">
        <v>3202200710650000</v>
      </c>
      <c r="G350" s="37"/>
      <c r="H350" s="264">
        <v>48</v>
      </c>
      <c r="I350" s="264">
        <v>35</v>
      </c>
      <c r="J350" s="261" t="s">
        <v>788</v>
      </c>
      <c r="K350" s="264">
        <v>1575</v>
      </c>
      <c r="L350" s="260" t="s">
        <v>1192</v>
      </c>
      <c r="M350" s="399">
        <v>105</v>
      </c>
      <c r="N350" s="399">
        <v>8750</v>
      </c>
      <c r="O350" s="399">
        <v>105</v>
      </c>
      <c r="P350" s="260" t="s">
        <v>77</v>
      </c>
      <c r="Q350" s="267">
        <v>13.14</v>
      </c>
      <c r="R350" s="266">
        <v>14.14</v>
      </c>
      <c r="S350" s="266"/>
      <c r="T350" s="266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</row>
    <row r="351" spans="1:56" x14ac:dyDescent="0.25">
      <c r="A351" s="260">
        <v>344</v>
      </c>
      <c r="B351" s="261" t="s">
        <v>1903</v>
      </c>
      <c r="C351" s="262" t="s">
        <v>2546</v>
      </c>
      <c r="D351" s="262" t="s">
        <v>2583</v>
      </c>
      <c r="E351" s="262" t="s">
        <v>2588</v>
      </c>
      <c r="F351" s="263">
        <v>3202201908810000</v>
      </c>
      <c r="G351" s="37"/>
      <c r="H351" s="264">
        <v>30</v>
      </c>
      <c r="I351" s="264">
        <v>34</v>
      </c>
      <c r="J351" s="261" t="s">
        <v>788</v>
      </c>
      <c r="K351" s="264">
        <v>1530</v>
      </c>
      <c r="L351" s="260" t="s">
        <v>1192</v>
      </c>
      <c r="M351" s="399">
        <v>102</v>
      </c>
      <c r="N351" s="399">
        <v>8500</v>
      </c>
      <c r="O351" s="399">
        <v>102</v>
      </c>
      <c r="P351" s="260" t="s">
        <v>77</v>
      </c>
      <c r="Q351" s="267">
        <v>13.132632543225167</v>
      </c>
      <c r="R351" s="266">
        <v>14.132632543225167</v>
      </c>
      <c r="S351" s="266"/>
      <c r="T351" s="266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</row>
    <row r="352" spans="1:56" x14ac:dyDescent="0.25">
      <c r="A352" s="260">
        <v>345</v>
      </c>
      <c r="B352" s="261" t="s">
        <v>57</v>
      </c>
      <c r="C352" s="262" t="s">
        <v>2546</v>
      </c>
      <c r="D352" s="262" t="s">
        <v>2589</v>
      </c>
      <c r="E352" s="262" t="s">
        <v>2590</v>
      </c>
      <c r="F352" s="263">
        <v>3202200105540000</v>
      </c>
      <c r="G352" s="37"/>
      <c r="H352" s="264">
        <v>25</v>
      </c>
      <c r="I352" s="264">
        <v>25</v>
      </c>
      <c r="J352" s="261" t="s">
        <v>788</v>
      </c>
      <c r="K352" s="264">
        <v>1125</v>
      </c>
      <c r="L352" s="260" t="s">
        <v>1192</v>
      </c>
      <c r="M352" s="399">
        <v>75</v>
      </c>
      <c r="N352" s="399">
        <v>6250</v>
      </c>
      <c r="O352" s="399">
        <v>75</v>
      </c>
      <c r="P352" s="260" t="s">
        <v>77</v>
      </c>
      <c r="Q352" s="267">
        <v>13.17</v>
      </c>
      <c r="R352" s="266">
        <v>14.17</v>
      </c>
      <c r="S352" s="266"/>
      <c r="T352" s="266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</row>
    <row r="353" spans="1:56" x14ac:dyDescent="0.25">
      <c r="A353" s="260">
        <v>346</v>
      </c>
      <c r="B353" s="261" t="s">
        <v>2591</v>
      </c>
      <c r="C353" s="262" t="s">
        <v>2546</v>
      </c>
      <c r="D353" s="262" t="s">
        <v>2589</v>
      </c>
      <c r="E353" s="262" t="s">
        <v>2592</v>
      </c>
      <c r="F353" s="263">
        <v>3202201708470000</v>
      </c>
      <c r="G353" s="37"/>
      <c r="H353" s="264">
        <v>25</v>
      </c>
      <c r="I353" s="264">
        <v>20</v>
      </c>
      <c r="J353" s="261" t="s">
        <v>788</v>
      </c>
      <c r="K353" s="264">
        <v>900</v>
      </c>
      <c r="L353" s="260" t="s">
        <v>1192</v>
      </c>
      <c r="M353" s="399">
        <v>60</v>
      </c>
      <c r="N353" s="399">
        <v>5000</v>
      </c>
      <c r="O353" s="399">
        <v>60</v>
      </c>
      <c r="P353" s="260" t="s">
        <v>77</v>
      </c>
      <c r="Q353" s="267">
        <v>13.132632543225167</v>
      </c>
      <c r="R353" s="266">
        <v>14.132632543225167</v>
      </c>
      <c r="S353" s="266"/>
      <c r="T353" s="266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</row>
    <row r="354" spans="1:56" x14ac:dyDescent="0.25">
      <c r="A354" s="260">
        <v>347</v>
      </c>
      <c r="B354" s="261" t="s">
        <v>2323</v>
      </c>
      <c r="C354" s="262" t="s">
        <v>2546</v>
      </c>
      <c r="D354" s="262" t="s">
        <v>2589</v>
      </c>
      <c r="E354" s="262" t="s">
        <v>2593</v>
      </c>
      <c r="F354" s="263">
        <v>3202200303580000</v>
      </c>
      <c r="G354" s="37"/>
      <c r="H354" s="264">
        <v>25</v>
      </c>
      <c r="I354" s="264">
        <v>25</v>
      </c>
      <c r="J354" s="261" t="s">
        <v>788</v>
      </c>
      <c r="K354" s="264">
        <v>1125</v>
      </c>
      <c r="L354" s="260" t="s">
        <v>1192</v>
      </c>
      <c r="M354" s="399">
        <v>75</v>
      </c>
      <c r="N354" s="399">
        <v>6250</v>
      </c>
      <c r="O354" s="399">
        <v>75</v>
      </c>
      <c r="P354" s="260" t="s">
        <v>77</v>
      </c>
      <c r="Q354" s="267">
        <v>13.12</v>
      </c>
      <c r="R354" s="266">
        <v>14.12</v>
      </c>
      <c r="S354" s="266"/>
      <c r="T354" s="266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</row>
    <row r="355" spans="1:56" x14ac:dyDescent="0.25">
      <c r="A355" s="260">
        <v>348</v>
      </c>
      <c r="B355" s="261" t="s">
        <v>2493</v>
      </c>
      <c r="C355" s="262" t="s">
        <v>2546</v>
      </c>
      <c r="D355" s="262" t="s">
        <v>2589</v>
      </c>
      <c r="E355" s="262" t="s">
        <v>2594</v>
      </c>
      <c r="F355" s="263">
        <v>3202200610720000</v>
      </c>
      <c r="G355" s="37"/>
      <c r="H355" s="264">
        <v>25</v>
      </c>
      <c r="I355" s="264">
        <v>40</v>
      </c>
      <c r="J355" s="261" t="s">
        <v>788</v>
      </c>
      <c r="K355" s="264">
        <v>1800</v>
      </c>
      <c r="L355" s="260" t="s">
        <v>1192</v>
      </c>
      <c r="M355" s="399">
        <v>120</v>
      </c>
      <c r="N355" s="399">
        <v>10000</v>
      </c>
      <c r="O355" s="399">
        <v>120</v>
      </c>
      <c r="P355" s="260" t="s">
        <v>77</v>
      </c>
      <c r="Q355" s="267">
        <v>13.19</v>
      </c>
      <c r="R355" s="266">
        <v>14.19</v>
      </c>
      <c r="S355" s="266"/>
      <c r="T355" s="266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</row>
    <row r="356" spans="1:56" x14ac:dyDescent="0.25">
      <c r="A356" s="260">
        <v>349</v>
      </c>
      <c r="B356" s="261" t="s">
        <v>2595</v>
      </c>
      <c r="C356" s="262" t="s">
        <v>2546</v>
      </c>
      <c r="D356" s="262" t="s">
        <v>2589</v>
      </c>
      <c r="E356" s="262" t="s">
        <v>73</v>
      </c>
      <c r="F356" s="263">
        <v>3202201407680000</v>
      </c>
      <c r="G356" s="37"/>
      <c r="H356" s="264">
        <v>25</v>
      </c>
      <c r="I356" s="264">
        <v>30</v>
      </c>
      <c r="J356" s="261" t="s">
        <v>788</v>
      </c>
      <c r="K356" s="264">
        <v>1350</v>
      </c>
      <c r="L356" s="260" t="s">
        <v>1192</v>
      </c>
      <c r="M356" s="399">
        <v>90</v>
      </c>
      <c r="N356" s="399">
        <v>7500</v>
      </c>
      <c r="O356" s="399">
        <v>90</v>
      </c>
      <c r="P356" s="260" t="s">
        <v>77</v>
      </c>
      <c r="Q356" s="267">
        <v>13.132632543225167</v>
      </c>
      <c r="R356" s="266">
        <v>14.132632543225167</v>
      </c>
      <c r="S356" s="266"/>
      <c r="T356" s="266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</row>
    <row r="357" spans="1:56" x14ac:dyDescent="0.25">
      <c r="A357" s="260">
        <v>350</v>
      </c>
      <c r="B357" s="261" t="s">
        <v>2596</v>
      </c>
      <c r="C357" s="262" t="s">
        <v>2546</v>
      </c>
      <c r="D357" s="262" t="s">
        <v>2589</v>
      </c>
      <c r="E357" s="262" t="s">
        <v>2597</v>
      </c>
      <c r="F357" s="263">
        <v>3202201112750000</v>
      </c>
      <c r="G357" s="37"/>
      <c r="H357" s="264">
        <v>25</v>
      </c>
      <c r="I357" s="264">
        <v>40</v>
      </c>
      <c r="J357" s="261" t="s">
        <v>788</v>
      </c>
      <c r="K357" s="264">
        <v>1800</v>
      </c>
      <c r="L357" s="260" t="s">
        <v>1192</v>
      </c>
      <c r="M357" s="399">
        <v>120</v>
      </c>
      <c r="N357" s="399">
        <v>10000</v>
      </c>
      <c r="O357" s="399">
        <v>120</v>
      </c>
      <c r="P357" s="260" t="s">
        <v>77</v>
      </c>
      <c r="Q357" s="267">
        <v>13.132632543225167</v>
      </c>
      <c r="R357" s="266">
        <v>14.132632543225167</v>
      </c>
      <c r="S357" s="266"/>
      <c r="T357" s="266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</row>
    <row r="358" spans="1:56" x14ac:dyDescent="0.25">
      <c r="A358" s="260">
        <v>351</v>
      </c>
      <c r="B358" s="261" t="s">
        <v>857</v>
      </c>
      <c r="C358" s="262" t="s">
        <v>2546</v>
      </c>
      <c r="D358" s="262" t="s">
        <v>2598</v>
      </c>
      <c r="E358" s="262" t="s">
        <v>2599</v>
      </c>
      <c r="F358" s="263">
        <v>3202201504600000</v>
      </c>
      <c r="G358" s="37"/>
      <c r="H358" s="264">
        <v>45</v>
      </c>
      <c r="I358" s="264">
        <v>40</v>
      </c>
      <c r="J358" s="261" t="s">
        <v>788</v>
      </c>
      <c r="K358" s="264">
        <v>1800</v>
      </c>
      <c r="L358" s="260" t="s">
        <v>1192</v>
      </c>
      <c r="M358" s="399">
        <v>120</v>
      </c>
      <c r="N358" s="399">
        <v>10000</v>
      </c>
      <c r="O358" s="399">
        <v>120</v>
      </c>
      <c r="P358" s="260" t="s">
        <v>77</v>
      </c>
      <c r="Q358" s="267">
        <v>13.15</v>
      </c>
      <c r="R358" s="266">
        <v>14.15</v>
      </c>
      <c r="S358" s="266"/>
      <c r="T358" s="266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</row>
    <row r="359" spans="1:56" x14ac:dyDescent="0.25">
      <c r="A359" s="260">
        <v>352</v>
      </c>
      <c r="B359" s="261" t="s">
        <v>2600</v>
      </c>
      <c r="C359" s="262" t="s">
        <v>2546</v>
      </c>
      <c r="D359" s="262" t="s">
        <v>2598</v>
      </c>
      <c r="E359" s="262" t="s">
        <v>2601</v>
      </c>
      <c r="F359" s="263">
        <v>3202200209560000</v>
      </c>
      <c r="G359" s="37"/>
      <c r="H359" s="264">
        <v>32</v>
      </c>
      <c r="I359" s="264">
        <v>20</v>
      </c>
      <c r="J359" s="261" t="s">
        <v>788</v>
      </c>
      <c r="K359" s="264">
        <v>900</v>
      </c>
      <c r="L359" s="260" t="s">
        <v>1192</v>
      </c>
      <c r="M359" s="399">
        <v>60</v>
      </c>
      <c r="N359" s="399">
        <v>5000</v>
      </c>
      <c r="O359" s="399">
        <v>60</v>
      </c>
      <c r="P359" s="260" t="s">
        <v>77</v>
      </c>
      <c r="Q359" s="267">
        <v>13.132632543225167</v>
      </c>
      <c r="R359" s="266">
        <v>14.132632543225167</v>
      </c>
      <c r="S359" s="266"/>
      <c r="T359" s="266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</row>
    <row r="360" spans="1:56" x14ac:dyDescent="0.25">
      <c r="A360" s="260">
        <v>353</v>
      </c>
      <c r="B360" s="261" t="s">
        <v>2602</v>
      </c>
      <c r="C360" s="262" t="s">
        <v>2546</v>
      </c>
      <c r="D360" s="262" t="s">
        <v>2598</v>
      </c>
      <c r="E360" s="262" t="s">
        <v>2603</v>
      </c>
      <c r="F360" s="263">
        <v>3202200510790000</v>
      </c>
      <c r="G360" s="37"/>
      <c r="H360" s="264">
        <v>50</v>
      </c>
      <c r="I360" s="264">
        <v>40</v>
      </c>
      <c r="J360" s="261" t="s">
        <v>788</v>
      </c>
      <c r="K360" s="264">
        <v>1800</v>
      </c>
      <c r="L360" s="260" t="s">
        <v>1192</v>
      </c>
      <c r="M360" s="399">
        <v>120</v>
      </c>
      <c r="N360" s="399">
        <v>10000</v>
      </c>
      <c r="O360" s="399">
        <v>120</v>
      </c>
      <c r="P360" s="260" t="s">
        <v>77</v>
      </c>
      <c r="Q360" s="267">
        <v>13.18</v>
      </c>
      <c r="R360" s="266">
        <v>14.18</v>
      </c>
      <c r="S360" s="266"/>
      <c r="T360" s="266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</row>
    <row r="361" spans="1:56" x14ac:dyDescent="0.25">
      <c r="A361" s="260">
        <v>354</v>
      </c>
      <c r="B361" s="261" t="s">
        <v>58</v>
      </c>
      <c r="C361" s="262" t="s">
        <v>2546</v>
      </c>
      <c r="D361" s="262" t="s">
        <v>2598</v>
      </c>
      <c r="E361" s="262" t="s">
        <v>2604</v>
      </c>
      <c r="F361" s="263">
        <v>3202200107690000</v>
      </c>
      <c r="G361" s="37"/>
      <c r="H361" s="264">
        <v>50</v>
      </c>
      <c r="I361" s="264">
        <v>40</v>
      </c>
      <c r="J361" s="261" t="s">
        <v>788</v>
      </c>
      <c r="K361" s="264">
        <v>1800</v>
      </c>
      <c r="L361" s="260" t="s">
        <v>1192</v>
      </c>
      <c r="M361" s="399">
        <v>120</v>
      </c>
      <c r="N361" s="399">
        <v>10000</v>
      </c>
      <c r="O361" s="399">
        <v>120</v>
      </c>
      <c r="P361" s="260" t="s">
        <v>77</v>
      </c>
      <c r="Q361" s="267">
        <v>13.14</v>
      </c>
      <c r="R361" s="266">
        <v>14.14</v>
      </c>
      <c r="S361" s="266"/>
      <c r="T361" s="266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</row>
    <row r="362" spans="1:56" x14ac:dyDescent="0.25">
      <c r="A362" s="260">
        <v>355</v>
      </c>
      <c r="B362" s="261" t="s">
        <v>2605</v>
      </c>
      <c r="C362" s="262" t="s">
        <v>2606</v>
      </c>
      <c r="D362" s="262" t="s">
        <v>2607</v>
      </c>
      <c r="E362" s="262" t="s">
        <v>2608</v>
      </c>
      <c r="F362" s="263">
        <v>3202450481740000</v>
      </c>
      <c r="G362" s="37"/>
      <c r="H362" s="264">
        <v>197</v>
      </c>
      <c r="I362" s="264">
        <v>150</v>
      </c>
      <c r="J362" s="261" t="s">
        <v>788</v>
      </c>
      <c r="K362" s="264">
        <v>6750</v>
      </c>
      <c r="L362" s="260" t="s">
        <v>1192</v>
      </c>
      <c r="M362" s="399">
        <v>450</v>
      </c>
      <c r="N362" s="399">
        <v>37500</v>
      </c>
      <c r="O362" s="399">
        <v>450</v>
      </c>
      <c r="P362" s="260" t="s">
        <v>77</v>
      </c>
      <c r="Q362" s="267">
        <v>13.132632543225167</v>
      </c>
      <c r="R362" s="266">
        <v>14.132632543225167</v>
      </c>
      <c r="S362" s="266"/>
      <c r="T362" s="266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</row>
    <row r="363" spans="1:56" x14ac:dyDescent="0.25">
      <c r="A363" s="260">
        <v>356</v>
      </c>
      <c r="B363" s="261" t="s">
        <v>19</v>
      </c>
      <c r="C363" s="262" t="s">
        <v>2606</v>
      </c>
      <c r="D363" s="262" t="s">
        <v>2609</v>
      </c>
      <c r="E363" s="262" t="s">
        <v>2610</v>
      </c>
      <c r="F363" s="263">
        <v>3202451006660000</v>
      </c>
      <c r="G363" s="37"/>
      <c r="H363" s="264">
        <v>29</v>
      </c>
      <c r="I363" s="264">
        <v>25</v>
      </c>
      <c r="J363" s="261" t="s">
        <v>788</v>
      </c>
      <c r="K363" s="264">
        <v>1125</v>
      </c>
      <c r="L363" s="260" t="s">
        <v>1192</v>
      </c>
      <c r="M363" s="399">
        <v>75</v>
      </c>
      <c r="N363" s="399">
        <v>6250</v>
      </c>
      <c r="O363" s="399">
        <v>75</v>
      </c>
      <c r="P363" s="260" t="s">
        <v>77</v>
      </c>
      <c r="Q363" s="267">
        <v>13.17</v>
      </c>
      <c r="R363" s="266">
        <v>14.17</v>
      </c>
      <c r="S363" s="266"/>
      <c r="T363" s="266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</row>
    <row r="364" spans="1:56" x14ac:dyDescent="0.25">
      <c r="A364" s="260">
        <v>357</v>
      </c>
      <c r="B364" s="261" t="s">
        <v>824</v>
      </c>
      <c r="C364" s="262" t="s">
        <v>2606</v>
      </c>
      <c r="D364" s="262" t="s">
        <v>2609</v>
      </c>
      <c r="E364" s="262" t="s">
        <v>2611</v>
      </c>
      <c r="F364" s="263">
        <v>3202450802640000</v>
      </c>
      <c r="G364" s="37"/>
      <c r="H364" s="264">
        <v>34</v>
      </c>
      <c r="I364" s="264">
        <v>25</v>
      </c>
      <c r="J364" s="261" t="s">
        <v>788</v>
      </c>
      <c r="K364" s="264">
        <v>1125</v>
      </c>
      <c r="L364" s="260" t="s">
        <v>1192</v>
      </c>
      <c r="M364" s="399">
        <v>75</v>
      </c>
      <c r="N364" s="399">
        <v>6250</v>
      </c>
      <c r="O364" s="399">
        <v>75</v>
      </c>
      <c r="P364" s="260" t="s">
        <v>77</v>
      </c>
      <c r="Q364" s="267">
        <v>13.132632543225167</v>
      </c>
      <c r="R364" s="266">
        <v>14.132632543225167</v>
      </c>
      <c r="S364" s="266"/>
      <c r="T364" s="266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</row>
    <row r="365" spans="1:56" x14ac:dyDescent="0.25">
      <c r="A365" s="260">
        <v>358</v>
      </c>
      <c r="B365" s="261" t="s">
        <v>2612</v>
      </c>
      <c r="C365" s="262" t="s">
        <v>2606</v>
      </c>
      <c r="D365" s="262" t="s">
        <v>2609</v>
      </c>
      <c r="E365" s="262" t="s">
        <v>2613</v>
      </c>
      <c r="F365" s="263">
        <v>3202451505710000</v>
      </c>
      <c r="G365" s="37"/>
      <c r="H365" s="264">
        <v>21</v>
      </c>
      <c r="I365" s="264">
        <v>25</v>
      </c>
      <c r="J365" s="261" t="s">
        <v>788</v>
      </c>
      <c r="K365" s="264">
        <v>1125</v>
      </c>
      <c r="L365" s="260" t="s">
        <v>1192</v>
      </c>
      <c r="M365" s="399">
        <v>75</v>
      </c>
      <c r="N365" s="399">
        <v>6250</v>
      </c>
      <c r="O365" s="399">
        <v>75</v>
      </c>
      <c r="P365" s="260" t="s">
        <v>77</v>
      </c>
      <c r="Q365" s="267">
        <v>13.12</v>
      </c>
      <c r="R365" s="266">
        <v>14.12</v>
      </c>
      <c r="S365" s="266"/>
      <c r="T365" s="266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</row>
    <row r="366" spans="1:56" x14ac:dyDescent="0.25">
      <c r="A366" s="260">
        <v>359</v>
      </c>
      <c r="B366" s="261" t="s">
        <v>2614</v>
      </c>
      <c r="C366" s="262" t="s">
        <v>2606</v>
      </c>
      <c r="D366" s="262" t="s">
        <v>2609</v>
      </c>
      <c r="E366" s="262" t="s">
        <v>2615</v>
      </c>
      <c r="F366" s="263">
        <v>3202451007540000</v>
      </c>
      <c r="G366" s="37"/>
      <c r="H366" s="264">
        <v>24</v>
      </c>
      <c r="I366" s="264">
        <v>25</v>
      </c>
      <c r="J366" s="261" t="s">
        <v>788</v>
      </c>
      <c r="K366" s="264">
        <v>1125</v>
      </c>
      <c r="L366" s="260" t="s">
        <v>1192</v>
      </c>
      <c r="M366" s="399">
        <v>75</v>
      </c>
      <c r="N366" s="399">
        <v>6250</v>
      </c>
      <c r="O366" s="399">
        <v>75</v>
      </c>
      <c r="P366" s="260" t="s">
        <v>77</v>
      </c>
      <c r="Q366" s="267">
        <v>13.19</v>
      </c>
      <c r="R366" s="266">
        <v>14.19</v>
      </c>
      <c r="S366" s="266"/>
      <c r="T366" s="266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</row>
    <row r="367" spans="1:56" x14ac:dyDescent="0.25">
      <c r="A367" s="260">
        <v>360</v>
      </c>
      <c r="B367" s="261" t="s">
        <v>2616</v>
      </c>
      <c r="C367" s="262" t="s">
        <v>2606</v>
      </c>
      <c r="D367" s="262" t="s">
        <v>2617</v>
      </c>
      <c r="E367" s="262" t="s">
        <v>2618</v>
      </c>
      <c r="F367" s="263">
        <v>3202451605860000</v>
      </c>
      <c r="G367" s="37"/>
      <c r="H367" s="264">
        <v>46</v>
      </c>
      <c r="I367" s="264">
        <v>10</v>
      </c>
      <c r="J367" s="261" t="s">
        <v>788</v>
      </c>
      <c r="K367" s="264">
        <v>450</v>
      </c>
      <c r="L367" s="260" t="s">
        <v>1192</v>
      </c>
      <c r="M367" s="399">
        <v>30</v>
      </c>
      <c r="N367" s="399">
        <v>2500</v>
      </c>
      <c r="O367" s="399">
        <v>30</v>
      </c>
      <c r="P367" s="260" t="s">
        <v>77</v>
      </c>
      <c r="Q367" s="267">
        <v>13.132632543225167</v>
      </c>
      <c r="R367" s="266">
        <v>14.132632543225167</v>
      </c>
      <c r="S367" s="266"/>
      <c r="T367" s="266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</row>
    <row r="368" spans="1:56" x14ac:dyDescent="0.25">
      <c r="A368" s="260">
        <v>361</v>
      </c>
      <c r="B368" s="261" t="s">
        <v>2619</v>
      </c>
      <c r="C368" s="262" t="s">
        <v>2606</v>
      </c>
      <c r="D368" s="262" t="s">
        <v>2617</v>
      </c>
      <c r="E368" s="262" t="s">
        <v>2620</v>
      </c>
      <c r="F368" s="263">
        <v>3202450507740000</v>
      </c>
      <c r="G368" s="37"/>
      <c r="H368" s="264">
        <v>25</v>
      </c>
      <c r="I368" s="264">
        <v>25</v>
      </c>
      <c r="J368" s="261" t="s">
        <v>788</v>
      </c>
      <c r="K368" s="264">
        <v>1125</v>
      </c>
      <c r="L368" s="260" t="s">
        <v>1192</v>
      </c>
      <c r="M368" s="399">
        <v>75</v>
      </c>
      <c r="N368" s="399">
        <v>6250</v>
      </c>
      <c r="O368" s="399">
        <v>75</v>
      </c>
      <c r="P368" s="260" t="s">
        <v>77</v>
      </c>
      <c r="Q368" s="267">
        <v>13.132632543225167</v>
      </c>
      <c r="R368" s="266">
        <v>14.132632543225167</v>
      </c>
      <c r="S368" s="266"/>
      <c r="T368" s="266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</row>
    <row r="369" spans="1:56" x14ac:dyDescent="0.25">
      <c r="A369" s="260">
        <v>362</v>
      </c>
      <c r="B369" s="261" t="s">
        <v>1959</v>
      </c>
      <c r="C369" s="262" t="s">
        <v>2606</v>
      </c>
      <c r="D369" s="262" t="s">
        <v>2617</v>
      </c>
      <c r="E369" s="262" t="s">
        <v>2618</v>
      </c>
      <c r="F369" s="263">
        <v>3202451107650000</v>
      </c>
      <c r="G369" s="37"/>
      <c r="H369" s="264">
        <v>29</v>
      </c>
      <c r="I369" s="264">
        <v>10</v>
      </c>
      <c r="J369" s="261" t="s">
        <v>788</v>
      </c>
      <c r="K369" s="264">
        <v>450</v>
      </c>
      <c r="L369" s="260" t="s">
        <v>1192</v>
      </c>
      <c r="M369" s="399">
        <v>30</v>
      </c>
      <c r="N369" s="399">
        <v>2500</v>
      </c>
      <c r="O369" s="399">
        <v>30</v>
      </c>
      <c r="P369" s="260" t="s">
        <v>77</v>
      </c>
      <c r="Q369" s="267">
        <v>13.15</v>
      </c>
      <c r="R369" s="266">
        <v>14.15</v>
      </c>
      <c r="S369" s="266"/>
      <c r="T369" s="266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</row>
    <row r="370" spans="1:56" x14ac:dyDescent="0.25">
      <c r="A370" s="260">
        <v>363</v>
      </c>
      <c r="B370" s="261" t="s">
        <v>2621</v>
      </c>
      <c r="C370" s="262" t="s">
        <v>2606</v>
      </c>
      <c r="D370" s="262" t="s">
        <v>2617</v>
      </c>
      <c r="E370" s="262" t="s">
        <v>2377</v>
      </c>
      <c r="F370" s="263">
        <v>3202450201680000</v>
      </c>
      <c r="G370" s="37"/>
      <c r="H370" s="264">
        <v>30</v>
      </c>
      <c r="I370" s="264">
        <v>10</v>
      </c>
      <c r="J370" s="261" t="s">
        <v>788</v>
      </c>
      <c r="K370" s="264">
        <v>450</v>
      </c>
      <c r="L370" s="260" t="s">
        <v>1192</v>
      </c>
      <c r="M370" s="399">
        <v>30</v>
      </c>
      <c r="N370" s="399">
        <v>2500</v>
      </c>
      <c r="O370" s="399">
        <v>30</v>
      </c>
      <c r="P370" s="260" t="s">
        <v>77</v>
      </c>
      <c r="Q370" s="267">
        <v>13.132632543225167</v>
      </c>
      <c r="R370" s="266">
        <v>14.132632543225167</v>
      </c>
      <c r="S370" s="266"/>
      <c r="T370" s="266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</row>
    <row r="371" spans="1:56" x14ac:dyDescent="0.25">
      <c r="A371" s="260">
        <v>364</v>
      </c>
      <c r="B371" s="261" t="s">
        <v>2622</v>
      </c>
      <c r="C371" s="262" t="s">
        <v>2606</v>
      </c>
      <c r="D371" s="262" t="s">
        <v>2623</v>
      </c>
      <c r="E371" s="262" t="s">
        <v>2051</v>
      </c>
      <c r="F371" s="263">
        <v>3275010706820050</v>
      </c>
      <c r="G371" s="37"/>
      <c r="H371" s="264">
        <v>35</v>
      </c>
      <c r="I371" s="264">
        <v>15</v>
      </c>
      <c r="J371" s="261" t="s">
        <v>788</v>
      </c>
      <c r="K371" s="264">
        <v>675</v>
      </c>
      <c r="L371" s="260" t="s">
        <v>1192</v>
      </c>
      <c r="M371" s="399">
        <v>45</v>
      </c>
      <c r="N371" s="399">
        <v>3750</v>
      </c>
      <c r="O371" s="399">
        <v>45</v>
      </c>
      <c r="P371" s="260" t="s">
        <v>77</v>
      </c>
      <c r="Q371" s="267">
        <v>13.18</v>
      </c>
      <c r="R371" s="266">
        <v>14.18</v>
      </c>
      <c r="S371" s="266"/>
      <c r="T371" s="266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</row>
    <row r="372" spans="1:56" x14ac:dyDescent="0.25">
      <c r="A372" s="260">
        <v>365</v>
      </c>
      <c r="B372" s="261" t="s">
        <v>2061</v>
      </c>
      <c r="C372" s="262" t="s">
        <v>2606</v>
      </c>
      <c r="D372" s="262" t="s">
        <v>2623</v>
      </c>
      <c r="E372" s="262" t="s">
        <v>68</v>
      </c>
      <c r="F372" s="263">
        <v>3202452410770000</v>
      </c>
      <c r="G372" s="37"/>
      <c r="H372" s="264">
        <v>32</v>
      </c>
      <c r="I372" s="264">
        <v>15</v>
      </c>
      <c r="J372" s="261" t="s">
        <v>788</v>
      </c>
      <c r="K372" s="264">
        <v>675</v>
      </c>
      <c r="L372" s="260" t="s">
        <v>1192</v>
      </c>
      <c r="M372" s="399">
        <v>45</v>
      </c>
      <c r="N372" s="399">
        <v>3750</v>
      </c>
      <c r="O372" s="399">
        <v>45</v>
      </c>
      <c r="P372" s="260" t="s">
        <v>77</v>
      </c>
      <c r="Q372" s="267">
        <v>13.14</v>
      </c>
      <c r="R372" s="266">
        <v>14.14</v>
      </c>
      <c r="S372" s="266"/>
      <c r="T372" s="266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</row>
    <row r="373" spans="1:56" x14ac:dyDescent="0.25">
      <c r="A373" s="260">
        <v>366</v>
      </c>
      <c r="B373" s="261" t="s">
        <v>824</v>
      </c>
      <c r="C373" s="262" t="s">
        <v>2606</v>
      </c>
      <c r="D373" s="262" t="s">
        <v>2623</v>
      </c>
      <c r="E373" s="262" t="s">
        <v>2480</v>
      </c>
      <c r="F373" s="263">
        <v>3202452606560000</v>
      </c>
      <c r="G373" s="37"/>
      <c r="H373" s="264">
        <v>32</v>
      </c>
      <c r="I373" s="264">
        <v>15</v>
      </c>
      <c r="J373" s="261" t="s">
        <v>788</v>
      </c>
      <c r="K373" s="264">
        <v>675</v>
      </c>
      <c r="L373" s="260" t="s">
        <v>1192</v>
      </c>
      <c r="M373" s="399">
        <v>45</v>
      </c>
      <c r="N373" s="399">
        <v>3750</v>
      </c>
      <c r="O373" s="399">
        <v>45</v>
      </c>
      <c r="P373" s="260" t="s">
        <v>77</v>
      </c>
      <c r="Q373" s="267">
        <v>13.132632543225167</v>
      </c>
      <c r="R373" s="266">
        <v>14.132632543225167</v>
      </c>
      <c r="S373" s="266"/>
      <c r="T373" s="266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</row>
    <row r="374" spans="1:56" x14ac:dyDescent="0.25">
      <c r="A374" s="260">
        <v>367</v>
      </c>
      <c r="B374" s="261" t="s">
        <v>2624</v>
      </c>
      <c r="C374" s="262" t="s">
        <v>2606</v>
      </c>
      <c r="D374" s="262" t="s">
        <v>2625</v>
      </c>
      <c r="E374" s="262" t="s">
        <v>2626</v>
      </c>
      <c r="F374" s="263">
        <v>3202450307750000</v>
      </c>
      <c r="G374" s="37"/>
      <c r="H374" s="264">
        <v>463</v>
      </c>
      <c r="I374" s="264">
        <v>280</v>
      </c>
      <c r="J374" s="261" t="s">
        <v>788</v>
      </c>
      <c r="K374" s="264">
        <v>12600</v>
      </c>
      <c r="L374" s="260" t="s">
        <v>1192</v>
      </c>
      <c r="M374" s="399">
        <v>840</v>
      </c>
      <c r="N374" s="399">
        <v>70000</v>
      </c>
      <c r="O374" s="399">
        <v>840</v>
      </c>
      <c r="P374" s="260" t="s">
        <v>77</v>
      </c>
      <c r="Q374" s="267">
        <v>13.17</v>
      </c>
      <c r="R374" s="266">
        <v>14.17</v>
      </c>
      <c r="S374" s="266"/>
      <c r="T374" s="266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</row>
    <row r="375" spans="1:56" x14ac:dyDescent="0.25">
      <c r="A375" s="260">
        <v>368</v>
      </c>
      <c r="B375" s="261" t="s">
        <v>2366</v>
      </c>
      <c r="C375" s="262" t="s">
        <v>2606</v>
      </c>
      <c r="D375" s="262" t="s">
        <v>2625</v>
      </c>
      <c r="E375" s="262" t="s">
        <v>2627</v>
      </c>
      <c r="F375" s="263">
        <v>3202451708640000</v>
      </c>
      <c r="G375" s="37"/>
      <c r="H375" s="264">
        <v>95</v>
      </c>
      <c r="I375" s="264">
        <v>50</v>
      </c>
      <c r="J375" s="261" t="s">
        <v>788</v>
      </c>
      <c r="K375" s="264">
        <v>2250</v>
      </c>
      <c r="L375" s="260" t="s">
        <v>1192</v>
      </c>
      <c r="M375" s="399">
        <v>150</v>
      </c>
      <c r="N375" s="399">
        <v>12500</v>
      </c>
      <c r="O375" s="399">
        <v>150</v>
      </c>
      <c r="P375" s="260" t="s">
        <v>77</v>
      </c>
      <c r="Q375" s="267">
        <v>13.132632543225167</v>
      </c>
      <c r="R375" s="266">
        <v>14.132632543225167</v>
      </c>
      <c r="S375" s="266"/>
      <c r="T375" s="266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</row>
    <row r="376" spans="1:56" x14ac:dyDescent="0.25">
      <c r="A376" s="260">
        <v>369</v>
      </c>
      <c r="B376" s="261" t="s">
        <v>2628</v>
      </c>
      <c r="C376" s="262" t="s">
        <v>2606</v>
      </c>
      <c r="D376" s="262" t="s">
        <v>2629</v>
      </c>
      <c r="E376" s="262" t="s">
        <v>2630</v>
      </c>
      <c r="F376" s="263">
        <v>3202451410620000</v>
      </c>
      <c r="G376" s="37"/>
      <c r="H376" s="264">
        <v>142</v>
      </c>
      <c r="I376" s="264">
        <v>75</v>
      </c>
      <c r="J376" s="261" t="s">
        <v>788</v>
      </c>
      <c r="K376" s="264">
        <v>3375</v>
      </c>
      <c r="L376" s="260" t="s">
        <v>1192</v>
      </c>
      <c r="M376" s="399">
        <v>225</v>
      </c>
      <c r="N376" s="399">
        <v>18750</v>
      </c>
      <c r="O376" s="399">
        <v>225</v>
      </c>
      <c r="P376" s="260" t="s">
        <v>77</v>
      </c>
      <c r="Q376" s="267">
        <v>13.19</v>
      </c>
      <c r="R376" s="266">
        <v>14.19</v>
      </c>
      <c r="S376" s="266"/>
      <c r="T376" s="266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</row>
    <row r="377" spans="1:56" x14ac:dyDescent="0.25">
      <c r="A377" s="260">
        <v>370</v>
      </c>
      <c r="B377" s="261" t="s">
        <v>2631</v>
      </c>
      <c r="C377" s="262" t="s">
        <v>2606</v>
      </c>
      <c r="D377" s="262" t="s">
        <v>2632</v>
      </c>
      <c r="E377" s="262" t="s">
        <v>2633</v>
      </c>
      <c r="F377" s="263">
        <v>3202450609680000</v>
      </c>
      <c r="G377" s="37"/>
      <c r="H377" s="264">
        <v>30</v>
      </c>
      <c r="I377" s="264">
        <v>20</v>
      </c>
      <c r="J377" s="261" t="s">
        <v>788</v>
      </c>
      <c r="K377" s="264">
        <v>900</v>
      </c>
      <c r="L377" s="260" t="s">
        <v>1192</v>
      </c>
      <c r="M377" s="399">
        <v>60</v>
      </c>
      <c r="N377" s="399">
        <v>5000</v>
      </c>
      <c r="O377" s="399">
        <v>60</v>
      </c>
      <c r="P377" s="260" t="s">
        <v>77</v>
      </c>
      <c r="Q377" s="267">
        <v>13.132632543225167</v>
      </c>
      <c r="R377" s="266">
        <v>14.132632543225167</v>
      </c>
      <c r="S377" s="266"/>
      <c r="T377" s="266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</row>
    <row r="378" spans="1:56" x14ac:dyDescent="0.25">
      <c r="A378" s="260">
        <v>371</v>
      </c>
      <c r="B378" s="261" t="s">
        <v>2634</v>
      </c>
      <c r="C378" s="262" t="s">
        <v>2606</v>
      </c>
      <c r="D378" s="262" t="s">
        <v>2632</v>
      </c>
      <c r="E378" s="262" t="s">
        <v>2635</v>
      </c>
      <c r="F378" s="263">
        <v>3202452002690000</v>
      </c>
      <c r="G378" s="37"/>
      <c r="H378" s="264">
        <v>28</v>
      </c>
      <c r="I378" s="264">
        <v>20</v>
      </c>
      <c r="J378" s="261" t="s">
        <v>788</v>
      </c>
      <c r="K378" s="264">
        <v>900</v>
      </c>
      <c r="L378" s="260" t="s">
        <v>1192</v>
      </c>
      <c r="M378" s="399">
        <v>60</v>
      </c>
      <c r="N378" s="399">
        <v>5000</v>
      </c>
      <c r="O378" s="399">
        <v>60</v>
      </c>
      <c r="P378" s="260" t="s">
        <v>77</v>
      </c>
      <c r="Q378" s="267">
        <v>13.132632543225167</v>
      </c>
      <c r="R378" s="266">
        <v>14.132632543225167</v>
      </c>
      <c r="S378" s="266"/>
      <c r="T378" s="266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</row>
    <row r="379" spans="1:56" x14ac:dyDescent="0.25">
      <c r="A379" s="260">
        <v>372</v>
      </c>
      <c r="B379" s="261" t="s">
        <v>2636</v>
      </c>
      <c r="C379" s="262" t="s">
        <v>2606</v>
      </c>
      <c r="D379" s="262" t="s">
        <v>2632</v>
      </c>
      <c r="E379" s="262" t="s">
        <v>2637</v>
      </c>
      <c r="F379" s="263">
        <v>3202450408650000</v>
      </c>
      <c r="G379" s="37"/>
      <c r="H379" s="264">
        <v>34</v>
      </c>
      <c r="I379" s="264">
        <v>20</v>
      </c>
      <c r="J379" s="261" t="s">
        <v>788</v>
      </c>
      <c r="K379" s="264">
        <v>900</v>
      </c>
      <c r="L379" s="260" t="s">
        <v>1192</v>
      </c>
      <c r="M379" s="399">
        <v>60</v>
      </c>
      <c r="N379" s="399">
        <v>5000</v>
      </c>
      <c r="O379" s="399">
        <v>60</v>
      </c>
      <c r="P379" s="260" t="s">
        <v>77</v>
      </c>
      <c r="Q379" s="267">
        <v>13.15</v>
      </c>
      <c r="R379" s="266">
        <v>14.15</v>
      </c>
      <c r="S379" s="266"/>
      <c r="T379" s="266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</row>
    <row r="380" spans="1:56" x14ac:dyDescent="0.25">
      <c r="A380" s="260">
        <v>373</v>
      </c>
      <c r="B380" s="261" t="s">
        <v>2638</v>
      </c>
      <c r="C380" s="262" t="s">
        <v>2606</v>
      </c>
      <c r="D380" s="262" t="s">
        <v>2632</v>
      </c>
      <c r="E380" s="262" t="s">
        <v>74</v>
      </c>
      <c r="F380" s="263">
        <v>3202450712840000</v>
      </c>
      <c r="G380" s="37"/>
      <c r="H380" s="264">
        <v>31</v>
      </c>
      <c r="I380" s="264">
        <v>20</v>
      </c>
      <c r="J380" s="261" t="s">
        <v>788</v>
      </c>
      <c r="K380" s="264">
        <v>900</v>
      </c>
      <c r="L380" s="260" t="s">
        <v>1192</v>
      </c>
      <c r="M380" s="399">
        <v>60</v>
      </c>
      <c r="N380" s="399">
        <v>5000</v>
      </c>
      <c r="O380" s="399">
        <v>60</v>
      </c>
      <c r="P380" s="260" t="s">
        <v>77</v>
      </c>
      <c r="Q380" s="267">
        <v>13.132632543225167</v>
      </c>
      <c r="R380" s="266">
        <v>14.132632543225167</v>
      </c>
      <c r="S380" s="266"/>
      <c r="T380" s="266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</row>
    <row r="381" spans="1:56" x14ac:dyDescent="0.25">
      <c r="A381" s="260">
        <v>374</v>
      </c>
      <c r="B381" s="261" t="s">
        <v>2639</v>
      </c>
      <c r="C381" s="262" t="s">
        <v>2606</v>
      </c>
      <c r="D381" s="262" t="s">
        <v>2632</v>
      </c>
      <c r="E381" s="262" t="s">
        <v>65</v>
      </c>
      <c r="F381" s="263">
        <v>3202450105640000</v>
      </c>
      <c r="G381" s="37"/>
      <c r="H381" s="264">
        <v>27</v>
      </c>
      <c r="I381" s="264">
        <v>20</v>
      </c>
      <c r="J381" s="261" t="s">
        <v>788</v>
      </c>
      <c r="K381" s="264">
        <v>900</v>
      </c>
      <c r="L381" s="260" t="s">
        <v>1192</v>
      </c>
      <c r="M381" s="399">
        <v>60</v>
      </c>
      <c r="N381" s="399">
        <v>5000</v>
      </c>
      <c r="O381" s="399">
        <v>60</v>
      </c>
      <c r="P381" s="260" t="s">
        <v>77</v>
      </c>
      <c r="Q381" s="267">
        <v>13.18</v>
      </c>
      <c r="R381" s="266">
        <v>14.18</v>
      </c>
      <c r="S381" s="266"/>
      <c r="T381" s="266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</row>
    <row r="382" spans="1:56" x14ac:dyDescent="0.25">
      <c r="A382" s="260">
        <v>375</v>
      </c>
      <c r="B382" s="261" t="s">
        <v>2063</v>
      </c>
      <c r="C382" s="262" t="s">
        <v>2606</v>
      </c>
      <c r="D382" s="262" t="s">
        <v>2632</v>
      </c>
      <c r="E382" s="262" t="s">
        <v>2640</v>
      </c>
      <c r="F382" s="263">
        <v>3202450506730000</v>
      </c>
      <c r="G382" s="37"/>
      <c r="H382" s="264">
        <v>29</v>
      </c>
      <c r="I382" s="264">
        <v>20</v>
      </c>
      <c r="J382" s="261" t="s">
        <v>788</v>
      </c>
      <c r="K382" s="264">
        <v>900</v>
      </c>
      <c r="L382" s="260" t="s">
        <v>1192</v>
      </c>
      <c r="M382" s="399">
        <v>60</v>
      </c>
      <c r="N382" s="399">
        <v>5000</v>
      </c>
      <c r="O382" s="399">
        <v>60</v>
      </c>
      <c r="P382" s="260" t="s">
        <v>77</v>
      </c>
      <c r="Q382" s="267">
        <v>13.14</v>
      </c>
      <c r="R382" s="266">
        <v>14.14</v>
      </c>
      <c r="S382" s="266"/>
      <c r="T382" s="266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</row>
    <row r="383" spans="1:56" x14ac:dyDescent="0.25">
      <c r="A383" s="260">
        <v>376</v>
      </c>
      <c r="B383" s="261" t="s">
        <v>851</v>
      </c>
      <c r="C383" s="262" t="s">
        <v>83</v>
      </c>
      <c r="D383" s="262" t="s">
        <v>83</v>
      </c>
      <c r="E383" s="262" t="s">
        <v>924</v>
      </c>
      <c r="F383" s="263">
        <v>3202431406570000</v>
      </c>
      <c r="G383" s="37"/>
      <c r="H383" s="264">
        <v>48</v>
      </c>
      <c r="I383" s="264">
        <v>12</v>
      </c>
      <c r="J383" s="261" t="s">
        <v>788</v>
      </c>
      <c r="K383" s="264">
        <v>540</v>
      </c>
      <c r="L383" s="260" t="s">
        <v>1192</v>
      </c>
      <c r="M383" s="399">
        <v>36</v>
      </c>
      <c r="N383" s="399">
        <v>3000</v>
      </c>
      <c r="O383" s="399">
        <v>36</v>
      </c>
      <c r="P383" s="260" t="s">
        <v>77</v>
      </c>
      <c r="Q383" s="267">
        <v>11.94</v>
      </c>
      <c r="R383" s="266">
        <v>12.94</v>
      </c>
      <c r="S383" s="266"/>
      <c r="T383" s="266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</row>
    <row r="384" spans="1:56" x14ac:dyDescent="0.25">
      <c r="A384" s="260">
        <v>377</v>
      </c>
      <c r="B384" s="261" t="s">
        <v>21</v>
      </c>
      <c r="C384" s="262" t="s">
        <v>83</v>
      </c>
      <c r="D384" s="262" t="s">
        <v>2012</v>
      </c>
      <c r="E384" s="262" t="s">
        <v>2641</v>
      </c>
      <c r="F384" s="263">
        <v>3202431502720000</v>
      </c>
      <c r="G384" s="37"/>
      <c r="H384" s="264">
        <v>50</v>
      </c>
      <c r="I384" s="264">
        <v>12</v>
      </c>
      <c r="J384" s="261" t="s">
        <v>788</v>
      </c>
      <c r="K384" s="264">
        <v>540</v>
      </c>
      <c r="L384" s="260" t="s">
        <v>1192</v>
      </c>
      <c r="M384" s="399">
        <v>36</v>
      </c>
      <c r="N384" s="399">
        <v>3000</v>
      </c>
      <c r="O384" s="399">
        <v>36</v>
      </c>
      <c r="P384" s="260" t="s">
        <v>77</v>
      </c>
      <c r="Q384" s="267">
        <v>11.92</v>
      </c>
      <c r="R384" s="266">
        <v>12.92</v>
      </c>
      <c r="S384" s="266"/>
      <c r="T384" s="266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</row>
    <row r="385" spans="1:56" x14ac:dyDescent="0.25">
      <c r="A385" s="260">
        <v>378</v>
      </c>
      <c r="B385" s="261" t="s">
        <v>24</v>
      </c>
      <c r="C385" s="262" t="s">
        <v>83</v>
      </c>
      <c r="D385" s="262" t="s">
        <v>94</v>
      </c>
      <c r="E385" s="262" t="s">
        <v>2086</v>
      </c>
      <c r="F385" s="263">
        <v>3202430309660000</v>
      </c>
      <c r="G385" s="37"/>
      <c r="H385" s="264">
        <v>55</v>
      </c>
      <c r="I385" s="264">
        <v>12</v>
      </c>
      <c r="J385" s="261" t="s">
        <v>788</v>
      </c>
      <c r="K385" s="264">
        <v>540</v>
      </c>
      <c r="L385" s="260" t="s">
        <v>1192</v>
      </c>
      <c r="M385" s="399">
        <v>36</v>
      </c>
      <c r="N385" s="399">
        <v>3000</v>
      </c>
      <c r="O385" s="399">
        <v>36</v>
      </c>
      <c r="P385" s="260" t="s">
        <v>77</v>
      </c>
      <c r="Q385" s="267">
        <v>11.96</v>
      </c>
      <c r="R385" s="266">
        <v>12.96</v>
      </c>
      <c r="S385" s="266"/>
      <c r="T385" s="266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</row>
    <row r="386" spans="1:56" x14ac:dyDescent="0.25">
      <c r="A386" s="260">
        <v>379</v>
      </c>
      <c r="B386" s="261" t="s">
        <v>59</v>
      </c>
      <c r="C386" s="262" t="s">
        <v>83</v>
      </c>
      <c r="D386" s="262" t="s">
        <v>95</v>
      </c>
      <c r="E386" s="262" t="s">
        <v>66</v>
      </c>
      <c r="F386" s="263">
        <v>3202430306560000</v>
      </c>
      <c r="G386" s="37"/>
      <c r="H386" s="264">
        <v>48</v>
      </c>
      <c r="I386" s="264">
        <v>12</v>
      </c>
      <c r="J386" s="261" t="s">
        <v>788</v>
      </c>
      <c r="K386" s="264">
        <v>540</v>
      </c>
      <c r="L386" s="260" t="s">
        <v>1192</v>
      </c>
      <c r="M386" s="399">
        <v>36</v>
      </c>
      <c r="N386" s="399">
        <v>3000</v>
      </c>
      <c r="O386" s="399">
        <v>36</v>
      </c>
      <c r="P386" s="260" t="s">
        <v>77</v>
      </c>
      <c r="Q386" s="267">
        <v>11.94</v>
      </c>
      <c r="R386" s="266">
        <v>12.94</v>
      </c>
      <c r="S386" s="266"/>
      <c r="T386" s="266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</row>
    <row r="387" spans="1:56" x14ac:dyDescent="0.25">
      <c r="A387" s="260">
        <v>380</v>
      </c>
      <c r="B387" s="261" t="s">
        <v>28</v>
      </c>
      <c r="C387" s="262" t="s">
        <v>83</v>
      </c>
      <c r="D387" s="262" t="s">
        <v>96</v>
      </c>
      <c r="E387" s="262" t="s">
        <v>75</v>
      </c>
      <c r="F387" s="263">
        <v>3202431712840000</v>
      </c>
      <c r="G387" s="37"/>
      <c r="H387" s="264">
        <v>53</v>
      </c>
      <c r="I387" s="264">
        <v>12</v>
      </c>
      <c r="J387" s="261" t="s">
        <v>788</v>
      </c>
      <c r="K387" s="264">
        <v>540</v>
      </c>
      <c r="L387" s="260" t="s">
        <v>1192</v>
      </c>
      <c r="M387" s="399">
        <v>36</v>
      </c>
      <c r="N387" s="399">
        <v>3000</v>
      </c>
      <c r="O387" s="399">
        <v>36</v>
      </c>
      <c r="P387" s="260" t="s">
        <v>77</v>
      </c>
      <c r="Q387" s="267">
        <v>11.94</v>
      </c>
      <c r="R387" s="266">
        <v>12.94</v>
      </c>
      <c r="S387" s="266"/>
      <c r="T387" s="266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</row>
    <row r="388" spans="1:56" x14ac:dyDescent="0.25">
      <c r="A388" s="260">
        <v>381</v>
      </c>
      <c r="B388" s="261" t="s">
        <v>2642</v>
      </c>
      <c r="C388" s="262" t="s">
        <v>84</v>
      </c>
      <c r="D388" s="262" t="s">
        <v>2643</v>
      </c>
      <c r="E388" s="262" t="s">
        <v>2644</v>
      </c>
      <c r="F388" s="263">
        <v>3202371207670000</v>
      </c>
      <c r="G388" s="37"/>
      <c r="H388" s="264">
        <v>40</v>
      </c>
      <c r="I388" s="264">
        <v>15</v>
      </c>
      <c r="J388" s="261" t="s">
        <v>788</v>
      </c>
      <c r="K388" s="264">
        <v>675</v>
      </c>
      <c r="L388" s="260" t="s">
        <v>1192</v>
      </c>
      <c r="M388" s="399">
        <v>45</v>
      </c>
      <c r="N388" s="399">
        <v>3750</v>
      </c>
      <c r="O388" s="399">
        <v>45</v>
      </c>
      <c r="P388" s="260" t="s">
        <v>77</v>
      </c>
      <c r="Q388" s="267">
        <v>12.465924883324096</v>
      </c>
      <c r="R388" s="266">
        <v>13.465924883324096</v>
      </c>
      <c r="S388" s="266"/>
      <c r="T388" s="266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</row>
    <row r="389" spans="1:56" x14ac:dyDescent="0.25">
      <c r="A389" s="260">
        <v>382</v>
      </c>
      <c r="B389" s="261" t="s">
        <v>2645</v>
      </c>
      <c r="C389" s="262" t="s">
        <v>84</v>
      </c>
      <c r="D389" s="262" t="s">
        <v>2643</v>
      </c>
      <c r="E389" s="262" t="s">
        <v>70</v>
      </c>
      <c r="F389" s="263">
        <v>3202370101700020</v>
      </c>
      <c r="G389" s="37"/>
      <c r="H389" s="264">
        <v>40</v>
      </c>
      <c r="I389" s="264">
        <v>15</v>
      </c>
      <c r="J389" s="261" t="s">
        <v>788</v>
      </c>
      <c r="K389" s="264">
        <v>675</v>
      </c>
      <c r="L389" s="260" t="s">
        <v>1192</v>
      </c>
      <c r="M389" s="399">
        <v>45</v>
      </c>
      <c r="N389" s="399">
        <v>3750</v>
      </c>
      <c r="O389" s="399">
        <v>45</v>
      </c>
      <c r="P389" s="260" t="s">
        <v>77</v>
      </c>
      <c r="Q389" s="267">
        <v>12.49</v>
      </c>
      <c r="R389" s="266">
        <v>13.49</v>
      </c>
      <c r="S389" s="266"/>
      <c r="T389" s="266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</row>
    <row r="390" spans="1:56" x14ac:dyDescent="0.25">
      <c r="A390" s="260">
        <v>383</v>
      </c>
      <c r="B390" s="261" t="s">
        <v>2646</v>
      </c>
      <c r="C390" s="262" t="s">
        <v>84</v>
      </c>
      <c r="D390" s="262" t="s">
        <v>2647</v>
      </c>
      <c r="E390" s="262" t="s">
        <v>2648</v>
      </c>
      <c r="F390" s="263">
        <v>3202370707780000</v>
      </c>
      <c r="G390" s="37"/>
      <c r="H390" s="264">
        <v>43</v>
      </c>
      <c r="I390" s="264">
        <v>15</v>
      </c>
      <c r="J390" s="261" t="s">
        <v>788</v>
      </c>
      <c r="K390" s="264">
        <v>675</v>
      </c>
      <c r="L390" s="260" t="s">
        <v>1192</v>
      </c>
      <c r="M390" s="399">
        <v>45</v>
      </c>
      <c r="N390" s="399">
        <v>3750</v>
      </c>
      <c r="O390" s="399">
        <v>45</v>
      </c>
      <c r="P390" s="260" t="s">
        <v>77</v>
      </c>
      <c r="Q390" s="267">
        <v>12.465924883324096</v>
      </c>
      <c r="R390" s="266">
        <v>13.465924883324096</v>
      </c>
      <c r="S390" s="266"/>
      <c r="T390" s="266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</row>
    <row r="391" spans="1:56" x14ac:dyDescent="0.25">
      <c r="A391" s="260">
        <v>384</v>
      </c>
      <c r="B391" s="261" t="s">
        <v>2649</v>
      </c>
      <c r="C391" s="262" t="s">
        <v>84</v>
      </c>
      <c r="D391" s="262" t="s">
        <v>2647</v>
      </c>
      <c r="E391" s="262" t="s">
        <v>2650</v>
      </c>
      <c r="F391" s="263">
        <v>3202372707780000</v>
      </c>
      <c r="G391" s="37"/>
      <c r="H391" s="264">
        <v>48</v>
      </c>
      <c r="I391" s="264">
        <v>15</v>
      </c>
      <c r="J391" s="261" t="s">
        <v>788</v>
      </c>
      <c r="K391" s="264">
        <v>675</v>
      </c>
      <c r="L391" s="260" t="s">
        <v>1192</v>
      </c>
      <c r="M391" s="399">
        <v>45</v>
      </c>
      <c r="N391" s="399">
        <v>3750</v>
      </c>
      <c r="O391" s="399">
        <v>45</v>
      </c>
      <c r="P391" s="260" t="s">
        <v>77</v>
      </c>
      <c r="Q391" s="267">
        <v>12.42</v>
      </c>
      <c r="R391" s="266">
        <v>13.42</v>
      </c>
      <c r="S391" s="266"/>
      <c r="T391" s="266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</row>
    <row r="392" spans="1:56" x14ac:dyDescent="0.25">
      <c r="A392" s="260">
        <v>385</v>
      </c>
      <c r="B392" s="261" t="s">
        <v>2651</v>
      </c>
      <c r="C392" s="262" t="s">
        <v>2652</v>
      </c>
      <c r="D392" s="262" t="s">
        <v>2653</v>
      </c>
      <c r="E392" s="262" t="s">
        <v>2051</v>
      </c>
      <c r="F392" s="263">
        <v>3202411009540000</v>
      </c>
      <c r="G392" s="37"/>
      <c r="H392" s="264">
        <v>30</v>
      </c>
      <c r="I392" s="264">
        <v>5</v>
      </c>
      <c r="J392" s="261" t="s">
        <v>788</v>
      </c>
      <c r="K392" s="264">
        <v>225</v>
      </c>
      <c r="L392" s="260" t="s">
        <v>1192</v>
      </c>
      <c r="M392" s="399">
        <v>15</v>
      </c>
      <c r="N392" s="399">
        <v>1250</v>
      </c>
      <c r="O392" s="399">
        <v>15</v>
      </c>
      <c r="P392" s="260" t="s">
        <v>77</v>
      </c>
      <c r="Q392" s="267">
        <v>11.790000000000001</v>
      </c>
      <c r="R392" s="266">
        <v>12.790000000000001</v>
      </c>
      <c r="S392" s="266"/>
      <c r="T392" s="266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</row>
    <row r="393" spans="1:56" x14ac:dyDescent="0.25">
      <c r="A393" s="260">
        <v>386</v>
      </c>
      <c r="B393" s="261" t="s">
        <v>2654</v>
      </c>
      <c r="C393" s="262" t="s">
        <v>2652</v>
      </c>
      <c r="D393" s="262" t="s">
        <v>2655</v>
      </c>
      <c r="E393" s="262" t="s">
        <v>2656</v>
      </c>
      <c r="F393" s="263">
        <v>3202411602670000</v>
      </c>
      <c r="G393" s="37"/>
      <c r="H393" s="264">
        <v>30</v>
      </c>
      <c r="I393" s="264">
        <v>5</v>
      </c>
      <c r="J393" s="261" t="s">
        <v>788</v>
      </c>
      <c r="K393" s="264">
        <v>225</v>
      </c>
      <c r="L393" s="260" t="s">
        <v>1192</v>
      </c>
      <c r="M393" s="399">
        <v>15</v>
      </c>
      <c r="N393" s="399">
        <v>1250</v>
      </c>
      <c r="O393" s="399">
        <v>15</v>
      </c>
      <c r="P393" s="260" t="s">
        <v>77</v>
      </c>
      <c r="Q393" s="267">
        <v>11.790000000000001</v>
      </c>
      <c r="R393" s="266">
        <v>12.790000000000001</v>
      </c>
      <c r="S393" s="266"/>
      <c r="T393" s="266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</row>
    <row r="394" spans="1:56" x14ac:dyDescent="0.25">
      <c r="A394" s="260">
        <v>387</v>
      </c>
      <c r="B394" s="261" t="s">
        <v>2657</v>
      </c>
      <c r="C394" s="262" t="s">
        <v>2658</v>
      </c>
      <c r="D394" s="262" t="s">
        <v>2659</v>
      </c>
      <c r="E394" s="262" t="s">
        <v>2660</v>
      </c>
      <c r="F394" s="263">
        <v>3202422203720000</v>
      </c>
      <c r="G394" s="37"/>
      <c r="H394" s="264">
        <v>44</v>
      </c>
      <c r="I394" s="264">
        <v>10</v>
      </c>
      <c r="J394" s="261" t="s">
        <v>788</v>
      </c>
      <c r="K394" s="264">
        <v>450</v>
      </c>
      <c r="L394" s="260" t="s">
        <v>1192</v>
      </c>
      <c r="M394" s="399">
        <v>30</v>
      </c>
      <c r="N394" s="399">
        <v>2500</v>
      </c>
      <c r="O394" s="399">
        <v>30</v>
      </c>
      <c r="P394" s="260" t="s">
        <v>77</v>
      </c>
      <c r="Q394" s="267">
        <v>11.784856708572271</v>
      </c>
      <c r="R394" s="266">
        <v>12.784856708572271</v>
      </c>
      <c r="S394" s="266"/>
      <c r="T394" s="266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</row>
    <row r="395" spans="1:56" x14ac:dyDescent="0.25">
      <c r="A395" s="260">
        <v>388</v>
      </c>
      <c r="B395" s="261" t="s">
        <v>2661</v>
      </c>
      <c r="C395" s="262" t="s">
        <v>2658</v>
      </c>
      <c r="D395" s="262" t="s">
        <v>2658</v>
      </c>
      <c r="E395" s="262" t="s">
        <v>2662</v>
      </c>
      <c r="F395" s="263">
        <v>3202420806680000</v>
      </c>
      <c r="G395" s="37"/>
      <c r="H395" s="264">
        <v>26</v>
      </c>
      <c r="I395" s="264">
        <v>10</v>
      </c>
      <c r="J395" s="261" t="s">
        <v>788</v>
      </c>
      <c r="K395" s="264">
        <v>450</v>
      </c>
      <c r="L395" s="260" t="s">
        <v>1192</v>
      </c>
      <c r="M395" s="399">
        <v>30</v>
      </c>
      <c r="N395" s="399">
        <v>2500</v>
      </c>
      <c r="O395" s="399">
        <v>30</v>
      </c>
      <c r="P395" s="260" t="s">
        <v>77</v>
      </c>
      <c r="Q395" s="267">
        <v>11.79</v>
      </c>
      <c r="R395" s="266">
        <v>12.79</v>
      </c>
      <c r="S395" s="266"/>
      <c r="T395" s="266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</row>
    <row r="396" spans="1:56" x14ac:dyDescent="0.25">
      <c r="A396" s="260">
        <v>389</v>
      </c>
      <c r="B396" s="261" t="s">
        <v>19</v>
      </c>
      <c r="C396" s="262" t="s">
        <v>2658</v>
      </c>
      <c r="D396" s="262" t="s">
        <v>2663</v>
      </c>
      <c r="E396" s="262" t="s">
        <v>2664</v>
      </c>
      <c r="F396" s="263">
        <v>3202420107880010</v>
      </c>
      <c r="G396" s="37"/>
      <c r="H396" s="264">
        <v>44</v>
      </c>
      <c r="I396" s="264">
        <v>10</v>
      </c>
      <c r="J396" s="261" t="s">
        <v>788</v>
      </c>
      <c r="K396" s="264">
        <v>450</v>
      </c>
      <c r="L396" s="260" t="s">
        <v>1192</v>
      </c>
      <c r="M396" s="399">
        <v>30</v>
      </c>
      <c r="N396" s="399">
        <v>2500</v>
      </c>
      <c r="O396" s="399">
        <v>30</v>
      </c>
      <c r="P396" s="260" t="s">
        <v>77</v>
      </c>
      <c r="Q396" s="267">
        <v>11.73</v>
      </c>
      <c r="R396" s="266">
        <v>12.73</v>
      </c>
      <c r="S396" s="266"/>
      <c r="T396" s="266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</row>
    <row r="397" spans="1:56" x14ac:dyDescent="0.25">
      <c r="A397" s="260">
        <v>390</v>
      </c>
      <c r="B397" s="261" t="s">
        <v>1125</v>
      </c>
      <c r="C397" s="262" t="s">
        <v>2658</v>
      </c>
      <c r="D397" s="262" t="s">
        <v>2665</v>
      </c>
      <c r="E397" s="262" t="s">
        <v>2666</v>
      </c>
      <c r="F397" s="263">
        <v>3202422605720000</v>
      </c>
      <c r="G397" s="37"/>
      <c r="H397" s="264">
        <v>35</v>
      </c>
      <c r="I397" s="264">
        <v>10</v>
      </c>
      <c r="J397" s="261" t="s">
        <v>788</v>
      </c>
      <c r="K397" s="264">
        <v>450</v>
      </c>
      <c r="L397" s="260" t="s">
        <v>1192</v>
      </c>
      <c r="M397" s="399">
        <v>30</v>
      </c>
      <c r="N397" s="399">
        <v>2500</v>
      </c>
      <c r="O397" s="399">
        <v>30</v>
      </c>
      <c r="P397" s="260" t="s">
        <v>77</v>
      </c>
      <c r="Q397" s="267">
        <v>11.784856708572271</v>
      </c>
      <c r="R397" s="266">
        <v>12.784856708572271</v>
      </c>
      <c r="S397" s="266"/>
      <c r="T397" s="266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</row>
    <row r="398" spans="1:56" x14ac:dyDescent="0.25">
      <c r="A398" s="260">
        <v>391</v>
      </c>
      <c r="B398" s="261" t="s">
        <v>27</v>
      </c>
      <c r="C398" s="262" t="s">
        <v>2658</v>
      </c>
      <c r="D398" s="262" t="s">
        <v>2667</v>
      </c>
      <c r="E398" s="262" t="s">
        <v>2668</v>
      </c>
      <c r="F398" s="263">
        <v>3202421208670000</v>
      </c>
      <c r="G398" s="37"/>
      <c r="H398" s="264">
        <v>39</v>
      </c>
      <c r="I398" s="264">
        <v>10</v>
      </c>
      <c r="J398" s="261" t="s">
        <v>788</v>
      </c>
      <c r="K398" s="264">
        <v>450</v>
      </c>
      <c r="L398" s="260" t="s">
        <v>1192</v>
      </c>
      <c r="M398" s="399">
        <v>30</v>
      </c>
      <c r="N398" s="399">
        <v>2500</v>
      </c>
      <c r="O398" s="399">
        <v>30</v>
      </c>
      <c r="P398" s="260" t="s">
        <v>77</v>
      </c>
      <c r="Q398" s="267">
        <v>11.74</v>
      </c>
      <c r="R398" s="266">
        <v>12.74</v>
      </c>
      <c r="S398" s="266"/>
      <c r="T398" s="266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</row>
    <row r="399" spans="1:56" x14ac:dyDescent="0.25">
      <c r="A399" s="260">
        <v>392</v>
      </c>
      <c r="B399" s="261" t="s">
        <v>1006</v>
      </c>
      <c r="C399" s="262" t="s">
        <v>2658</v>
      </c>
      <c r="D399" s="262" t="s">
        <v>2669</v>
      </c>
      <c r="E399" s="262" t="s">
        <v>2670</v>
      </c>
      <c r="F399" s="263">
        <v>3202422407750000</v>
      </c>
      <c r="G399" s="37"/>
      <c r="H399" s="264">
        <v>37</v>
      </c>
      <c r="I399" s="264">
        <v>10</v>
      </c>
      <c r="J399" s="261" t="s">
        <v>788</v>
      </c>
      <c r="K399" s="264">
        <v>450</v>
      </c>
      <c r="L399" s="260" t="s">
        <v>1192</v>
      </c>
      <c r="M399" s="399">
        <v>30</v>
      </c>
      <c r="N399" s="399">
        <v>2500</v>
      </c>
      <c r="O399" s="399">
        <v>30</v>
      </c>
      <c r="P399" s="260" t="s">
        <v>77</v>
      </c>
      <c r="Q399" s="267">
        <v>11.784856708572271</v>
      </c>
      <c r="R399" s="266">
        <v>12.784856708572271</v>
      </c>
      <c r="S399" s="266"/>
      <c r="T399" s="266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</row>
    <row r="400" spans="1:56" x14ac:dyDescent="0.25">
      <c r="A400" s="260">
        <v>393</v>
      </c>
      <c r="B400" s="261" t="s">
        <v>1137</v>
      </c>
      <c r="C400" s="262" t="s">
        <v>2658</v>
      </c>
      <c r="D400" s="262" t="s">
        <v>2671</v>
      </c>
      <c r="E400" s="262" t="s">
        <v>2672</v>
      </c>
      <c r="F400" s="263">
        <v>3202422508710000</v>
      </c>
      <c r="G400" s="37"/>
      <c r="H400" s="264">
        <v>44</v>
      </c>
      <c r="I400" s="264">
        <v>10</v>
      </c>
      <c r="J400" s="261" t="s">
        <v>788</v>
      </c>
      <c r="K400" s="264">
        <v>450</v>
      </c>
      <c r="L400" s="260" t="s">
        <v>1192</v>
      </c>
      <c r="M400" s="399">
        <v>30</v>
      </c>
      <c r="N400" s="399">
        <v>2500</v>
      </c>
      <c r="O400" s="399">
        <v>30</v>
      </c>
      <c r="P400" s="260" t="s">
        <v>77</v>
      </c>
      <c r="Q400" s="267">
        <v>11.76</v>
      </c>
      <c r="R400" s="266">
        <v>12.76</v>
      </c>
      <c r="S400" s="266"/>
      <c r="T400" s="266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</row>
    <row r="401" spans="1:56" x14ac:dyDescent="0.25">
      <c r="A401" s="260">
        <v>394</v>
      </c>
      <c r="B401" s="261" t="s">
        <v>2673</v>
      </c>
      <c r="C401" s="262" t="s">
        <v>2674</v>
      </c>
      <c r="D401" s="262" t="s">
        <v>2675</v>
      </c>
      <c r="E401" s="262" t="s">
        <v>2676</v>
      </c>
      <c r="F401" s="263">
        <v>3202442712620000</v>
      </c>
      <c r="G401" s="37"/>
      <c r="H401" s="264">
        <v>47</v>
      </c>
      <c r="I401" s="264">
        <v>10</v>
      </c>
      <c r="J401" s="261" t="s">
        <v>788</v>
      </c>
      <c r="K401" s="264">
        <v>450</v>
      </c>
      <c r="L401" s="260" t="s">
        <v>1192</v>
      </c>
      <c r="M401" s="399">
        <v>30</v>
      </c>
      <c r="N401" s="399">
        <v>2500</v>
      </c>
      <c r="O401" s="399">
        <v>30</v>
      </c>
      <c r="P401" s="260" t="s">
        <v>77</v>
      </c>
      <c r="Q401" s="267">
        <v>12.65</v>
      </c>
      <c r="R401" s="266">
        <v>13.65</v>
      </c>
      <c r="S401" s="266"/>
      <c r="T401" s="266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</row>
    <row r="402" spans="1:56" x14ac:dyDescent="0.25">
      <c r="A402" s="260">
        <v>395</v>
      </c>
      <c r="B402" s="261" t="s">
        <v>28</v>
      </c>
      <c r="C402" s="262" t="s">
        <v>2674</v>
      </c>
      <c r="D402" s="262" t="s">
        <v>2677</v>
      </c>
      <c r="E402" s="262" t="s">
        <v>2678</v>
      </c>
      <c r="F402" s="263">
        <v>3202440302750000</v>
      </c>
      <c r="G402" s="37"/>
      <c r="H402" s="264">
        <v>27</v>
      </c>
      <c r="I402" s="264">
        <v>10</v>
      </c>
      <c r="J402" s="261" t="s">
        <v>788</v>
      </c>
      <c r="K402" s="264">
        <v>450</v>
      </c>
      <c r="L402" s="260" t="s">
        <v>1192</v>
      </c>
      <c r="M402" s="399">
        <v>30</v>
      </c>
      <c r="N402" s="399">
        <v>2500</v>
      </c>
      <c r="O402" s="399">
        <v>30</v>
      </c>
      <c r="P402" s="260" t="s">
        <v>77</v>
      </c>
      <c r="Q402" s="267">
        <v>12.63</v>
      </c>
      <c r="R402" s="266">
        <v>13.63</v>
      </c>
      <c r="S402" s="266"/>
      <c r="T402" s="266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</row>
    <row r="403" spans="1:56" x14ac:dyDescent="0.25">
      <c r="A403" s="260">
        <v>396</v>
      </c>
      <c r="B403" s="261" t="s">
        <v>1142</v>
      </c>
      <c r="C403" s="262" t="s">
        <v>2674</v>
      </c>
      <c r="D403" s="262" t="s">
        <v>2679</v>
      </c>
      <c r="E403" s="262" t="s">
        <v>2680</v>
      </c>
      <c r="F403" s="263">
        <v>3202441605570000</v>
      </c>
      <c r="G403" s="37"/>
      <c r="H403" s="264">
        <v>35</v>
      </c>
      <c r="I403" s="264">
        <v>10</v>
      </c>
      <c r="J403" s="261" t="s">
        <v>788</v>
      </c>
      <c r="K403" s="264">
        <v>450</v>
      </c>
      <c r="L403" s="260" t="s">
        <v>1192</v>
      </c>
      <c r="M403" s="399">
        <v>30</v>
      </c>
      <c r="N403" s="399">
        <v>2500</v>
      </c>
      <c r="O403" s="399">
        <v>30</v>
      </c>
      <c r="P403" s="260" t="s">
        <v>77</v>
      </c>
      <c r="Q403" s="267">
        <v>12.672636039394277</v>
      </c>
      <c r="R403" s="266">
        <v>13.672636039394277</v>
      </c>
      <c r="S403" s="266"/>
      <c r="T403" s="266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</row>
    <row r="404" spans="1:56" x14ac:dyDescent="0.25">
      <c r="A404" s="260">
        <v>397</v>
      </c>
      <c r="B404" s="261" t="s">
        <v>58</v>
      </c>
      <c r="C404" s="262" t="s">
        <v>2674</v>
      </c>
      <c r="D404" s="262" t="s">
        <v>2681</v>
      </c>
      <c r="E404" s="262" t="s">
        <v>2682</v>
      </c>
      <c r="F404" s="263">
        <v>3202441206470000</v>
      </c>
      <c r="G404" s="37"/>
      <c r="H404" s="264">
        <v>42</v>
      </c>
      <c r="I404" s="264">
        <v>10</v>
      </c>
      <c r="J404" s="261" t="s">
        <v>788</v>
      </c>
      <c r="K404" s="264">
        <v>450</v>
      </c>
      <c r="L404" s="260" t="s">
        <v>1192</v>
      </c>
      <c r="M404" s="399">
        <v>30</v>
      </c>
      <c r="N404" s="399">
        <v>2500</v>
      </c>
      <c r="O404" s="399">
        <v>30</v>
      </c>
      <c r="P404" s="260" t="s">
        <v>77</v>
      </c>
      <c r="Q404" s="267">
        <v>12.69</v>
      </c>
      <c r="R404" s="266">
        <v>13.69</v>
      </c>
      <c r="S404" s="266"/>
      <c r="T404" s="266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</row>
    <row r="405" spans="1:56" x14ac:dyDescent="0.25">
      <c r="A405" s="260">
        <v>398</v>
      </c>
      <c r="B405" s="261" t="s">
        <v>2683</v>
      </c>
      <c r="C405" s="262" t="s">
        <v>2674</v>
      </c>
      <c r="D405" s="262" t="s">
        <v>2684</v>
      </c>
      <c r="E405" s="262" t="s">
        <v>2685</v>
      </c>
      <c r="F405" s="263">
        <v>320244010180004</v>
      </c>
      <c r="G405" s="37"/>
      <c r="H405" s="264">
        <v>36</v>
      </c>
      <c r="I405" s="264">
        <v>10</v>
      </c>
      <c r="J405" s="261" t="s">
        <v>788</v>
      </c>
      <c r="K405" s="264">
        <v>450</v>
      </c>
      <c r="L405" s="260" t="s">
        <v>1192</v>
      </c>
      <c r="M405" s="399">
        <v>30</v>
      </c>
      <c r="N405" s="399">
        <v>2500</v>
      </c>
      <c r="O405" s="399">
        <v>30</v>
      </c>
      <c r="P405" s="260" t="s">
        <v>77</v>
      </c>
      <c r="Q405" s="267">
        <v>12.64</v>
      </c>
      <c r="R405" s="266">
        <v>13.64</v>
      </c>
      <c r="S405" s="266"/>
      <c r="T405" s="266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</row>
    <row r="406" spans="1:56" x14ac:dyDescent="0.25">
      <c r="A406" s="38"/>
      <c r="B406" s="31"/>
      <c r="C406" s="32"/>
      <c r="D406" s="31"/>
      <c r="E406" s="31"/>
      <c r="F406" s="31"/>
      <c r="G406" s="31"/>
      <c r="H406" s="39"/>
      <c r="I406" s="32"/>
      <c r="J406" s="279"/>
      <c r="K406" s="32"/>
      <c r="L406" s="82"/>
      <c r="M406" s="29"/>
      <c r="N406" s="29"/>
      <c r="O406" s="29"/>
      <c r="P406" s="435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</row>
    <row r="407" spans="1:56" x14ac:dyDescent="0.25">
      <c r="A407" s="639" t="s">
        <v>4426</v>
      </c>
      <c r="B407" s="640"/>
      <c r="C407" s="26"/>
      <c r="D407" s="25"/>
      <c r="E407" s="25"/>
      <c r="F407" s="25"/>
      <c r="G407" s="25"/>
      <c r="H407" s="27"/>
      <c r="I407" s="26">
        <f>SUM(I408:I615)</f>
        <v>5000</v>
      </c>
      <c r="J407" s="26">
        <f t="shared" ref="J407:O407" si="3">SUM(J408:J615)</f>
        <v>0</v>
      </c>
      <c r="K407" s="26">
        <f t="shared" si="3"/>
        <v>225000</v>
      </c>
      <c r="L407" s="24"/>
      <c r="M407" s="27">
        <f t="shared" si="3"/>
        <v>15000</v>
      </c>
      <c r="N407" s="27">
        <f t="shared" si="3"/>
        <v>1250000</v>
      </c>
      <c r="O407" s="27">
        <f t="shared" si="3"/>
        <v>15000</v>
      </c>
      <c r="P407" s="436"/>
      <c r="Q407" s="25"/>
      <c r="R407" s="25"/>
      <c r="S407" s="25"/>
      <c r="T407" s="25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</row>
    <row r="408" spans="1:56" x14ac:dyDescent="0.25">
      <c r="A408" s="59">
        <v>1</v>
      </c>
      <c r="B408" s="59" t="s">
        <v>97</v>
      </c>
      <c r="C408" s="41" t="s">
        <v>98</v>
      </c>
      <c r="D408" s="59" t="s">
        <v>1117</v>
      </c>
      <c r="E408" s="59" t="s">
        <v>1188</v>
      </c>
      <c r="F408" s="280" t="s">
        <v>1189</v>
      </c>
      <c r="G408" s="281" t="s">
        <v>1190</v>
      </c>
      <c r="H408" s="43">
        <v>125</v>
      </c>
      <c r="I408" s="282">
        <v>40</v>
      </c>
      <c r="J408" s="213" t="s">
        <v>1191</v>
      </c>
      <c r="K408" s="234">
        <f>I408*45</f>
        <v>1800</v>
      </c>
      <c r="L408" s="43" t="s">
        <v>1192</v>
      </c>
      <c r="M408" s="397">
        <f>I408*3</f>
        <v>120</v>
      </c>
      <c r="N408" s="398">
        <f>I408*250</f>
        <v>10000</v>
      </c>
      <c r="O408" s="398">
        <f>I408*3</f>
        <v>120</v>
      </c>
      <c r="P408" s="44" t="s">
        <v>804</v>
      </c>
      <c r="Q408" s="283">
        <v>13.69</v>
      </c>
      <c r="R408" s="283">
        <v>14</v>
      </c>
      <c r="S408" s="283"/>
      <c r="T408" s="283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</row>
    <row r="409" spans="1:56" x14ac:dyDescent="0.25">
      <c r="A409" s="59">
        <v>2</v>
      </c>
      <c r="B409" s="59" t="s">
        <v>943</v>
      </c>
      <c r="C409" s="41" t="s">
        <v>98</v>
      </c>
      <c r="D409" s="59" t="s">
        <v>1117</v>
      </c>
      <c r="E409" s="59" t="s">
        <v>1193</v>
      </c>
      <c r="F409" s="280" t="s">
        <v>99</v>
      </c>
      <c r="G409" s="281" t="s">
        <v>100</v>
      </c>
      <c r="H409" s="43">
        <v>50</v>
      </c>
      <c r="I409" s="282">
        <v>15</v>
      </c>
      <c r="J409" s="213" t="s">
        <v>1191</v>
      </c>
      <c r="K409" s="234">
        <f t="shared" ref="K409:K421" si="4">I409*45</f>
        <v>675</v>
      </c>
      <c r="L409" s="43" t="s">
        <v>1192</v>
      </c>
      <c r="M409" s="397">
        <f t="shared" ref="M409:M472" si="5">I409*3</f>
        <v>45</v>
      </c>
      <c r="N409" s="398">
        <f t="shared" ref="N409:N472" si="6">I409*250</f>
        <v>3750</v>
      </c>
      <c r="O409" s="398">
        <f t="shared" ref="O409:O472" si="7">I409*3</f>
        <v>45</v>
      </c>
      <c r="P409" s="44" t="s">
        <v>804</v>
      </c>
      <c r="Q409" s="283">
        <v>13.56</v>
      </c>
      <c r="R409" s="283">
        <v>14</v>
      </c>
      <c r="S409" s="283"/>
      <c r="T409" s="283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</row>
    <row r="410" spans="1:56" x14ac:dyDescent="0.25">
      <c r="A410" s="59">
        <v>3</v>
      </c>
      <c r="B410" s="59" t="s">
        <v>18</v>
      </c>
      <c r="C410" s="41" t="s">
        <v>98</v>
      </c>
      <c r="D410" s="59" t="s">
        <v>1117</v>
      </c>
      <c r="E410" s="59" t="s">
        <v>1194</v>
      </c>
      <c r="F410" s="280" t="s">
        <v>1195</v>
      </c>
      <c r="G410" s="281" t="s">
        <v>1196</v>
      </c>
      <c r="H410" s="43">
        <v>50</v>
      </c>
      <c r="I410" s="282">
        <v>15</v>
      </c>
      <c r="J410" s="213" t="s">
        <v>1191</v>
      </c>
      <c r="K410" s="234">
        <f t="shared" si="4"/>
        <v>675</v>
      </c>
      <c r="L410" s="43" t="s">
        <v>1192</v>
      </c>
      <c r="M410" s="397">
        <f t="shared" si="5"/>
        <v>45</v>
      </c>
      <c r="N410" s="398">
        <f t="shared" si="6"/>
        <v>3750</v>
      </c>
      <c r="O410" s="398">
        <f t="shared" si="7"/>
        <v>45</v>
      </c>
      <c r="P410" s="44" t="s">
        <v>804</v>
      </c>
      <c r="Q410" s="283">
        <v>13.55</v>
      </c>
      <c r="R410" s="283">
        <v>14</v>
      </c>
      <c r="S410" s="283"/>
      <c r="T410" s="283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</row>
    <row r="411" spans="1:56" x14ac:dyDescent="0.25">
      <c r="A411" s="59">
        <v>4</v>
      </c>
      <c r="B411" s="59" t="s">
        <v>101</v>
      </c>
      <c r="C411" s="41" t="s">
        <v>98</v>
      </c>
      <c r="D411" s="59" t="s">
        <v>1118</v>
      </c>
      <c r="E411" s="59" t="s">
        <v>1197</v>
      </c>
      <c r="F411" s="280" t="s">
        <v>1198</v>
      </c>
      <c r="G411" s="281"/>
      <c r="H411" s="43">
        <v>35</v>
      </c>
      <c r="I411" s="282">
        <v>10</v>
      </c>
      <c r="J411" s="213" t="s">
        <v>1191</v>
      </c>
      <c r="K411" s="234">
        <f t="shared" si="4"/>
        <v>450</v>
      </c>
      <c r="L411" s="43" t="s">
        <v>1192</v>
      </c>
      <c r="M411" s="397">
        <f t="shared" si="5"/>
        <v>30</v>
      </c>
      <c r="N411" s="398">
        <f t="shared" si="6"/>
        <v>2500</v>
      </c>
      <c r="O411" s="398">
        <f t="shared" si="7"/>
        <v>30</v>
      </c>
      <c r="P411" s="44" t="s">
        <v>804</v>
      </c>
      <c r="Q411" s="283">
        <v>13.69</v>
      </c>
      <c r="R411" s="283">
        <v>14</v>
      </c>
      <c r="S411" s="283"/>
      <c r="T411" s="283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</row>
    <row r="412" spans="1:56" x14ac:dyDescent="0.25">
      <c r="A412" s="59">
        <v>5</v>
      </c>
      <c r="B412" s="59" t="s">
        <v>837</v>
      </c>
      <c r="C412" s="41" t="s">
        <v>98</v>
      </c>
      <c r="D412" s="59" t="s">
        <v>1118</v>
      </c>
      <c r="E412" s="59" t="s">
        <v>1199</v>
      </c>
      <c r="F412" s="280" t="s">
        <v>1200</v>
      </c>
      <c r="G412" s="281" t="s">
        <v>1201</v>
      </c>
      <c r="H412" s="43">
        <v>65</v>
      </c>
      <c r="I412" s="282">
        <v>20</v>
      </c>
      <c r="J412" s="213" t="s">
        <v>1191</v>
      </c>
      <c r="K412" s="234">
        <f t="shared" si="4"/>
        <v>900</v>
      </c>
      <c r="L412" s="43" t="s">
        <v>1192</v>
      </c>
      <c r="M412" s="397">
        <f t="shared" si="5"/>
        <v>60</v>
      </c>
      <c r="N412" s="398">
        <f t="shared" si="6"/>
        <v>5000</v>
      </c>
      <c r="O412" s="398">
        <f t="shared" si="7"/>
        <v>60</v>
      </c>
      <c r="P412" s="44" t="s">
        <v>804</v>
      </c>
      <c r="Q412" s="283">
        <v>14.01</v>
      </c>
      <c r="R412" s="283">
        <v>14</v>
      </c>
      <c r="S412" s="283"/>
      <c r="T412" s="283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</row>
    <row r="413" spans="1:56" x14ac:dyDescent="0.25">
      <c r="A413" s="59">
        <v>6</v>
      </c>
      <c r="B413" s="59" t="s">
        <v>944</v>
      </c>
      <c r="C413" s="41" t="s">
        <v>98</v>
      </c>
      <c r="D413" s="59" t="s">
        <v>1119</v>
      </c>
      <c r="E413" s="59" t="s">
        <v>1202</v>
      </c>
      <c r="F413" s="280" t="s">
        <v>102</v>
      </c>
      <c r="G413" s="281" t="s">
        <v>103</v>
      </c>
      <c r="H413" s="43">
        <v>65</v>
      </c>
      <c r="I413" s="282">
        <v>20</v>
      </c>
      <c r="J413" s="213" t="s">
        <v>1191</v>
      </c>
      <c r="K413" s="234">
        <f t="shared" si="4"/>
        <v>900</v>
      </c>
      <c r="L413" s="43" t="s">
        <v>1192</v>
      </c>
      <c r="M413" s="397">
        <f t="shared" si="5"/>
        <v>60</v>
      </c>
      <c r="N413" s="398">
        <f t="shared" si="6"/>
        <v>5000</v>
      </c>
      <c r="O413" s="398">
        <f t="shared" si="7"/>
        <v>60</v>
      </c>
      <c r="P413" s="44" t="s">
        <v>804</v>
      </c>
      <c r="Q413" s="283">
        <v>13.66</v>
      </c>
      <c r="R413" s="283">
        <v>14</v>
      </c>
      <c r="S413" s="283"/>
      <c r="T413" s="283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</row>
    <row r="414" spans="1:56" x14ac:dyDescent="0.25">
      <c r="A414" s="59">
        <v>7</v>
      </c>
      <c r="B414" s="59" t="s">
        <v>104</v>
      </c>
      <c r="C414" s="41" t="s">
        <v>98</v>
      </c>
      <c r="D414" s="59" t="s">
        <v>1038</v>
      </c>
      <c r="E414" s="59" t="s">
        <v>1203</v>
      </c>
      <c r="F414" s="280" t="s">
        <v>1204</v>
      </c>
      <c r="G414" s="281" t="s">
        <v>1205</v>
      </c>
      <c r="H414" s="43">
        <v>65</v>
      </c>
      <c r="I414" s="282">
        <v>20</v>
      </c>
      <c r="J414" s="213" t="s">
        <v>1191</v>
      </c>
      <c r="K414" s="234">
        <f t="shared" si="4"/>
        <v>900</v>
      </c>
      <c r="L414" s="43" t="s">
        <v>1192</v>
      </c>
      <c r="M414" s="397">
        <f t="shared" si="5"/>
        <v>60</v>
      </c>
      <c r="N414" s="398">
        <f t="shared" si="6"/>
        <v>5000</v>
      </c>
      <c r="O414" s="398">
        <f t="shared" si="7"/>
        <v>60</v>
      </c>
      <c r="P414" s="44" t="s">
        <v>804</v>
      </c>
      <c r="Q414" s="283">
        <v>13.74</v>
      </c>
      <c r="R414" s="283">
        <v>14</v>
      </c>
      <c r="S414" s="283"/>
      <c r="T414" s="283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</row>
    <row r="415" spans="1:56" x14ac:dyDescent="0.25">
      <c r="A415" s="59">
        <v>8</v>
      </c>
      <c r="B415" s="59" t="s">
        <v>19</v>
      </c>
      <c r="C415" s="41" t="s">
        <v>98</v>
      </c>
      <c r="D415" s="59" t="s">
        <v>1038</v>
      </c>
      <c r="E415" s="59" t="s">
        <v>1206</v>
      </c>
      <c r="F415" s="280" t="s">
        <v>1207</v>
      </c>
      <c r="G415" s="281" t="s">
        <v>1208</v>
      </c>
      <c r="H415" s="43">
        <v>125</v>
      </c>
      <c r="I415" s="282">
        <v>40</v>
      </c>
      <c r="J415" s="213" t="s">
        <v>1191</v>
      </c>
      <c r="K415" s="234">
        <f t="shared" si="4"/>
        <v>1800</v>
      </c>
      <c r="L415" s="43" t="s">
        <v>1192</v>
      </c>
      <c r="M415" s="397">
        <f t="shared" si="5"/>
        <v>120</v>
      </c>
      <c r="N415" s="398">
        <f t="shared" si="6"/>
        <v>10000</v>
      </c>
      <c r="O415" s="398">
        <f t="shared" si="7"/>
        <v>120</v>
      </c>
      <c r="P415" s="44" t="s">
        <v>804</v>
      </c>
      <c r="Q415" s="283">
        <v>14.5</v>
      </c>
      <c r="R415" s="283">
        <v>14</v>
      </c>
      <c r="S415" s="283"/>
      <c r="T415" s="283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</row>
    <row r="416" spans="1:56" x14ac:dyDescent="0.25">
      <c r="A416" s="59">
        <v>9</v>
      </c>
      <c r="B416" s="59" t="s">
        <v>105</v>
      </c>
      <c r="C416" s="41" t="s">
        <v>98</v>
      </c>
      <c r="D416" s="59" t="s">
        <v>1120</v>
      </c>
      <c r="E416" s="59" t="s">
        <v>1209</v>
      </c>
      <c r="F416" s="280" t="s">
        <v>1210</v>
      </c>
      <c r="G416" s="281" t="s">
        <v>1211</v>
      </c>
      <c r="H416" s="43">
        <v>65</v>
      </c>
      <c r="I416" s="282">
        <v>20</v>
      </c>
      <c r="J416" s="213" t="s">
        <v>1191</v>
      </c>
      <c r="K416" s="234">
        <f t="shared" si="4"/>
        <v>900</v>
      </c>
      <c r="L416" s="43" t="s">
        <v>1192</v>
      </c>
      <c r="M416" s="397">
        <f t="shared" si="5"/>
        <v>60</v>
      </c>
      <c r="N416" s="398">
        <f t="shared" si="6"/>
        <v>5000</v>
      </c>
      <c r="O416" s="398">
        <f t="shared" si="7"/>
        <v>60</v>
      </c>
      <c r="P416" s="44" t="s">
        <v>804</v>
      </c>
      <c r="Q416" s="283">
        <v>13.7</v>
      </c>
      <c r="R416" s="283">
        <v>14</v>
      </c>
      <c r="S416" s="283"/>
      <c r="T416" s="283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</row>
    <row r="417" spans="1:56" x14ac:dyDescent="0.25">
      <c r="A417" s="59">
        <v>10</v>
      </c>
      <c r="B417" s="59" t="s">
        <v>945</v>
      </c>
      <c r="C417" s="41" t="s">
        <v>98</v>
      </c>
      <c r="D417" s="59" t="s">
        <v>1120</v>
      </c>
      <c r="E417" s="59" t="s">
        <v>1212</v>
      </c>
      <c r="F417" s="280" t="s">
        <v>1213</v>
      </c>
      <c r="G417" s="281" t="s">
        <v>1214</v>
      </c>
      <c r="H417" s="43">
        <v>65</v>
      </c>
      <c r="I417" s="282">
        <v>20</v>
      </c>
      <c r="J417" s="213" t="s">
        <v>1191</v>
      </c>
      <c r="K417" s="234">
        <f t="shared" si="4"/>
        <v>900</v>
      </c>
      <c r="L417" s="43" t="s">
        <v>1192</v>
      </c>
      <c r="M417" s="397">
        <f t="shared" si="5"/>
        <v>60</v>
      </c>
      <c r="N417" s="398">
        <f t="shared" si="6"/>
        <v>5000</v>
      </c>
      <c r="O417" s="398">
        <f t="shared" si="7"/>
        <v>60</v>
      </c>
      <c r="P417" s="44" t="s">
        <v>804</v>
      </c>
      <c r="Q417" s="283">
        <v>13.55</v>
      </c>
      <c r="R417" s="283">
        <v>14</v>
      </c>
      <c r="S417" s="283"/>
      <c r="T417" s="283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</row>
    <row r="418" spans="1:56" x14ac:dyDescent="0.25">
      <c r="A418" s="59">
        <v>11</v>
      </c>
      <c r="B418" s="59" t="s">
        <v>20</v>
      </c>
      <c r="C418" s="41" t="s">
        <v>98</v>
      </c>
      <c r="D418" s="59" t="s">
        <v>1121</v>
      </c>
      <c r="E418" s="59" t="s">
        <v>1215</v>
      </c>
      <c r="F418" s="280" t="s">
        <v>1216</v>
      </c>
      <c r="G418" s="281" t="s">
        <v>106</v>
      </c>
      <c r="H418" s="43">
        <v>65</v>
      </c>
      <c r="I418" s="282">
        <v>20</v>
      </c>
      <c r="J418" s="213" t="s">
        <v>1191</v>
      </c>
      <c r="K418" s="234">
        <f t="shared" si="4"/>
        <v>900</v>
      </c>
      <c r="L418" s="43" t="s">
        <v>1192</v>
      </c>
      <c r="M418" s="397">
        <f t="shared" si="5"/>
        <v>60</v>
      </c>
      <c r="N418" s="398">
        <f t="shared" si="6"/>
        <v>5000</v>
      </c>
      <c r="O418" s="398">
        <f t="shared" si="7"/>
        <v>60</v>
      </c>
      <c r="P418" s="44" t="s">
        <v>804</v>
      </c>
      <c r="Q418" s="283">
        <v>13.41</v>
      </c>
      <c r="R418" s="283">
        <v>14</v>
      </c>
      <c r="S418" s="283"/>
      <c r="T418" s="283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</row>
    <row r="419" spans="1:56" x14ac:dyDescent="0.25">
      <c r="A419" s="59">
        <v>12</v>
      </c>
      <c r="B419" s="59" t="s">
        <v>946</v>
      </c>
      <c r="C419" s="41" t="s">
        <v>98</v>
      </c>
      <c r="D419" s="59" t="s">
        <v>107</v>
      </c>
      <c r="E419" s="59" t="s">
        <v>1217</v>
      </c>
      <c r="F419" s="280" t="s">
        <v>1218</v>
      </c>
      <c r="G419" s="281" t="s">
        <v>1219</v>
      </c>
      <c r="H419" s="43">
        <v>65</v>
      </c>
      <c r="I419" s="282">
        <v>20</v>
      </c>
      <c r="J419" s="213" t="s">
        <v>1191</v>
      </c>
      <c r="K419" s="234">
        <f t="shared" si="4"/>
        <v>900</v>
      </c>
      <c r="L419" s="43" t="s">
        <v>1192</v>
      </c>
      <c r="M419" s="397">
        <f t="shared" si="5"/>
        <v>60</v>
      </c>
      <c r="N419" s="398">
        <f t="shared" si="6"/>
        <v>5000</v>
      </c>
      <c r="O419" s="398">
        <f t="shared" si="7"/>
        <v>60</v>
      </c>
      <c r="P419" s="44" t="s">
        <v>804</v>
      </c>
      <c r="Q419" s="283">
        <v>13.51</v>
      </c>
      <c r="R419" s="283">
        <v>14</v>
      </c>
      <c r="S419" s="283"/>
      <c r="T419" s="283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</row>
    <row r="420" spans="1:56" x14ac:dyDescent="0.25">
      <c r="A420" s="59">
        <v>13</v>
      </c>
      <c r="B420" s="59" t="s">
        <v>947</v>
      </c>
      <c r="C420" s="41" t="s">
        <v>98</v>
      </c>
      <c r="D420" s="59" t="s">
        <v>107</v>
      </c>
      <c r="E420" s="59" t="s">
        <v>1220</v>
      </c>
      <c r="F420" s="280" t="s">
        <v>1221</v>
      </c>
      <c r="G420" s="281" t="s">
        <v>1222</v>
      </c>
      <c r="H420" s="43">
        <v>65</v>
      </c>
      <c r="I420" s="282">
        <v>20</v>
      </c>
      <c r="J420" s="213" t="s">
        <v>1191</v>
      </c>
      <c r="K420" s="234">
        <f t="shared" si="4"/>
        <v>900</v>
      </c>
      <c r="L420" s="43" t="s">
        <v>1192</v>
      </c>
      <c r="M420" s="397">
        <f t="shared" si="5"/>
        <v>60</v>
      </c>
      <c r="N420" s="398">
        <f t="shared" si="6"/>
        <v>5000</v>
      </c>
      <c r="O420" s="398">
        <f t="shared" si="7"/>
        <v>60</v>
      </c>
      <c r="P420" s="44" t="s">
        <v>804</v>
      </c>
      <c r="Q420" s="283">
        <v>14</v>
      </c>
      <c r="R420" s="283">
        <v>14</v>
      </c>
      <c r="S420" s="283"/>
      <c r="T420" s="283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</row>
    <row r="421" spans="1:56" x14ac:dyDescent="0.25">
      <c r="A421" s="59">
        <v>14</v>
      </c>
      <c r="B421" s="59" t="s">
        <v>97</v>
      </c>
      <c r="C421" s="41" t="s">
        <v>98</v>
      </c>
      <c r="D421" s="59" t="s">
        <v>824</v>
      </c>
      <c r="E421" s="59" t="s">
        <v>1223</v>
      </c>
      <c r="F421" s="280" t="s">
        <v>1224</v>
      </c>
      <c r="G421" s="281" t="s">
        <v>1225</v>
      </c>
      <c r="H421" s="43">
        <v>65</v>
      </c>
      <c r="I421" s="282">
        <v>20</v>
      </c>
      <c r="J421" s="213" t="s">
        <v>1191</v>
      </c>
      <c r="K421" s="234">
        <f t="shared" si="4"/>
        <v>900</v>
      </c>
      <c r="L421" s="43" t="s">
        <v>1192</v>
      </c>
      <c r="M421" s="397">
        <f t="shared" si="5"/>
        <v>60</v>
      </c>
      <c r="N421" s="398">
        <f t="shared" si="6"/>
        <v>5000</v>
      </c>
      <c r="O421" s="398">
        <f t="shared" si="7"/>
        <v>60</v>
      </c>
      <c r="P421" s="44" t="s">
        <v>804</v>
      </c>
      <c r="Q421" s="283">
        <v>13.75</v>
      </c>
      <c r="R421" s="283">
        <v>14</v>
      </c>
      <c r="S421" s="283"/>
      <c r="T421" s="283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</row>
    <row r="422" spans="1:56" x14ac:dyDescent="0.25">
      <c r="A422" s="59">
        <v>15</v>
      </c>
      <c r="B422" s="284" t="s">
        <v>948</v>
      </c>
      <c r="C422" s="41" t="s">
        <v>1106</v>
      </c>
      <c r="D422" s="284" t="s">
        <v>1122</v>
      </c>
      <c r="E422" s="284" t="s">
        <v>1226</v>
      </c>
      <c r="F422" s="57" t="s">
        <v>1227</v>
      </c>
      <c r="G422" s="285" t="s">
        <v>1228</v>
      </c>
      <c r="H422" s="43">
        <v>40</v>
      </c>
      <c r="I422" s="214">
        <v>30</v>
      </c>
      <c r="J422" s="213" t="s">
        <v>1191</v>
      </c>
      <c r="K422" s="234">
        <f>I422*45</f>
        <v>1350</v>
      </c>
      <c r="L422" s="43" t="s">
        <v>1192</v>
      </c>
      <c r="M422" s="397">
        <f t="shared" si="5"/>
        <v>90</v>
      </c>
      <c r="N422" s="398">
        <f t="shared" si="6"/>
        <v>7500</v>
      </c>
      <c r="O422" s="398">
        <f t="shared" si="7"/>
        <v>90</v>
      </c>
      <c r="P422" s="44" t="s">
        <v>804</v>
      </c>
      <c r="Q422" s="283">
        <v>14.05</v>
      </c>
      <c r="R422" s="283">
        <v>14</v>
      </c>
      <c r="S422" s="283"/>
      <c r="T422" s="283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</row>
    <row r="423" spans="1:56" x14ac:dyDescent="0.25">
      <c r="A423" s="59">
        <v>16</v>
      </c>
      <c r="B423" s="284" t="s">
        <v>949</v>
      </c>
      <c r="C423" s="41" t="s">
        <v>1106</v>
      </c>
      <c r="D423" s="284" t="s">
        <v>108</v>
      </c>
      <c r="E423" s="284" t="s">
        <v>1229</v>
      </c>
      <c r="F423" s="57" t="s">
        <v>1230</v>
      </c>
      <c r="G423" s="285" t="s">
        <v>1231</v>
      </c>
      <c r="H423" s="43">
        <v>35</v>
      </c>
      <c r="I423" s="214">
        <v>30</v>
      </c>
      <c r="J423" s="213" t="s">
        <v>1191</v>
      </c>
      <c r="K423" s="234">
        <f t="shared" ref="K423:K432" si="8">I423*45</f>
        <v>1350</v>
      </c>
      <c r="L423" s="43" t="s">
        <v>1192</v>
      </c>
      <c r="M423" s="397">
        <f t="shared" si="5"/>
        <v>90</v>
      </c>
      <c r="N423" s="398">
        <f t="shared" si="6"/>
        <v>7500</v>
      </c>
      <c r="O423" s="398">
        <f t="shared" si="7"/>
        <v>90</v>
      </c>
      <c r="P423" s="44" t="s">
        <v>804</v>
      </c>
      <c r="Q423" s="283">
        <v>14.1</v>
      </c>
      <c r="R423" s="283">
        <v>14</v>
      </c>
      <c r="S423" s="283"/>
      <c r="T423" s="283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</row>
    <row r="424" spans="1:56" x14ac:dyDescent="0.25">
      <c r="A424" s="59">
        <v>17</v>
      </c>
      <c r="B424" s="284" t="s">
        <v>950</v>
      </c>
      <c r="C424" s="41" t="s">
        <v>1106</v>
      </c>
      <c r="D424" s="284" t="s">
        <v>1123</v>
      </c>
      <c r="E424" s="284" t="s">
        <v>1232</v>
      </c>
      <c r="F424" s="286" t="s">
        <v>1233</v>
      </c>
      <c r="G424" s="57" t="s">
        <v>1234</v>
      </c>
      <c r="H424" s="43">
        <v>42</v>
      </c>
      <c r="I424" s="214">
        <v>10</v>
      </c>
      <c r="J424" s="213" t="s">
        <v>1191</v>
      </c>
      <c r="K424" s="234">
        <f t="shared" si="8"/>
        <v>450</v>
      </c>
      <c r="L424" s="43" t="s">
        <v>1192</v>
      </c>
      <c r="M424" s="397">
        <f t="shared" si="5"/>
        <v>30</v>
      </c>
      <c r="N424" s="398">
        <f t="shared" si="6"/>
        <v>2500</v>
      </c>
      <c r="O424" s="398">
        <f t="shared" si="7"/>
        <v>30</v>
      </c>
      <c r="P424" s="44" t="s">
        <v>804</v>
      </c>
      <c r="Q424" s="283">
        <v>13.8</v>
      </c>
      <c r="R424" s="283">
        <v>14</v>
      </c>
      <c r="S424" s="283"/>
      <c r="T424" s="283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</row>
    <row r="425" spans="1:56" x14ac:dyDescent="0.25">
      <c r="A425" s="59">
        <v>18</v>
      </c>
      <c r="B425" s="284" t="s">
        <v>21</v>
      </c>
      <c r="C425" s="41" t="s">
        <v>1106</v>
      </c>
      <c r="D425" s="284" t="s">
        <v>1123</v>
      </c>
      <c r="E425" s="284" t="s">
        <v>1235</v>
      </c>
      <c r="F425" s="57" t="s">
        <v>1236</v>
      </c>
      <c r="G425" s="285" t="s">
        <v>1237</v>
      </c>
      <c r="H425" s="43">
        <v>16</v>
      </c>
      <c r="I425" s="214">
        <v>10</v>
      </c>
      <c r="J425" s="213" t="s">
        <v>1191</v>
      </c>
      <c r="K425" s="234">
        <f t="shared" si="8"/>
        <v>450</v>
      </c>
      <c r="L425" s="43" t="s">
        <v>1192</v>
      </c>
      <c r="M425" s="397">
        <f t="shared" si="5"/>
        <v>30</v>
      </c>
      <c r="N425" s="398">
        <f t="shared" si="6"/>
        <v>2500</v>
      </c>
      <c r="O425" s="398">
        <f t="shared" si="7"/>
        <v>30</v>
      </c>
      <c r="P425" s="44" t="s">
        <v>804</v>
      </c>
      <c r="Q425" s="283">
        <v>13.95</v>
      </c>
      <c r="R425" s="283">
        <v>14</v>
      </c>
      <c r="S425" s="283"/>
      <c r="T425" s="283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</row>
    <row r="426" spans="1:56" x14ac:dyDescent="0.25">
      <c r="A426" s="59">
        <v>19</v>
      </c>
      <c r="B426" s="284" t="s">
        <v>22</v>
      </c>
      <c r="C426" s="41" t="s">
        <v>1106</v>
      </c>
      <c r="D426" s="284" t="s">
        <v>1123</v>
      </c>
      <c r="E426" s="284" t="s">
        <v>109</v>
      </c>
      <c r="F426" s="286" t="s">
        <v>1238</v>
      </c>
      <c r="G426" s="57" t="s">
        <v>1239</v>
      </c>
      <c r="H426" s="43">
        <v>45</v>
      </c>
      <c r="I426" s="214">
        <v>20</v>
      </c>
      <c r="J426" s="213" t="s">
        <v>1191</v>
      </c>
      <c r="K426" s="234">
        <f t="shared" si="8"/>
        <v>900</v>
      </c>
      <c r="L426" s="43" t="s">
        <v>1192</v>
      </c>
      <c r="M426" s="397">
        <f t="shared" si="5"/>
        <v>60</v>
      </c>
      <c r="N426" s="398">
        <f t="shared" si="6"/>
        <v>5000</v>
      </c>
      <c r="O426" s="398">
        <f t="shared" si="7"/>
        <v>60</v>
      </c>
      <c r="P426" s="44" t="s">
        <v>804</v>
      </c>
      <c r="Q426" s="283">
        <v>14</v>
      </c>
      <c r="R426" s="283">
        <v>14</v>
      </c>
      <c r="S426" s="283"/>
      <c r="T426" s="283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</row>
    <row r="427" spans="1:56" x14ac:dyDescent="0.25">
      <c r="A427" s="59">
        <v>20</v>
      </c>
      <c r="B427" s="284" t="s">
        <v>951</v>
      </c>
      <c r="C427" s="41" t="s">
        <v>1106</v>
      </c>
      <c r="D427" s="284" t="s">
        <v>1123</v>
      </c>
      <c r="E427" s="284" t="s">
        <v>1240</v>
      </c>
      <c r="F427" s="286" t="s">
        <v>1241</v>
      </c>
      <c r="G427" s="57" t="s">
        <v>1242</v>
      </c>
      <c r="H427" s="43">
        <v>30</v>
      </c>
      <c r="I427" s="214">
        <v>10</v>
      </c>
      <c r="J427" s="213" t="s">
        <v>1191</v>
      </c>
      <c r="K427" s="234">
        <f t="shared" si="8"/>
        <v>450</v>
      </c>
      <c r="L427" s="43" t="s">
        <v>1192</v>
      </c>
      <c r="M427" s="397">
        <f t="shared" si="5"/>
        <v>30</v>
      </c>
      <c r="N427" s="398">
        <f t="shared" si="6"/>
        <v>2500</v>
      </c>
      <c r="O427" s="398">
        <f t="shared" si="7"/>
        <v>30</v>
      </c>
      <c r="P427" s="44" t="s">
        <v>804</v>
      </c>
      <c r="Q427" s="283">
        <v>14.15</v>
      </c>
      <c r="R427" s="283">
        <v>14</v>
      </c>
      <c r="S427" s="283"/>
      <c r="T427" s="283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</row>
    <row r="428" spans="1:56" x14ac:dyDescent="0.25">
      <c r="A428" s="59">
        <v>21</v>
      </c>
      <c r="B428" s="284" t="s">
        <v>23</v>
      </c>
      <c r="C428" s="41" t="s">
        <v>1106</v>
      </c>
      <c r="D428" s="284" t="s">
        <v>1123</v>
      </c>
      <c r="E428" s="284" t="s">
        <v>1243</v>
      </c>
      <c r="F428" s="57" t="s">
        <v>1244</v>
      </c>
      <c r="G428" s="285" t="s">
        <v>1245</v>
      </c>
      <c r="H428" s="43">
        <v>25</v>
      </c>
      <c r="I428" s="214">
        <v>20</v>
      </c>
      <c r="J428" s="213" t="s">
        <v>1191</v>
      </c>
      <c r="K428" s="234">
        <f t="shared" si="8"/>
        <v>900</v>
      </c>
      <c r="L428" s="43" t="s">
        <v>1192</v>
      </c>
      <c r="M428" s="397">
        <f t="shared" si="5"/>
        <v>60</v>
      </c>
      <c r="N428" s="398">
        <f t="shared" si="6"/>
        <v>5000</v>
      </c>
      <c r="O428" s="398">
        <f t="shared" si="7"/>
        <v>60</v>
      </c>
      <c r="P428" s="44" t="s">
        <v>804</v>
      </c>
      <c r="Q428" s="283">
        <v>14.1</v>
      </c>
      <c r="R428" s="283">
        <v>14</v>
      </c>
      <c r="S428" s="283"/>
      <c r="T428" s="283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</row>
    <row r="429" spans="1:56" x14ac:dyDescent="0.25">
      <c r="A429" s="59">
        <v>22</v>
      </c>
      <c r="B429" s="284" t="s">
        <v>952</v>
      </c>
      <c r="C429" s="41" t="s">
        <v>1106</v>
      </c>
      <c r="D429" s="284" t="s">
        <v>110</v>
      </c>
      <c r="E429" s="284" t="s">
        <v>1246</v>
      </c>
      <c r="F429" s="57" t="s">
        <v>1247</v>
      </c>
      <c r="G429" s="285" t="s">
        <v>1248</v>
      </c>
      <c r="H429" s="43">
        <v>25</v>
      </c>
      <c r="I429" s="214">
        <v>20</v>
      </c>
      <c r="J429" s="213" t="s">
        <v>1191</v>
      </c>
      <c r="K429" s="234">
        <f t="shared" si="8"/>
        <v>900</v>
      </c>
      <c r="L429" s="43" t="s">
        <v>1192</v>
      </c>
      <c r="M429" s="397">
        <f t="shared" si="5"/>
        <v>60</v>
      </c>
      <c r="N429" s="398">
        <f t="shared" si="6"/>
        <v>5000</v>
      </c>
      <c r="O429" s="398">
        <f t="shared" si="7"/>
        <v>60</v>
      </c>
      <c r="P429" s="44" t="s">
        <v>804</v>
      </c>
      <c r="Q429" s="283">
        <v>13.57</v>
      </c>
      <c r="R429" s="283">
        <v>14</v>
      </c>
      <c r="S429" s="283"/>
      <c r="T429" s="283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</row>
    <row r="430" spans="1:56" x14ac:dyDescent="0.25">
      <c r="A430" s="59">
        <v>23</v>
      </c>
      <c r="B430" s="284" t="s">
        <v>953</v>
      </c>
      <c r="C430" s="41" t="s">
        <v>1106</v>
      </c>
      <c r="D430" s="284" t="s">
        <v>110</v>
      </c>
      <c r="E430" s="284" t="s">
        <v>1249</v>
      </c>
      <c r="F430" s="57" t="s">
        <v>1250</v>
      </c>
      <c r="G430" s="285" t="s">
        <v>1251</v>
      </c>
      <c r="H430" s="43">
        <v>23</v>
      </c>
      <c r="I430" s="214">
        <v>20</v>
      </c>
      <c r="J430" s="213" t="s">
        <v>1191</v>
      </c>
      <c r="K430" s="234">
        <f t="shared" si="8"/>
        <v>900</v>
      </c>
      <c r="L430" s="43" t="s">
        <v>1192</v>
      </c>
      <c r="M430" s="397">
        <f t="shared" si="5"/>
        <v>60</v>
      </c>
      <c r="N430" s="398">
        <f t="shared" si="6"/>
        <v>5000</v>
      </c>
      <c r="O430" s="398">
        <f t="shared" si="7"/>
        <v>60</v>
      </c>
      <c r="P430" s="44" t="s">
        <v>804</v>
      </c>
      <c r="Q430" s="283">
        <v>13.8</v>
      </c>
      <c r="R430" s="283">
        <v>14</v>
      </c>
      <c r="S430" s="283"/>
      <c r="T430" s="283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</row>
    <row r="431" spans="1:56" x14ac:dyDescent="0.25">
      <c r="A431" s="59">
        <v>24</v>
      </c>
      <c r="B431" s="284" t="s">
        <v>20</v>
      </c>
      <c r="C431" s="41" t="s">
        <v>1106</v>
      </c>
      <c r="D431" s="284" t="s">
        <v>1124</v>
      </c>
      <c r="E431" s="284" t="s">
        <v>1252</v>
      </c>
      <c r="F431" s="57" t="s">
        <v>1253</v>
      </c>
      <c r="G431" s="285" t="s">
        <v>1254</v>
      </c>
      <c r="H431" s="43">
        <v>25</v>
      </c>
      <c r="I431" s="214">
        <v>20</v>
      </c>
      <c r="J431" s="213" t="s">
        <v>1191</v>
      </c>
      <c r="K431" s="234">
        <f t="shared" si="8"/>
        <v>900</v>
      </c>
      <c r="L431" s="43" t="s">
        <v>1192</v>
      </c>
      <c r="M431" s="397">
        <f t="shared" si="5"/>
        <v>60</v>
      </c>
      <c r="N431" s="398">
        <f t="shared" si="6"/>
        <v>5000</v>
      </c>
      <c r="O431" s="398">
        <f t="shared" si="7"/>
        <v>60</v>
      </c>
      <c r="P431" s="44" t="s">
        <v>804</v>
      </c>
      <c r="Q431" s="283">
        <v>13.95</v>
      </c>
      <c r="R431" s="283">
        <v>14</v>
      </c>
      <c r="S431" s="283"/>
      <c r="T431" s="283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</row>
    <row r="432" spans="1:56" x14ac:dyDescent="0.25">
      <c r="A432" s="59">
        <v>25</v>
      </c>
      <c r="B432" s="284" t="s">
        <v>954</v>
      </c>
      <c r="C432" s="41" t="s">
        <v>1106</v>
      </c>
      <c r="D432" s="284" t="s">
        <v>1124</v>
      </c>
      <c r="E432" s="284" t="s">
        <v>1255</v>
      </c>
      <c r="F432" s="57" t="s">
        <v>1256</v>
      </c>
      <c r="G432" s="285" t="s">
        <v>1257</v>
      </c>
      <c r="H432" s="43">
        <v>20</v>
      </c>
      <c r="I432" s="214">
        <v>10</v>
      </c>
      <c r="J432" s="213" t="s">
        <v>1191</v>
      </c>
      <c r="K432" s="234">
        <f t="shared" si="8"/>
        <v>450</v>
      </c>
      <c r="L432" s="43" t="s">
        <v>1192</v>
      </c>
      <c r="M432" s="397">
        <f t="shared" si="5"/>
        <v>30</v>
      </c>
      <c r="N432" s="398">
        <f t="shared" si="6"/>
        <v>2500</v>
      </c>
      <c r="O432" s="398">
        <f t="shared" si="7"/>
        <v>30</v>
      </c>
      <c r="P432" s="44" t="s">
        <v>804</v>
      </c>
      <c r="Q432" s="283">
        <v>13</v>
      </c>
      <c r="R432" s="283">
        <v>14</v>
      </c>
      <c r="S432" s="283"/>
      <c r="T432" s="283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</row>
    <row r="433" spans="1:56" x14ac:dyDescent="0.25">
      <c r="A433" s="59">
        <v>26</v>
      </c>
      <c r="B433" s="287" t="s">
        <v>955</v>
      </c>
      <c r="C433" s="41" t="s">
        <v>1107</v>
      </c>
      <c r="D433" s="287" t="s">
        <v>1125</v>
      </c>
      <c r="E433" s="41" t="s">
        <v>111</v>
      </c>
      <c r="F433" s="288" t="s">
        <v>1258</v>
      </c>
      <c r="G433" s="289" t="s">
        <v>1259</v>
      </c>
      <c r="H433" s="43">
        <v>27</v>
      </c>
      <c r="I433" s="43">
        <v>15</v>
      </c>
      <c r="J433" s="213" t="s">
        <v>1191</v>
      </c>
      <c r="K433" s="234">
        <f>I433*45</f>
        <v>675</v>
      </c>
      <c r="L433" s="43" t="s">
        <v>1192</v>
      </c>
      <c r="M433" s="397">
        <f t="shared" si="5"/>
        <v>45</v>
      </c>
      <c r="N433" s="398">
        <f t="shared" si="6"/>
        <v>3750</v>
      </c>
      <c r="O433" s="398">
        <f t="shared" si="7"/>
        <v>45</v>
      </c>
      <c r="P433" s="44" t="s">
        <v>719</v>
      </c>
      <c r="Q433" s="283">
        <v>13.5</v>
      </c>
      <c r="R433" s="283">
        <v>14</v>
      </c>
      <c r="S433" s="283"/>
      <c r="T433" s="283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</row>
    <row r="434" spans="1:56" x14ac:dyDescent="0.25">
      <c r="A434" s="59">
        <v>27</v>
      </c>
      <c r="B434" s="287" t="s">
        <v>956</v>
      </c>
      <c r="C434" s="41" t="s">
        <v>1107</v>
      </c>
      <c r="D434" s="287" t="s">
        <v>1126</v>
      </c>
      <c r="E434" s="41" t="s">
        <v>1260</v>
      </c>
      <c r="F434" s="290" t="s">
        <v>1261</v>
      </c>
      <c r="G434" s="290" t="s">
        <v>1262</v>
      </c>
      <c r="H434" s="43">
        <v>25</v>
      </c>
      <c r="I434" s="43">
        <v>5</v>
      </c>
      <c r="J434" s="213" t="s">
        <v>1191</v>
      </c>
      <c r="K434" s="234">
        <f t="shared" ref="K434:K451" si="9">I434*45</f>
        <v>225</v>
      </c>
      <c r="L434" s="43" t="s">
        <v>1192</v>
      </c>
      <c r="M434" s="397">
        <f t="shared" si="5"/>
        <v>15</v>
      </c>
      <c r="N434" s="398">
        <f t="shared" si="6"/>
        <v>1250</v>
      </c>
      <c r="O434" s="398">
        <f t="shared" si="7"/>
        <v>15</v>
      </c>
      <c r="P434" s="44" t="s">
        <v>719</v>
      </c>
      <c r="Q434" s="283">
        <v>13.65</v>
      </c>
      <c r="R434" s="283">
        <v>14</v>
      </c>
      <c r="S434" s="283"/>
      <c r="T434" s="283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</row>
    <row r="435" spans="1:56" x14ac:dyDescent="0.25">
      <c r="A435" s="59">
        <v>28</v>
      </c>
      <c r="B435" s="287" t="s">
        <v>957</v>
      </c>
      <c r="C435" s="41" t="s">
        <v>1107</v>
      </c>
      <c r="D435" s="287" t="s">
        <v>1126</v>
      </c>
      <c r="E435" s="41" t="s">
        <v>1263</v>
      </c>
      <c r="F435" s="291" t="s">
        <v>1264</v>
      </c>
      <c r="G435" s="291">
        <v>81912286346</v>
      </c>
      <c r="H435" s="43">
        <v>25</v>
      </c>
      <c r="I435" s="43">
        <v>5</v>
      </c>
      <c r="J435" s="213" t="s">
        <v>1191</v>
      </c>
      <c r="K435" s="234">
        <f t="shared" si="9"/>
        <v>225</v>
      </c>
      <c r="L435" s="43" t="s">
        <v>1192</v>
      </c>
      <c r="M435" s="397">
        <f t="shared" si="5"/>
        <v>15</v>
      </c>
      <c r="N435" s="398">
        <f t="shared" si="6"/>
        <v>1250</v>
      </c>
      <c r="O435" s="398">
        <f t="shared" si="7"/>
        <v>15</v>
      </c>
      <c r="P435" s="44" t="s">
        <v>719</v>
      </c>
      <c r="Q435" s="283">
        <v>13.5</v>
      </c>
      <c r="R435" s="283">
        <v>14</v>
      </c>
      <c r="S435" s="283"/>
      <c r="T435" s="283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</row>
    <row r="436" spans="1:56" x14ac:dyDescent="0.25">
      <c r="A436" s="59">
        <v>29</v>
      </c>
      <c r="B436" s="287" t="s">
        <v>958</v>
      </c>
      <c r="C436" s="41" t="s">
        <v>1107</v>
      </c>
      <c r="D436" s="287" t="s">
        <v>1127</v>
      </c>
      <c r="E436" s="41" t="s">
        <v>1265</v>
      </c>
      <c r="F436" s="291" t="s">
        <v>1266</v>
      </c>
      <c r="G436" s="288" t="s">
        <v>1267</v>
      </c>
      <c r="H436" s="43">
        <v>30</v>
      </c>
      <c r="I436" s="43">
        <v>10</v>
      </c>
      <c r="J436" s="213" t="s">
        <v>1191</v>
      </c>
      <c r="K436" s="234">
        <f t="shared" si="9"/>
        <v>450</v>
      </c>
      <c r="L436" s="43" t="s">
        <v>1192</v>
      </c>
      <c r="M436" s="397">
        <f t="shared" si="5"/>
        <v>30</v>
      </c>
      <c r="N436" s="398">
        <f t="shared" si="6"/>
        <v>2500</v>
      </c>
      <c r="O436" s="398">
        <f t="shared" si="7"/>
        <v>30</v>
      </c>
      <c r="P436" s="44" t="s">
        <v>719</v>
      </c>
      <c r="Q436" s="283">
        <v>13.75</v>
      </c>
      <c r="R436" s="283">
        <v>14</v>
      </c>
      <c r="S436" s="283"/>
      <c r="T436" s="283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</row>
    <row r="437" spans="1:56" x14ac:dyDescent="0.25">
      <c r="A437" s="59">
        <v>30</v>
      </c>
      <c r="B437" s="287" t="s">
        <v>7</v>
      </c>
      <c r="C437" s="41" t="s">
        <v>1107</v>
      </c>
      <c r="D437" s="287" t="s">
        <v>1127</v>
      </c>
      <c r="E437" s="41" t="s">
        <v>1268</v>
      </c>
      <c r="F437" s="291" t="s">
        <v>1269</v>
      </c>
      <c r="G437" s="288" t="s">
        <v>1270</v>
      </c>
      <c r="H437" s="43">
        <v>33</v>
      </c>
      <c r="I437" s="43">
        <v>10</v>
      </c>
      <c r="J437" s="213" t="s">
        <v>1191</v>
      </c>
      <c r="K437" s="234">
        <f t="shared" si="9"/>
        <v>450</v>
      </c>
      <c r="L437" s="43" t="s">
        <v>1192</v>
      </c>
      <c r="M437" s="397">
        <f t="shared" si="5"/>
        <v>30</v>
      </c>
      <c r="N437" s="398">
        <f t="shared" si="6"/>
        <v>2500</v>
      </c>
      <c r="O437" s="398">
        <f t="shared" si="7"/>
        <v>30</v>
      </c>
      <c r="P437" s="44" t="s">
        <v>719</v>
      </c>
      <c r="Q437" s="283">
        <v>13.65</v>
      </c>
      <c r="R437" s="283">
        <v>14</v>
      </c>
      <c r="S437" s="283"/>
      <c r="T437" s="283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</row>
    <row r="438" spans="1:56" x14ac:dyDescent="0.25">
      <c r="A438" s="59">
        <v>31</v>
      </c>
      <c r="B438" s="287" t="s">
        <v>22</v>
      </c>
      <c r="C438" s="41" t="s">
        <v>1107</v>
      </c>
      <c r="D438" s="287" t="s">
        <v>1127</v>
      </c>
      <c r="E438" s="41" t="s">
        <v>1271</v>
      </c>
      <c r="F438" s="288" t="s">
        <v>1272</v>
      </c>
      <c r="G438" s="288" t="s">
        <v>1273</v>
      </c>
      <c r="H438" s="43">
        <v>25</v>
      </c>
      <c r="I438" s="43">
        <v>5</v>
      </c>
      <c r="J438" s="213" t="s">
        <v>1191</v>
      </c>
      <c r="K438" s="234">
        <f t="shared" si="9"/>
        <v>225</v>
      </c>
      <c r="L438" s="43" t="s">
        <v>1192</v>
      </c>
      <c r="M438" s="397">
        <f t="shared" si="5"/>
        <v>15</v>
      </c>
      <c r="N438" s="398">
        <f t="shared" si="6"/>
        <v>1250</v>
      </c>
      <c r="O438" s="398">
        <f t="shared" si="7"/>
        <v>15</v>
      </c>
      <c r="P438" s="44" t="s">
        <v>719</v>
      </c>
      <c r="Q438" s="283">
        <v>13.6</v>
      </c>
      <c r="R438" s="283">
        <v>14</v>
      </c>
      <c r="S438" s="283"/>
      <c r="T438" s="283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</row>
    <row r="439" spans="1:56" x14ac:dyDescent="0.25">
      <c r="A439" s="59">
        <v>32</v>
      </c>
      <c r="B439" s="287" t="s">
        <v>24</v>
      </c>
      <c r="C439" s="41" t="s">
        <v>1107</v>
      </c>
      <c r="D439" s="287" t="s">
        <v>1128</v>
      </c>
      <c r="E439" s="41" t="s">
        <v>1274</v>
      </c>
      <c r="F439" s="291" t="s">
        <v>1275</v>
      </c>
      <c r="G439" s="288" t="s">
        <v>1276</v>
      </c>
      <c r="H439" s="43">
        <v>25</v>
      </c>
      <c r="I439" s="43">
        <v>5</v>
      </c>
      <c r="J439" s="213" t="s">
        <v>1191</v>
      </c>
      <c r="K439" s="234">
        <f t="shared" si="9"/>
        <v>225</v>
      </c>
      <c r="L439" s="43" t="s">
        <v>1192</v>
      </c>
      <c r="M439" s="397">
        <f t="shared" si="5"/>
        <v>15</v>
      </c>
      <c r="N439" s="398">
        <f t="shared" si="6"/>
        <v>1250</v>
      </c>
      <c r="O439" s="398">
        <f t="shared" si="7"/>
        <v>15</v>
      </c>
      <c r="P439" s="44" t="s">
        <v>719</v>
      </c>
      <c r="Q439" s="283">
        <v>13.5</v>
      </c>
      <c r="R439" s="283">
        <v>14</v>
      </c>
      <c r="S439" s="283"/>
      <c r="T439" s="283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</row>
    <row r="440" spans="1:56" x14ac:dyDescent="0.25">
      <c r="A440" s="59">
        <v>33</v>
      </c>
      <c r="B440" s="287" t="s">
        <v>22</v>
      </c>
      <c r="C440" s="41" t="s">
        <v>1107</v>
      </c>
      <c r="D440" s="287" t="s">
        <v>1128</v>
      </c>
      <c r="E440" s="41" t="s">
        <v>1277</v>
      </c>
      <c r="F440" s="291" t="s">
        <v>1278</v>
      </c>
      <c r="G440" s="288" t="s">
        <v>1279</v>
      </c>
      <c r="H440" s="43">
        <v>64</v>
      </c>
      <c r="I440" s="43">
        <v>20</v>
      </c>
      <c r="J440" s="213" t="s">
        <v>1191</v>
      </c>
      <c r="K440" s="234">
        <f t="shared" si="9"/>
        <v>900</v>
      </c>
      <c r="L440" s="43" t="s">
        <v>1192</v>
      </c>
      <c r="M440" s="397">
        <f t="shared" si="5"/>
        <v>60</v>
      </c>
      <c r="N440" s="398">
        <f t="shared" si="6"/>
        <v>5000</v>
      </c>
      <c r="O440" s="398">
        <f t="shared" si="7"/>
        <v>60</v>
      </c>
      <c r="P440" s="44" t="s">
        <v>719</v>
      </c>
      <c r="Q440" s="283">
        <v>13.5</v>
      </c>
      <c r="R440" s="283">
        <v>14</v>
      </c>
      <c r="S440" s="283"/>
      <c r="T440" s="283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</row>
    <row r="441" spans="1:56" x14ac:dyDescent="0.25">
      <c r="A441" s="59">
        <v>34</v>
      </c>
      <c r="B441" s="287" t="s">
        <v>959</v>
      </c>
      <c r="C441" s="41" t="s">
        <v>1107</v>
      </c>
      <c r="D441" s="287" t="s">
        <v>1128</v>
      </c>
      <c r="E441" s="41" t="s">
        <v>1280</v>
      </c>
      <c r="F441" s="291" t="s">
        <v>1281</v>
      </c>
      <c r="G441" s="288" t="s">
        <v>1282</v>
      </c>
      <c r="H441" s="43">
        <v>62</v>
      </c>
      <c r="I441" s="43">
        <v>25</v>
      </c>
      <c r="J441" s="213" t="s">
        <v>1191</v>
      </c>
      <c r="K441" s="234">
        <f t="shared" si="9"/>
        <v>1125</v>
      </c>
      <c r="L441" s="43" t="s">
        <v>1192</v>
      </c>
      <c r="M441" s="397">
        <f t="shared" si="5"/>
        <v>75</v>
      </c>
      <c r="N441" s="398">
        <f t="shared" si="6"/>
        <v>6250</v>
      </c>
      <c r="O441" s="398">
        <f t="shared" si="7"/>
        <v>75</v>
      </c>
      <c r="P441" s="44" t="s">
        <v>719</v>
      </c>
      <c r="Q441" s="283">
        <v>13.9</v>
      </c>
      <c r="R441" s="283">
        <v>14</v>
      </c>
      <c r="S441" s="283"/>
      <c r="T441" s="283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</row>
    <row r="442" spans="1:56" x14ac:dyDescent="0.25">
      <c r="A442" s="59">
        <v>35</v>
      </c>
      <c r="B442" s="287" t="s">
        <v>960</v>
      </c>
      <c r="C442" s="41" t="s">
        <v>1107</v>
      </c>
      <c r="D442" s="287" t="s">
        <v>1129</v>
      </c>
      <c r="E442" s="41" t="s">
        <v>1283</v>
      </c>
      <c r="F442" s="291" t="s">
        <v>1284</v>
      </c>
      <c r="G442" s="291">
        <v>81937417007</v>
      </c>
      <c r="H442" s="43">
        <v>40</v>
      </c>
      <c r="I442" s="43">
        <v>30</v>
      </c>
      <c r="J442" s="213" t="s">
        <v>1191</v>
      </c>
      <c r="K442" s="234">
        <f t="shared" si="9"/>
        <v>1350</v>
      </c>
      <c r="L442" s="43" t="s">
        <v>1192</v>
      </c>
      <c r="M442" s="397">
        <f t="shared" si="5"/>
        <v>90</v>
      </c>
      <c r="N442" s="398">
        <f t="shared" si="6"/>
        <v>7500</v>
      </c>
      <c r="O442" s="398">
        <f t="shared" si="7"/>
        <v>90</v>
      </c>
      <c r="P442" s="44" t="s">
        <v>719</v>
      </c>
      <c r="Q442" s="283">
        <v>13.45</v>
      </c>
      <c r="R442" s="283">
        <v>14</v>
      </c>
      <c r="S442" s="283"/>
      <c r="T442" s="283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</row>
    <row r="443" spans="1:56" x14ac:dyDescent="0.25">
      <c r="A443" s="59">
        <v>36</v>
      </c>
      <c r="B443" s="287" t="s">
        <v>25</v>
      </c>
      <c r="C443" s="41" t="s">
        <v>1107</v>
      </c>
      <c r="D443" s="287" t="s">
        <v>1130</v>
      </c>
      <c r="E443" s="41" t="s">
        <v>1285</v>
      </c>
      <c r="F443" s="288" t="s">
        <v>1286</v>
      </c>
      <c r="G443" s="288" t="s">
        <v>1287</v>
      </c>
      <c r="H443" s="43">
        <v>20</v>
      </c>
      <c r="I443" s="43">
        <v>5</v>
      </c>
      <c r="J443" s="213" t="s">
        <v>1191</v>
      </c>
      <c r="K443" s="234">
        <f t="shared" si="9"/>
        <v>225</v>
      </c>
      <c r="L443" s="43" t="s">
        <v>1192</v>
      </c>
      <c r="M443" s="397">
        <f t="shared" si="5"/>
        <v>15</v>
      </c>
      <c r="N443" s="398">
        <f t="shared" si="6"/>
        <v>1250</v>
      </c>
      <c r="O443" s="398">
        <f t="shared" si="7"/>
        <v>15</v>
      </c>
      <c r="P443" s="44" t="s">
        <v>719</v>
      </c>
      <c r="Q443" s="283">
        <v>13.5</v>
      </c>
      <c r="R443" s="283">
        <v>14</v>
      </c>
      <c r="S443" s="283"/>
      <c r="T443" s="283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</row>
    <row r="444" spans="1:56" x14ac:dyDescent="0.25">
      <c r="A444" s="59">
        <v>37</v>
      </c>
      <c r="B444" s="287" t="s">
        <v>961</v>
      </c>
      <c r="C444" s="41" t="s">
        <v>1107</v>
      </c>
      <c r="D444" s="287" t="s">
        <v>1130</v>
      </c>
      <c r="E444" s="41" t="s">
        <v>1288</v>
      </c>
      <c r="F444" s="288" t="s">
        <v>1289</v>
      </c>
      <c r="G444" s="288" t="s">
        <v>1290</v>
      </c>
      <c r="H444" s="43">
        <v>20</v>
      </c>
      <c r="I444" s="43">
        <v>5</v>
      </c>
      <c r="J444" s="213" t="s">
        <v>1191</v>
      </c>
      <c r="K444" s="234">
        <f t="shared" si="9"/>
        <v>225</v>
      </c>
      <c r="L444" s="43" t="s">
        <v>1192</v>
      </c>
      <c r="M444" s="397">
        <f t="shared" si="5"/>
        <v>15</v>
      </c>
      <c r="N444" s="398">
        <f t="shared" si="6"/>
        <v>1250</v>
      </c>
      <c r="O444" s="398">
        <f t="shared" si="7"/>
        <v>15</v>
      </c>
      <c r="P444" s="44" t="s">
        <v>719</v>
      </c>
      <c r="Q444" s="283">
        <v>14</v>
      </c>
      <c r="R444" s="283">
        <v>14</v>
      </c>
      <c r="S444" s="283"/>
      <c r="T444" s="283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</row>
    <row r="445" spans="1:56" x14ac:dyDescent="0.25">
      <c r="A445" s="59">
        <v>38</v>
      </c>
      <c r="B445" s="287" t="s">
        <v>19</v>
      </c>
      <c r="C445" s="41" t="s">
        <v>1107</v>
      </c>
      <c r="D445" s="287" t="s">
        <v>1130</v>
      </c>
      <c r="E445" s="41" t="s">
        <v>1291</v>
      </c>
      <c r="F445" s="288" t="s">
        <v>1292</v>
      </c>
      <c r="G445" s="288" t="s">
        <v>1293</v>
      </c>
      <c r="H445" s="43">
        <v>20</v>
      </c>
      <c r="I445" s="43">
        <v>5</v>
      </c>
      <c r="J445" s="213" t="s">
        <v>1191</v>
      </c>
      <c r="K445" s="234">
        <f t="shared" si="9"/>
        <v>225</v>
      </c>
      <c r="L445" s="43" t="s">
        <v>1192</v>
      </c>
      <c r="M445" s="397">
        <f t="shared" si="5"/>
        <v>15</v>
      </c>
      <c r="N445" s="398">
        <f t="shared" si="6"/>
        <v>1250</v>
      </c>
      <c r="O445" s="398">
        <f t="shared" si="7"/>
        <v>15</v>
      </c>
      <c r="P445" s="44" t="s">
        <v>719</v>
      </c>
      <c r="Q445" s="283">
        <v>13.75</v>
      </c>
      <c r="R445" s="283">
        <v>14</v>
      </c>
      <c r="S445" s="283"/>
      <c r="T445" s="283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</row>
    <row r="446" spans="1:56" x14ac:dyDescent="0.25">
      <c r="A446" s="59">
        <v>39</v>
      </c>
      <c r="B446" s="287" t="s">
        <v>962</v>
      </c>
      <c r="C446" s="41" t="s">
        <v>1107</v>
      </c>
      <c r="D446" s="287" t="s">
        <v>1131</v>
      </c>
      <c r="E446" s="41" t="s">
        <v>1294</v>
      </c>
      <c r="F446" s="288" t="s">
        <v>1295</v>
      </c>
      <c r="G446" s="288" t="s">
        <v>1296</v>
      </c>
      <c r="H446" s="43">
        <v>20</v>
      </c>
      <c r="I446" s="43">
        <v>5</v>
      </c>
      <c r="J446" s="213" t="s">
        <v>1191</v>
      </c>
      <c r="K446" s="234">
        <f t="shared" si="9"/>
        <v>225</v>
      </c>
      <c r="L446" s="43" t="s">
        <v>1192</v>
      </c>
      <c r="M446" s="397">
        <f t="shared" si="5"/>
        <v>15</v>
      </c>
      <c r="N446" s="398">
        <f t="shared" si="6"/>
        <v>1250</v>
      </c>
      <c r="O446" s="398">
        <f t="shared" si="7"/>
        <v>15</v>
      </c>
      <c r="P446" s="44" t="s">
        <v>719</v>
      </c>
      <c r="Q446" s="283">
        <v>13.6</v>
      </c>
      <c r="R446" s="283">
        <v>14</v>
      </c>
      <c r="S446" s="283"/>
      <c r="T446" s="283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</row>
    <row r="447" spans="1:56" x14ac:dyDescent="0.25">
      <c r="A447" s="59">
        <v>40</v>
      </c>
      <c r="B447" s="287" t="s">
        <v>679</v>
      </c>
      <c r="C447" s="41" t="s">
        <v>1107</v>
      </c>
      <c r="D447" s="287" t="s">
        <v>1131</v>
      </c>
      <c r="E447" s="41" t="s">
        <v>1297</v>
      </c>
      <c r="F447" s="288" t="s">
        <v>1298</v>
      </c>
      <c r="G447" s="288" t="s">
        <v>1299</v>
      </c>
      <c r="H447" s="43">
        <v>20</v>
      </c>
      <c r="I447" s="43">
        <v>5</v>
      </c>
      <c r="J447" s="213" t="s">
        <v>1191</v>
      </c>
      <c r="K447" s="234">
        <f t="shared" si="9"/>
        <v>225</v>
      </c>
      <c r="L447" s="43" t="s">
        <v>1192</v>
      </c>
      <c r="M447" s="397">
        <f t="shared" si="5"/>
        <v>15</v>
      </c>
      <c r="N447" s="398">
        <f t="shared" si="6"/>
        <v>1250</v>
      </c>
      <c r="O447" s="398">
        <f t="shared" si="7"/>
        <v>15</v>
      </c>
      <c r="P447" s="44" t="s">
        <v>719</v>
      </c>
      <c r="Q447" s="283">
        <v>13.96</v>
      </c>
      <c r="R447" s="283">
        <v>14</v>
      </c>
      <c r="S447" s="283"/>
      <c r="T447" s="283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</row>
    <row r="448" spans="1:56" x14ac:dyDescent="0.25">
      <c r="A448" s="59">
        <v>41</v>
      </c>
      <c r="B448" s="287" t="s">
        <v>963</v>
      </c>
      <c r="C448" s="41" t="s">
        <v>1107</v>
      </c>
      <c r="D448" s="287" t="s">
        <v>1131</v>
      </c>
      <c r="E448" s="41" t="s">
        <v>1300</v>
      </c>
      <c r="F448" s="288" t="s">
        <v>1301</v>
      </c>
      <c r="G448" s="288" t="s">
        <v>1302</v>
      </c>
      <c r="H448" s="43">
        <v>20</v>
      </c>
      <c r="I448" s="43">
        <v>5</v>
      </c>
      <c r="J448" s="213" t="s">
        <v>1191</v>
      </c>
      <c r="K448" s="234">
        <f t="shared" si="9"/>
        <v>225</v>
      </c>
      <c r="L448" s="43" t="s">
        <v>1192</v>
      </c>
      <c r="M448" s="397">
        <f t="shared" si="5"/>
        <v>15</v>
      </c>
      <c r="N448" s="398">
        <f t="shared" si="6"/>
        <v>1250</v>
      </c>
      <c r="O448" s="398">
        <f t="shared" si="7"/>
        <v>15</v>
      </c>
      <c r="P448" s="44" t="s">
        <v>719</v>
      </c>
      <c r="Q448" s="283">
        <v>13.5</v>
      </c>
      <c r="R448" s="283">
        <v>14</v>
      </c>
      <c r="S448" s="283"/>
      <c r="T448" s="283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</row>
    <row r="449" spans="1:56" x14ac:dyDescent="0.25">
      <c r="A449" s="59">
        <v>42</v>
      </c>
      <c r="B449" s="287" t="s">
        <v>964</v>
      </c>
      <c r="C449" s="41" t="s">
        <v>1107</v>
      </c>
      <c r="D449" s="287" t="s">
        <v>1131</v>
      </c>
      <c r="E449" s="41" t="s">
        <v>1303</v>
      </c>
      <c r="F449" s="288" t="s">
        <v>1304</v>
      </c>
      <c r="G449" s="288" t="s">
        <v>1305</v>
      </c>
      <c r="H449" s="43">
        <v>20</v>
      </c>
      <c r="I449" s="43">
        <v>5</v>
      </c>
      <c r="J449" s="213" t="s">
        <v>1191</v>
      </c>
      <c r="K449" s="234">
        <f t="shared" si="9"/>
        <v>225</v>
      </c>
      <c r="L449" s="43" t="s">
        <v>1192</v>
      </c>
      <c r="M449" s="397">
        <f t="shared" si="5"/>
        <v>15</v>
      </c>
      <c r="N449" s="398">
        <f t="shared" si="6"/>
        <v>1250</v>
      </c>
      <c r="O449" s="398">
        <f t="shared" si="7"/>
        <v>15</v>
      </c>
      <c r="P449" s="44" t="s">
        <v>719</v>
      </c>
      <c r="Q449" s="283">
        <v>13.5</v>
      </c>
      <c r="R449" s="283">
        <v>14</v>
      </c>
      <c r="S449" s="283"/>
      <c r="T449" s="283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</row>
    <row r="450" spans="1:56" x14ac:dyDescent="0.25">
      <c r="A450" s="59">
        <v>43</v>
      </c>
      <c r="B450" s="287" t="s">
        <v>965</v>
      </c>
      <c r="C450" s="41" t="s">
        <v>1107</v>
      </c>
      <c r="D450" s="287" t="s">
        <v>1132</v>
      </c>
      <c r="E450" s="41" t="s">
        <v>1306</v>
      </c>
      <c r="F450" s="288" t="s">
        <v>1307</v>
      </c>
      <c r="G450" s="288" t="s">
        <v>1308</v>
      </c>
      <c r="H450" s="43">
        <v>25</v>
      </c>
      <c r="I450" s="43">
        <v>15</v>
      </c>
      <c r="J450" s="213" t="s">
        <v>1191</v>
      </c>
      <c r="K450" s="234">
        <f t="shared" si="9"/>
        <v>675</v>
      </c>
      <c r="L450" s="43" t="s">
        <v>1192</v>
      </c>
      <c r="M450" s="397">
        <f t="shared" si="5"/>
        <v>45</v>
      </c>
      <c r="N450" s="398">
        <f t="shared" si="6"/>
        <v>3750</v>
      </c>
      <c r="O450" s="398">
        <f t="shared" si="7"/>
        <v>45</v>
      </c>
      <c r="P450" s="44" t="s">
        <v>719</v>
      </c>
      <c r="Q450" s="283">
        <v>13.5</v>
      </c>
      <c r="R450" s="283">
        <v>14</v>
      </c>
      <c r="S450" s="283"/>
      <c r="T450" s="283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</row>
    <row r="451" spans="1:56" x14ac:dyDescent="0.25">
      <c r="A451" s="59">
        <v>44</v>
      </c>
      <c r="B451" s="287" t="s">
        <v>966</v>
      </c>
      <c r="C451" s="41" t="s">
        <v>1107</v>
      </c>
      <c r="D451" s="287" t="s">
        <v>1122</v>
      </c>
      <c r="E451" s="41" t="s">
        <v>1309</v>
      </c>
      <c r="F451" s="288" t="s">
        <v>1310</v>
      </c>
      <c r="G451" s="288" t="s">
        <v>1311</v>
      </c>
      <c r="H451" s="43">
        <v>35</v>
      </c>
      <c r="I451" s="43">
        <v>20</v>
      </c>
      <c r="J451" s="213" t="s">
        <v>1191</v>
      </c>
      <c r="K451" s="234">
        <f t="shared" si="9"/>
        <v>900</v>
      </c>
      <c r="L451" s="43" t="s">
        <v>1192</v>
      </c>
      <c r="M451" s="397">
        <f t="shared" si="5"/>
        <v>60</v>
      </c>
      <c r="N451" s="398">
        <f t="shared" si="6"/>
        <v>5000</v>
      </c>
      <c r="O451" s="398">
        <f t="shared" si="7"/>
        <v>60</v>
      </c>
      <c r="P451" s="44" t="s">
        <v>719</v>
      </c>
      <c r="Q451" s="283">
        <v>13.68</v>
      </c>
      <c r="R451" s="283">
        <v>14</v>
      </c>
      <c r="S451" s="283"/>
      <c r="T451" s="283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</row>
    <row r="452" spans="1:56" ht="15.75" customHeight="1" x14ac:dyDescent="0.25">
      <c r="A452" s="59">
        <v>45</v>
      </c>
      <c r="B452" s="292" t="s">
        <v>967</v>
      </c>
      <c r="C452" s="287" t="s">
        <v>1108</v>
      </c>
      <c r="D452" s="293" t="s">
        <v>1133</v>
      </c>
      <c r="E452" s="294" t="s">
        <v>1312</v>
      </c>
      <c r="F452" s="295" t="s">
        <v>1313</v>
      </c>
      <c r="G452" s="296" t="s">
        <v>1314</v>
      </c>
      <c r="H452" s="297">
        <v>31</v>
      </c>
      <c r="I452" s="298">
        <v>10</v>
      </c>
      <c r="J452" s="213" t="s">
        <v>1191</v>
      </c>
      <c r="K452" s="234">
        <f>I452*45</f>
        <v>450</v>
      </c>
      <c r="L452" s="43" t="s">
        <v>1192</v>
      </c>
      <c r="M452" s="397">
        <f t="shared" si="5"/>
        <v>30</v>
      </c>
      <c r="N452" s="398">
        <f t="shared" si="6"/>
        <v>2500</v>
      </c>
      <c r="O452" s="398">
        <f t="shared" si="7"/>
        <v>30</v>
      </c>
      <c r="P452" s="44" t="s">
        <v>719</v>
      </c>
      <c r="Q452" s="283">
        <v>14.51</v>
      </c>
      <c r="R452" s="283">
        <v>15</v>
      </c>
      <c r="S452" s="283"/>
      <c r="T452" s="283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</row>
    <row r="453" spans="1:56" ht="15.75" customHeight="1" x14ac:dyDescent="0.25">
      <c r="A453" s="59">
        <v>46</v>
      </c>
      <c r="B453" s="299" t="s">
        <v>968</v>
      </c>
      <c r="C453" s="287" t="s">
        <v>1108</v>
      </c>
      <c r="D453" s="293" t="s">
        <v>1134</v>
      </c>
      <c r="E453" s="300" t="s">
        <v>111</v>
      </c>
      <c r="F453" s="301" t="s">
        <v>1315</v>
      </c>
      <c r="G453" s="302" t="s">
        <v>1316</v>
      </c>
      <c r="H453" s="297">
        <v>25</v>
      </c>
      <c r="I453" s="298">
        <v>10</v>
      </c>
      <c r="J453" s="213" t="s">
        <v>1191</v>
      </c>
      <c r="K453" s="234">
        <f t="shared" ref="K453:K469" si="10">I453*45</f>
        <v>450</v>
      </c>
      <c r="L453" s="43" t="s">
        <v>1192</v>
      </c>
      <c r="M453" s="397">
        <f t="shared" si="5"/>
        <v>30</v>
      </c>
      <c r="N453" s="398">
        <f t="shared" si="6"/>
        <v>2500</v>
      </c>
      <c r="O453" s="398">
        <f t="shared" si="7"/>
        <v>30</v>
      </c>
      <c r="P453" s="44" t="s">
        <v>719</v>
      </c>
      <c r="Q453" s="283">
        <v>14.65</v>
      </c>
      <c r="R453" s="283">
        <v>15</v>
      </c>
      <c r="S453" s="283"/>
      <c r="T453" s="283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</row>
    <row r="454" spans="1:56" ht="15.75" customHeight="1" x14ac:dyDescent="0.25">
      <c r="A454" s="59">
        <v>47</v>
      </c>
      <c r="B454" s="299" t="s">
        <v>969</v>
      </c>
      <c r="C454" s="287" t="s">
        <v>1108</v>
      </c>
      <c r="D454" s="293" t="s">
        <v>1135</v>
      </c>
      <c r="E454" s="300" t="s">
        <v>1317</v>
      </c>
      <c r="F454" s="288" t="s">
        <v>1318</v>
      </c>
      <c r="G454" s="302" t="s">
        <v>1319</v>
      </c>
      <c r="H454" s="297">
        <v>25</v>
      </c>
      <c r="I454" s="298">
        <v>10</v>
      </c>
      <c r="J454" s="213" t="s">
        <v>1191</v>
      </c>
      <c r="K454" s="234">
        <f t="shared" si="10"/>
        <v>450</v>
      </c>
      <c r="L454" s="43" t="s">
        <v>1192</v>
      </c>
      <c r="M454" s="397">
        <f t="shared" si="5"/>
        <v>30</v>
      </c>
      <c r="N454" s="398">
        <f t="shared" si="6"/>
        <v>2500</v>
      </c>
      <c r="O454" s="398">
        <f t="shared" si="7"/>
        <v>30</v>
      </c>
      <c r="P454" s="44" t="s">
        <v>719</v>
      </c>
      <c r="Q454" s="283">
        <v>14.5</v>
      </c>
      <c r="R454" s="283">
        <v>15</v>
      </c>
      <c r="S454" s="283"/>
      <c r="T454" s="283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</row>
    <row r="455" spans="1:56" ht="15.75" customHeight="1" x14ac:dyDescent="0.25">
      <c r="A455" s="59">
        <v>48</v>
      </c>
      <c r="B455" s="299" t="s">
        <v>970</v>
      </c>
      <c r="C455" s="287" t="s">
        <v>1108</v>
      </c>
      <c r="D455" s="293" t="s">
        <v>1136</v>
      </c>
      <c r="E455" s="300" t="s">
        <v>1320</v>
      </c>
      <c r="F455" s="288" t="s">
        <v>1321</v>
      </c>
      <c r="G455" s="288" t="s">
        <v>1322</v>
      </c>
      <c r="H455" s="297">
        <v>35</v>
      </c>
      <c r="I455" s="298">
        <v>10</v>
      </c>
      <c r="J455" s="213" t="s">
        <v>1191</v>
      </c>
      <c r="K455" s="234">
        <f t="shared" si="10"/>
        <v>450</v>
      </c>
      <c r="L455" s="43" t="s">
        <v>1192</v>
      </c>
      <c r="M455" s="397">
        <f t="shared" si="5"/>
        <v>30</v>
      </c>
      <c r="N455" s="398">
        <f t="shared" si="6"/>
        <v>2500</v>
      </c>
      <c r="O455" s="398">
        <f t="shared" si="7"/>
        <v>30</v>
      </c>
      <c r="P455" s="44" t="s">
        <v>719</v>
      </c>
      <c r="Q455" s="283">
        <v>14.5</v>
      </c>
      <c r="R455" s="283">
        <v>15</v>
      </c>
      <c r="S455" s="283"/>
      <c r="T455" s="283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</row>
    <row r="456" spans="1:56" ht="15.75" customHeight="1" x14ac:dyDescent="0.25">
      <c r="A456" s="59">
        <v>49</v>
      </c>
      <c r="B456" s="299" t="s">
        <v>971</v>
      </c>
      <c r="C456" s="287" t="s">
        <v>1108</v>
      </c>
      <c r="D456" s="293" t="s">
        <v>1136</v>
      </c>
      <c r="E456" s="300" t="s">
        <v>1323</v>
      </c>
      <c r="F456" s="301" t="s">
        <v>1324</v>
      </c>
      <c r="G456" s="302" t="s">
        <v>1325</v>
      </c>
      <c r="H456" s="297">
        <v>25</v>
      </c>
      <c r="I456" s="298">
        <v>15</v>
      </c>
      <c r="J456" s="213" t="s">
        <v>1191</v>
      </c>
      <c r="K456" s="234">
        <f t="shared" si="10"/>
        <v>675</v>
      </c>
      <c r="L456" s="43" t="s">
        <v>1192</v>
      </c>
      <c r="M456" s="397">
        <f t="shared" si="5"/>
        <v>45</v>
      </c>
      <c r="N456" s="398">
        <f t="shared" si="6"/>
        <v>3750</v>
      </c>
      <c r="O456" s="398">
        <f t="shared" si="7"/>
        <v>45</v>
      </c>
      <c r="P456" s="44" t="s">
        <v>719</v>
      </c>
      <c r="Q456" s="283">
        <v>14.7</v>
      </c>
      <c r="R456" s="283">
        <v>15</v>
      </c>
      <c r="S456" s="283"/>
      <c r="T456" s="283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</row>
    <row r="457" spans="1:56" ht="15.75" customHeight="1" x14ac:dyDescent="0.25">
      <c r="A457" s="59">
        <v>50</v>
      </c>
      <c r="B457" s="299" t="s">
        <v>972</v>
      </c>
      <c r="C457" s="287" t="s">
        <v>1108</v>
      </c>
      <c r="D457" s="293" t="s">
        <v>1137</v>
      </c>
      <c r="E457" s="300" t="s">
        <v>1326</v>
      </c>
      <c r="F457" s="303" t="s">
        <v>1327</v>
      </c>
      <c r="G457" s="302" t="s">
        <v>1328</v>
      </c>
      <c r="H457" s="297">
        <v>23</v>
      </c>
      <c r="I457" s="298">
        <v>15</v>
      </c>
      <c r="J457" s="213" t="s">
        <v>1191</v>
      </c>
      <c r="K457" s="234">
        <f t="shared" si="10"/>
        <v>675</v>
      </c>
      <c r="L457" s="43" t="s">
        <v>1192</v>
      </c>
      <c r="M457" s="397">
        <f t="shared" si="5"/>
        <v>45</v>
      </c>
      <c r="N457" s="398">
        <f t="shared" si="6"/>
        <v>3750</v>
      </c>
      <c r="O457" s="398">
        <f t="shared" si="7"/>
        <v>45</v>
      </c>
      <c r="P457" s="44" t="s">
        <v>719</v>
      </c>
      <c r="Q457" s="283">
        <v>14.75</v>
      </c>
      <c r="R457" s="283">
        <v>15</v>
      </c>
      <c r="S457" s="283"/>
      <c r="T457" s="283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</row>
    <row r="458" spans="1:56" ht="15.75" customHeight="1" x14ac:dyDescent="0.25">
      <c r="A458" s="59">
        <v>51</v>
      </c>
      <c r="B458" s="299" t="s">
        <v>973</v>
      </c>
      <c r="C458" s="287" t="s">
        <v>1108</v>
      </c>
      <c r="D458" s="293" t="s">
        <v>1137</v>
      </c>
      <c r="E458" s="300" t="s">
        <v>1329</v>
      </c>
      <c r="F458" s="304" t="s">
        <v>1330</v>
      </c>
      <c r="G458" s="302" t="s">
        <v>1331</v>
      </c>
      <c r="H458" s="297">
        <v>36</v>
      </c>
      <c r="I458" s="298">
        <v>10</v>
      </c>
      <c r="J458" s="213" t="s">
        <v>1191</v>
      </c>
      <c r="K458" s="234">
        <f t="shared" si="10"/>
        <v>450</v>
      </c>
      <c r="L458" s="43" t="s">
        <v>1192</v>
      </c>
      <c r="M458" s="397">
        <f t="shared" si="5"/>
        <v>30</v>
      </c>
      <c r="N458" s="398">
        <f t="shared" si="6"/>
        <v>2500</v>
      </c>
      <c r="O458" s="398">
        <f t="shared" si="7"/>
        <v>30</v>
      </c>
      <c r="P458" s="44" t="s">
        <v>719</v>
      </c>
      <c r="Q458" s="283">
        <v>14.5</v>
      </c>
      <c r="R458" s="283">
        <v>15</v>
      </c>
      <c r="S458" s="283"/>
      <c r="T458" s="283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</row>
    <row r="459" spans="1:56" ht="15.75" customHeight="1" x14ac:dyDescent="0.25">
      <c r="A459" s="59">
        <v>52</v>
      </c>
      <c r="B459" s="299" t="s">
        <v>7</v>
      </c>
      <c r="C459" s="287" t="s">
        <v>1108</v>
      </c>
      <c r="D459" s="293" t="s">
        <v>112</v>
      </c>
      <c r="E459" s="300" t="s">
        <v>1332</v>
      </c>
      <c r="F459" s="305" t="s">
        <v>1333</v>
      </c>
      <c r="G459" s="302" t="s">
        <v>1334</v>
      </c>
      <c r="H459" s="297">
        <v>23</v>
      </c>
      <c r="I459" s="298">
        <v>10</v>
      </c>
      <c r="J459" s="213" t="s">
        <v>1191</v>
      </c>
      <c r="K459" s="234">
        <f t="shared" si="10"/>
        <v>450</v>
      </c>
      <c r="L459" s="43" t="s">
        <v>1192</v>
      </c>
      <c r="M459" s="397">
        <f t="shared" si="5"/>
        <v>30</v>
      </c>
      <c r="N459" s="398">
        <f t="shared" si="6"/>
        <v>2500</v>
      </c>
      <c r="O459" s="398">
        <f t="shared" si="7"/>
        <v>30</v>
      </c>
      <c r="P459" s="44" t="s">
        <v>719</v>
      </c>
      <c r="Q459" s="283">
        <v>14.5</v>
      </c>
      <c r="R459" s="283">
        <v>15</v>
      </c>
      <c r="S459" s="283"/>
      <c r="T459" s="283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</row>
    <row r="460" spans="1:56" ht="15.75" customHeight="1" x14ac:dyDescent="0.25">
      <c r="A460" s="59">
        <v>53</v>
      </c>
      <c r="B460" s="293" t="s">
        <v>974</v>
      </c>
      <c r="C460" s="287" t="s">
        <v>1108</v>
      </c>
      <c r="D460" s="293" t="s">
        <v>113</v>
      </c>
      <c r="E460" s="299" t="s">
        <v>1335</v>
      </c>
      <c r="F460" s="306" t="s">
        <v>1336</v>
      </c>
      <c r="G460" s="295" t="s">
        <v>1337</v>
      </c>
      <c r="H460" s="297">
        <v>28</v>
      </c>
      <c r="I460" s="298">
        <v>10</v>
      </c>
      <c r="J460" s="213" t="s">
        <v>1191</v>
      </c>
      <c r="K460" s="234">
        <f t="shared" si="10"/>
        <v>450</v>
      </c>
      <c r="L460" s="43" t="s">
        <v>1192</v>
      </c>
      <c r="M460" s="397">
        <f t="shared" si="5"/>
        <v>30</v>
      </c>
      <c r="N460" s="398">
        <f t="shared" si="6"/>
        <v>2500</v>
      </c>
      <c r="O460" s="398">
        <f t="shared" si="7"/>
        <v>30</v>
      </c>
      <c r="P460" s="44" t="s">
        <v>719</v>
      </c>
      <c r="Q460" s="283">
        <v>14.55</v>
      </c>
      <c r="R460" s="283">
        <v>15</v>
      </c>
      <c r="S460" s="283"/>
      <c r="T460" s="283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</row>
    <row r="461" spans="1:56" ht="15.75" customHeight="1" x14ac:dyDescent="0.25">
      <c r="A461" s="59">
        <v>54</v>
      </c>
      <c r="B461" s="299" t="s">
        <v>975</v>
      </c>
      <c r="C461" s="287" t="s">
        <v>1108</v>
      </c>
      <c r="D461" s="293" t="s">
        <v>1138</v>
      </c>
      <c r="E461" s="307" t="s">
        <v>1338</v>
      </c>
      <c r="F461" s="308" t="s">
        <v>1339</v>
      </c>
      <c r="G461" s="309" t="s">
        <v>1340</v>
      </c>
      <c r="H461" s="310">
        <v>37</v>
      </c>
      <c r="I461" s="298">
        <v>10</v>
      </c>
      <c r="J461" s="213" t="s">
        <v>1191</v>
      </c>
      <c r="K461" s="234">
        <f t="shared" si="10"/>
        <v>450</v>
      </c>
      <c r="L461" s="43" t="s">
        <v>1192</v>
      </c>
      <c r="M461" s="397">
        <f t="shared" si="5"/>
        <v>30</v>
      </c>
      <c r="N461" s="398">
        <f t="shared" si="6"/>
        <v>2500</v>
      </c>
      <c r="O461" s="398">
        <f t="shared" si="7"/>
        <v>30</v>
      </c>
      <c r="P461" s="44" t="s">
        <v>719</v>
      </c>
      <c r="Q461" s="283">
        <v>14.67</v>
      </c>
      <c r="R461" s="283">
        <v>15</v>
      </c>
      <c r="S461" s="283"/>
      <c r="T461" s="283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</row>
    <row r="462" spans="1:56" ht="15.75" customHeight="1" x14ac:dyDescent="0.25">
      <c r="A462" s="59">
        <v>55</v>
      </c>
      <c r="B462" s="299" t="s">
        <v>976</v>
      </c>
      <c r="C462" s="287" t="s">
        <v>1108</v>
      </c>
      <c r="D462" s="293" t="s">
        <v>26</v>
      </c>
      <c r="E462" s="300" t="s">
        <v>1341</v>
      </c>
      <c r="F462" s="288" t="s">
        <v>1342</v>
      </c>
      <c r="G462" s="302" t="s">
        <v>1343</v>
      </c>
      <c r="H462" s="297">
        <v>35</v>
      </c>
      <c r="I462" s="298">
        <v>10</v>
      </c>
      <c r="J462" s="213" t="s">
        <v>1191</v>
      </c>
      <c r="K462" s="234">
        <f t="shared" si="10"/>
        <v>450</v>
      </c>
      <c r="L462" s="43" t="s">
        <v>1192</v>
      </c>
      <c r="M462" s="397">
        <f t="shared" si="5"/>
        <v>30</v>
      </c>
      <c r="N462" s="398">
        <f t="shared" si="6"/>
        <v>2500</v>
      </c>
      <c r="O462" s="398">
        <f t="shared" si="7"/>
        <v>30</v>
      </c>
      <c r="P462" s="44" t="s">
        <v>719</v>
      </c>
      <c r="Q462" s="283">
        <v>14.65</v>
      </c>
      <c r="R462" s="283">
        <v>15</v>
      </c>
      <c r="S462" s="283"/>
      <c r="T462" s="283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</row>
    <row r="463" spans="1:56" ht="15.75" customHeight="1" x14ac:dyDescent="0.25">
      <c r="A463" s="59">
        <v>56</v>
      </c>
      <c r="B463" s="299" t="s">
        <v>977</v>
      </c>
      <c r="C463" s="287" t="s">
        <v>1108</v>
      </c>
      <c r="D463" s="293" t="s">
        <v>1139</v>
      </c>
      <c r="E463" s="300" t="s">
        <v>1344</v>
      </c>
      <c r="F463" s="305" t="s">
        <v>1345</v>
      </c>
      <c r="G463" s="302" t="s">
        <v>1346</v>
      </c>
      <c r="H463" s="297">
        <v>25</v>
      </c>
      <c r="I463" s="298">
        <v>10</v>
      </c>
      <c r="J463" s="213" t="s">
        <v>1191</v>
      </c>
      <c r="K463" s="234">
        <f t="shared" si="10"/>
        <v>450</v>
      </c>
      <c r="L463" s="43" t="s">
        <v>1192</v>
      </c>
      <c r="M463" s="397">
        <f t="shared" si="5"/>
        <v>30</v>
      </c>
      <c r="N463" s="398">
        <f t="shared" si="6"/>
        <v>2500</v>
      </c>
      <c r="O463" s="398">
        <f t="shared" si="7"/>
        <v>30</v>
      </c>
      <c r="P463" s="44" t="s">
        <v>719</v>
      </c>
      <c r="Q463" s="283">
        <v>14.55</v>
      </c>
      <c r="R463" s="283">
        <v>15</v>
      </c>
      <c r="S463" s="283"/>
      <c r="T463" s="283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</row>
    <row r="464" spans="1:56" ht="15.75" customHeight="1" x14ac:dyDescent="0.25">
      <c r="A464" s="59">
        <v>57</v>
      </c>
      <c r="B464" s="299" t="s">
        <v>978</v>
      </c>
      <c r="C464" s="287" t="s">
        <v>1108</v>
      </c>
      <c r="D464" s="293" t="s">
        <v>1139</v>
      </c>
      <c r="E464" s="300" t="s">
        <v>1347</v>
      </c>
      <c r="F464" s="301" t="s">
        <v>1348</v>
      </c>
      <c r="G464" s="302" t="s">
        <v>1349</v>
      </c>
      <c r="H464" s="297">
        <v>30</v>
      </c>
      <c r="I464" s="298">
        <v>10</v>
      </c>
      <c r="J464" s="213" t="s">
        <v>1191</v>
      </c>
      <c r="K464" s="234">
        <f t="shared" si="10"/>
        <v>450</v>
      </c>
      <c r="L464" s="43" t="s">
        <v>1192</v>
      </c>
      <c r="M464" s="397">
        <f t="shared" si="5"/>
        <v>30</v>
      </c>
      <c r="N464" s="398">
        <f t="shared" si="6"/>
        <v>2500</v>
      </c>
      <c r="O464" s="398">
        <f t="shared" si="7"/>
        <v>30</v>
      </c>
      <c r="P464" s="44" t="s">
        <v>719</v>
      </c>
      <c r="Q464" s="283">
        <v>14.34</v>
      </c>
      <c r="R464" s="283">
        <v>15</v>
      </c>
      <c r="S464" s="283"/>
      <c r="T464" s="283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</row>
    <row r="465" spans="1:56" ht="15.75" customHeight="1" x14ac:dyDescent="0.25">
      <c r="A465" s="59">
        <v>58</v>
      </c>
      <c r="B465" s="299" t="s">
        <v>18</v>
      </c>
      <c r="C465" s="287" t="s">
        <v>1108</v>
      </c>
      <c r="D465" s="293" t="s">
        <v>1140</v>
      </c>
      <c r="E465" s="300" t="s">
        <v>1350</v>
      </c>
      <c r="F465" s="302" t="s">
        <v>1351</v>
      </c>
      <c r="G465" s="302" t="s">
        <v>1352</v>
      </c>
      <c r="H465" s="297">
        <v>30</v>
      </c>
      <c r="I465" s="298">
        <v>10</v>
      </c>
      <c r="J465" s="213" t="s">
        <v>1191</v>
      </c>
      <c r="K465" s="234">
        <f t="shared" si="10"/>
        <v>450</v>
      </c>
      <c r="L465" s="43" t="s">
        <v>1192</v>
      </c>
      <c r="M465" s="397">
        <f t="shared" si="5"/>
        <v>30</v>
      </c>
      <c r="N465" s="398">
        <f t="shared" si="6"/>
        <v>2500</v>
      </c>
      <c r="O465" s="398">
        <f t="shared" si="7"/>
        <v>30</v>
      </c>
      <c r="P465" s="44" t="s">
        <v>719</v>
      </c>
      <c r="Q465" s="283">
        <v>14.3</v>
      </c>
      <c r="R465" s="283">
        <v>15</v>
      </c>
      <c r="S465" s="283"/>
      <c r="T465" s="283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</row>
    <row r="466" spans="1:56" ht="15.75" customHeight="1" x14ac:dyDescent="0.25">
      <c r="A466" s="59">
        <v>59</v>
      </c>
      <c r="B466" s="299" t="s">
        <v>979</v>
      </c>
      <c r="C466" s="287" t="s">
        <v>1108</v>
      </c>
      <c r="D466" s="293" t="s">
        <v>1141</v>
      </c>
      <c r="E466" s="300" t="s">
        <v>1353</v>
      </c>
      <c r="F466" s="302" t="s">
        <v>1354</v>
      </c>
      <c r="G466" s="302" t="s">
        <v>1355</v>
      </c>
      <c r="H466" s="297">
        <v>25</v>
      </c>
      <c r="I466" s="298">
        <v>10</v>
      </c>
      <c r="J466" s="213" t="s">
        <v>1191</v>
      </c>
      <c r="K466" s="234">
        <f t="shared" si="10"/>
        <v>450</v>
      </c>
      <c r="L466" s="43" t="s">
        <v>1192</v>
      </c>
      <c r="M466" s="397">
        <f t="shared" si="5"/>
        <v>30</v>
      </c>
      <c r="N466" s="398">
        <f t="shared" si="6"/>
        <v>2500</v>
      </c>
      <c r="O466" s="398">
        <f t="shared" si="7"/>
        <v>30</v>
      </c>
      <c r="P466" s="44" t="s">
        <v>719</v>
      </c>
      <c r="Q466" s="283">
        <v>14.2</v>
      </c>
      <c r="R466" s="283">
        <v>15</v>
      </c>
      <c r="S466" s="283"/>
      <c r="T466" s="283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</row>
    <row r="467" spans="1:56" ht="15.75" customHeight="1" x14ac:dyDescent="0.25">
      <c r="A467" s="59">
        <v>60</v>
      </c>
      <c r="B467" s="299" t="s">
        <v>980</v>
      </c>
      <c r="C467" s="287" t="s">
        <v>1108</v>
      </c>
      <c r="D467" s="293" t="s">
        <v>1142</v>
      </c>
      <c r="E467" s="300" t="s">
        <v>1356</v>
      </c>
      <c r="F467" s="302" t="s">
        <v>1357</v>
      </c>
      <c r="G467" s="302" t="s">
        <v>1358</v>
      </c>
      <c r="H467" s="297">
        <v>42</v>
      </c>
      <c r="I467" s="298">
        <v>10</v>
      </c>
      <c r="J467" s="213" t="s">
        <v>1191</v>
      </c>
      <c r="K467" s="234">
        <f t="shared" si="10"/>
        <v>450</v>
      </c>
      <c r="L467" s="43" t="s">
        <v>1192</v>
      </c>
      <c r="M467" s="397">
        <f t="shared" si="5"/>
        <v>30</v>
      </c>
      <c r="N467" s="398">
        <f t="shared" si="6"/>
        <v>2500</v>
      </c>
      <c r="O467" s="398">
        <f t="shared" si="7"/>
        <v>30</v>
      </c>
      <c r="P467" s="44" t="s">
        <v>719</v>
      </c>
      <c r="Q467" s="283">
        <v>14.05</v>
      </c>
      <c r="R467" s="283">
        <v>15</v>
      </c>
      <c r="S467" s="283"/>
      <c r="T467" s="283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</row>
    <row r="468" spans="1:56" ht="15.75" customHeight="1" x14ac:dyDescent="0.25">
      <c r="A468" s="59">
        <v>61</v>
      </c>
      <c r="B468" s="299" t="s">
        <v>18</v>
      </c>
      <c r="C468" s="287" t="s">
        <v>1108</v>
      </c>
      <c r="D468" s="293" t="s">
        <v>1142</v>
      </c>
      <c r="E468" s="300" t="s">
        <v>1359</v>
      </c>
      <c r="F468" s="302" t="s">
        <v>1360</v>
      </c>
      <c r="G468" s="302" t="s">
        <v>1361</v>
      </c>
      <c r="H468" s="297">
        <v>51</v>
      </c>
      <c r="I468" s="298">
        <v>10</v>
      </c>
      <c r="J468" s="213" t="s">
        <v>1191</v>
      </c>
      <c r="K468" s="234">
        <f t="shared" si="10"/>
        <v>450</v>
      </c>
      <c r="L468" s="43" t="s">
        <v>1192</v>
      </c>
      <c r="M468" s="397">
        <f t="shared" si="5"/>
        <v>30</v>
      </c>
      <c r="N468" s="398">
        <f t="shared" si="6"/>
        <v>2500</v>
      </c>
      <c r="O468" s="398">
        <f t="shared" si="7"/>
        <v>30</v>
      </c>
      <c r="P468" s="44" t="s">
        <v>719</v>
      </c>
      <c r="Q468" s="283">
        <v>14.01</v>
      </c>
      <c r="R468" s="283">
        <v>15</v>
      </c>
      <c r="S468" s="283"/>
      <c r="T468" s="283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</row>
    <row r="469" spans="1:56" ht="15.75" customHeight="1" x14ac:dyDescent="0.25">
      <c r="A469" s="59">
        <v>62</v>
      </c>
      <c r="B469" s="299" t="s">
        <v>981</v>
      </c>
      <c r="C469" s="287" t="s">
        <v>1108</v>
      </c>
      <c r="D469" s="293" t="s">
        <v>1143</v>
      </c>
      <c r="E469" s="300" t="s">
        <v>1362</v>
      </c>
      <c r="F469" s="302" t="s">
        <v>1363</v>
      </c>
      <c r="G469" s="302" t="s">
        <v>1364</v>
      </c>
      <c r="H469" s="297">
        <v>45</v>
      </c>
      <c r="I469" s="298">
        <v>20</v>
      </c>
      <c r="J469" s="213" t="s">
        <v>1191</v>
      </c>
      <c r="K469" s="234">
        <f t="shared" si="10"/>
        <v>900</v>
      </c>
      <c r="L469" s="43" t="s">
        <v>1192</v>
      </c>
      <c r="M469" s="397">
        <f t="shared" si="5"/>
        <v>60</v>
      </c>
      <c r="N469" s="398">
        <f t="shared" si="6"/>
        <v>5000</v>
      </c>
      <c r="O469" s="398">
        <f t="shared" si="7"/>
        <v>60</v>
      </c>
      <c r="P469" s="44" t="s">
        <v>719</v>
      </c>
      <c r="Q469" s="283"/>
      <c r="R469" s="283"/>
      <c r="S469" s="283"/>
      <c r="T469" s="283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</row>
    <row r="470" spans="1:56" ht="15.75" customHeight="1" x14ac:dyDescent="0.25">
      <c r="A470" s="59">
        <v>63</v>
      </c>
      <c r="B470" s="311" t="s">
        <v>982</v>
      </c>
      <c r="C470" s="41" t="s">
        <v>1109</v>
      </c>
      <c r="D470" s="311" t="s">
        <v>1144</v>
      </c>
      <c r="E470" s="311" t="s">
        <v>1365</v>
      </c>
      <c r="F470" s="312" t="s">
        <v>1366</v>
      </c>
      <c r="G470" s="312" t="s">
        <v>1367</v>
      </c>
      <c r="H470" s="43">
        <v>25</v>
      </c>
      <c r="I470" s="313">
        <v>10</v>
      </c>
      <c r="J470" s="213" t="s">
        <v>1191</v>
      </c>
      <c r="K470" s="234">
        <f>I470*45</f>
        <v>450</v>
      </c>
      <c r="L470" s="43" t="s">
        <v>1192</v>
      </c>
      <c r="M470" s="397">
        <f t="shared" si="5"/>
        <v>30</v>
      </c>
      <c r="N470" s="398">
        <f t="shared" si="6"/>
        <v>2500</v>
      </c>
      <c r="O470" s="398">
        <f t="shared" si="7"/>
        <v>30</v>
      </c>
      <c r="P470" s="44" t="s">
        <v>719</v>
      </c>
      <c r="Q470" s="283">
        <v>13.75</v>
      </c>
      <c r="R470" s="283">
        <v>14</v>
      </c>
      <c r="S470" s="283"/>
      <c r="T470" s="283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</row>
    <row r="471" spans="1:56" ht="15.75" customHeight="1" x14ac:dyDescent="0.25">
      <c r="A471" s="59">
        <v>64</v>
      </c>
      <c r="B471" s="314" t="s">
        <v>983</v>
      </c>
      <c r="C471" s="41" t="s">
        <v>1109</v>
      </c>
      <c r="D471" s="311" t="s">
        <v>1145</v>
      </c>
      <c r="E471" s="314" t="s">
        <v>1368</v>
      </c>
      <c r="F471" s="315" t="s">
        <v>1369</v>
      </c>
      <c r="G471" s="315" t="s">
        <v>1370</v>
      </c>
      <c r="H471" s="43">
        <v>25</v>
      </c>
      <c r="I471" s="313">
        <v>15</v>
      </c>
      <c r="J471" s="213" t="s">
        <v>1191</v>
      </c>
      <c r="K471" s="234">
        <f t="shared" ref="K471:K485" si="11">I471*45</f>
        <v>675</v>
      </c>
      <c r="L471" s="43" t="s">
        <v>1192</v>
      </c>
      <c r="M471" s="397">
        <f t="shared" si="5"/>
        <v>45</v>
      </c>
      <c r="N471" s="398">
        <f t="shared" si="6"/>
        <v>3750</v>
      </c>
      <c r="O471" s="398">
        <f t="shared" si="7"/>
        <v>45</v>
      </c>
      <c r="P471" s="44" t="s">
        <v>719</v>
      </c>
      <c r="Q471" s="283">
        <v>13.7</v>
      </c>
      <c r="R471" s="283">
        <v>14</v>
      </c>
      <c r="S471" s="283"/>
      <c r="T471" s="283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</row>
    <row r="472" spans="1:56" ht="15.75" customHeight="1" x14ac:dyDescent="0.25">
      <c r="A472" s="59">
        <v>65</v>
      </c>
      <c r="B472" s="311" t="s">
        <v>984</v>
      </c>
      <c r="C472" s="41" t="s">
        <v>1109</v>
      </c>
      <c r="D472" s="311" t="s">
        <v>1146</v>
      </c>
      <c r="E472" s="311" t="s">
        <v>1371</v>
      </c>
      <c r="F472" s="312" t="s">
        <v>1372</v>
      </c>
      <c r="G472" s="312" t="s">
        <v>1373</v>
      </c>
      <c r="H472" s="43">
        <v>20</v>
      </c>
      <c r="I472" s="313">
        <v>10</v>
      </c>
      <c r="J472" s="213" t="s">
        <v>1191</v>
      </c>
      <c r="K472" s="234">
        <f t="shared" si="11"/>
        <v>450</v>
      </c>
      <c r="L472" s="43" t="s">
        <v>1192</v>
      </c>
      <c r="M472" s="397">
        <f t="shared" si="5"/>
        <v>30</v>
      </c>
      <c r="N472" s="398">
        <f t="shared" si="6"/>
        <v>2500</v>
      </c>
      <c r="O472" s="398">
        <f t="shared" si="7"/>
        <v>30</v>
      </c>
      <c r="P472" s="44" t="s">
        <v>719</v>
      </c>
      <c r="Q472" s="283">
        <v>13.5</v>
      </c>
      <c r="R472" s="283">
        <v>14</v>
      </c>
      <c r="S472" s="283"/>
      <c r="T472" s="283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</row>
    <row r="473" spans="1:56" ht="15.75" customHeight="1" x14ac:dyDescent="0.25">
      <c r="A473" s="59">
        <v>66</v>
      </c>
      <c r="B473" s="311" t="s">
        <v>985</v>
      </c>
      <c r="C473" s="41" t="s">
        <v>1109</v>
      </c>
      <c r="D473" s="311" t="s">
        <v>1146</v>
      </c>
      <c r="E473" s="311" t="s">
        <v>1374</v>
      </c>
      <c r="F473" s="312" t="s">
        <v>1375</v>
      </c>
      <c r="G473" s="312" t="s">
        <v>1376</v>
      </c>
      <c r="H473" s="43">
        <v>23</v>
      </c>
      <c r="I473" s="313">
        <v>10</v>
      </c>
      <c r="J473" s="213" t="s">
        <v>1191</v>
      </c>
      <c r="K473" s="234">
        <f t="shared" si="11"/>
        <v>450</v>
      </c>
      <c r="L473" s="43" t="s">
        <v>1192</v>
      </c>
      <c r="M473" s="397">
        <f t="shared" ref="M473:M536" si="12">I473*3</f>
        <v>30</v>
      </c>
      <c r="N473" s="398">
        <f t="shared" ref="N473:N536" si="13">I473*250</f>
        <v>2500</v>
      </c>
      <c r="O473" s="398">
        <f t="shared" ref="O473:O536" si="14">I473*3</f>
        <v>30</v>
      </c>
      <c r="P473" s="44" t="s">
        <v>719</v>
      </c>
      <c r="Q473" s="283">
        <v>13.5</v>
      </c>
      <c r="R473" s="283">
        <v>14</v>
      </c>
      <c r="S473" s="283"/>
      <c r="T473" s="283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</row>
    <row r="474" spans="1:56" ht="15.75" customHeight="1" x14ac:dyDescent="0.25">
      <c r="A474" s="59">
        <v>67</v>
      </c>
      <c r="B474" s="311" t="s">
        <v>986</v>
      </c>
      <c r="C474" s="41" t="s">
        <v>1109</v>
      </c>
      <c r="D474" s="311" t="s">
        <v>1147</v>
      </c>
      <c r="E474" s="311" t="s">
        <v>1377</v>
      </c>
      <c r="F474" s="312" t="s">
        <v>1378</v>
      </c>
      <c r="G474" s="312" t="s">
        <v>1379</v>
      </c>
      <c r="H474" s="43">
        <v>32</v>
      </c>
      <c r="I474" s="313">
        <v>10</v>
      </c>
      <c r="J474" s="213" t="s">
        <v>1191</v>
      </c>
      <c r="K474" s="234">
        <f t="shared" si="11"/>
        <v>450</v>
      </c>
      <c r="L474" s="43" t="s">
        <v>1192</v>
      </c>
      <c r="M474" s="397">
        <f t="shared" si="12"/>
        <v>30</v>
      </c>
      <c r="N474" s="398">
        <f t="shared" si="13"/>
        <v>2500</v>
      </c>
      <c r="O474" s="398">
        <f t="shared" si="14"/>
        <v>30</v>
      </c>
      <c r="P474" s="44" t="s">
        <v>719</v>
      </c>
      <c r="Q474" s="283">
        <v>13.85</v>
      </c>
      <c r="R474" s="283">
        <v>14</v>
      </c>
      <c r="S474" s="283"/>
      <c r="T474" s="283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</row>
    <row r="475" spans="1:56" ht="15.75" customHeight="1" x14ac:dyDescent="0.25">
      <c r="A475" s="59">
        <v>68</v>
      </c>
      <c r="B475" s="311" t="s">
        <v>987</v>
      </c>
      <c r="C475" s="41" t="s">
        <v>1109</v>
      </c>
      <c r="D475" s="311" t="s">
        <v>1147</v>
      </c>
      <c r="E475" s="311" t="s">
        <v>1380</v>
      </c>
      <c r="F475" s="312" t="s">
        <v>1381</v>
      </c>
      <c r="G475" s="312" t="s">
        <v>1382</v>
      </c>
      <c r="H475" s="43">
        <v>30</v>
      </c>
      <c r="I475" s="313">
        <v>10</v>
      </c>
      <c r="J475" s="213" t="s">
        <v>1191</v>
      </c>
      <c r="K475" s="234">
        <f t="shared" si="11"/>
        <v>450</v>
      </c>
      <c r="L475" s="43" t="s">
        <v>1192</v>
      </c>
      <c r="M475" s="397">
        <f t="shared" si="12"/>
        <v>30</v>
      </c>
      <c r="N475" s="398">
        <f t="shared" si="13"/>
        <v>2500</v>
      </c>
      <c r="O475" s="398">
        <f t="shared" si="14"/>
        <v>30</v>
      </c>
      <c r="P475" s="44" t="s">
        <v>804</v>
      </c>
      <c r="Q475" s="283">
        <v>13.87</v>
      </c>
      <c r="R475" s="283">
        <v>14</v>
      </c>
      <c r="S475" s="283"/>
      <c r="T475" s="283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</row>
    <row r="476" spans="1:56" ht="15.75" customHeight="1" x14ac:dyDescent="0.25">
      <c r="A476" s="59">
        <v>69</v>
      </c>
      <c r="B476" s="311" t="s">
        <v>988</v>
      </c>
      <c r="C476" s="41" t="s">
        <v>1109</v>
      </c>
      <c r="D476" s="311" t="s">
        <v>1147</v>
      </c>
      <c r="E476" s="311" t="s">
        <v>1383</v>
      </c>
      <c r="F476" s="312" t="s">
        <v>1384</v>
      </c>
      <c r="G476" s="312" t="s">
        <v>1385</v>
      </c>
      <c r="H476" s="43">
        <v>30</v>
      </c>
      <c r="I476" s="313">
        <v>10</v>
      </c>
      <c r="J476" s="213" t="s">
        <v>1191</v>
      </c>
      <c r="K476" s="234">
        <f t="shared" si="11"/>
        <v>450</v>
      </c>
      <c r="L476" s="43" t="s">
        <v>1192</v>
      </c>
      <c r="M476" s="397">
        <f t="shared" si="12"/>
        <v>30</v>
      </c>
      <c r="N476" s="398">
        <f t="shared" si="13"/>
        <v>2500</v>
      </c>
      <c r="O476" s="398">
        <f t="shared" si="14"/>
        <v>30</v>
      </c>
      <c r="P476" s="44" t="s">
        <v>804</v>
      </c>
      <c r="Q476" s="283">
        <v>13.77</v>
      </c>
      <c r="R476" s="283">
        <v>14</v>
      </c>
      <c r="S476" s="283"/>
      <c r="T476" s="283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</row>
    <row r="477" spans="1:56" ht="15.75" customHeight="1" x14ac:dyDescent="0.25">
      <c r="A477" s="59">
        <v>70</v>
      </c>
      <c r="B477" s="311" t="s">
        <v>989</v>
      </c>
      <c r="C477" s="41" t="s">
        <v>1109</v>
      </c>
      <c r="D477" s="311" t="s">
        <v>1148</v>
      </c>
      <c r="E477" s="311" t="s">
        <v>1386</v>
      </c>
      <c r="F477" s="312" t="s">
        <v>1387</v>
      </c>
      <c r="G477" s="312" t="s">
        <v>1388</v>
      </c>
      <c r="H477" s="43">
        <v>30</v>
      </c>
      <c r="I477" s="313">
        <v>10</v>
      </c>
      <c r="J477" s="213" t="s">
        <v>1191</v>
      </c>
      <c r="K477" s="234">
        <f t="shared" si="11"/>
        <v>450</v>
      </c>
      <c r="L477" s="43" t="s">
        <v>1192</v>
      </c>
      <c r="M477" s="397">
        <f t="shared" si="12"/>
        <v>30</v>
      </c>
      <c r="N477" s="398">
        <f t="shared" si="13"/>
        <v>2500</v>
      </c>
      <c r="O477" s="398">
        <f t="shared" si="14"/>
        <v>30</v>
      </c>
      <c r="P477" s="44" t="s">
        <v>804</v>
      </c>
      <c r="Q477" s="283">
        <v>13.69</v>
      </c>
      <c r="R477" s="283">
        <v>14</v>
      </c>
      <c r="S477" s="283"/>
      <c r="T477" s="283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</row>
    <row r="478" spans="1:56" ht="15.75" customHeight="1" x14ac:dyDescent="0.25">
      <c r="A478" s="59">
        <v>71</v>
      </c>
      <c r="B478" s="311" t="s">
        <v>990</v>
      </c>
      <c r="C478" s="41" t="s">
        <v>1109</v>
      </c>
      <c r="D478" s="311" t="s">
        <v>1149</v>
      </c>
      <c r="E478" s="311" t="s">
        <v>1389</v>
      </c>
      <c r="F478" s="312" t="s">
        <v>1390</v>
      </c>
      <c r="G478" s="312" t="s">
        <v>1391</v>
      </c>
      <c r="H478" s="43">
        <v>35</v>
      </c>
      <c r="I478" s="313">
        <v>10</v>
      </c>
      <c r="J478" s="213" t="s">
        <v>1191</v>
      </c>
      <c r="K478" s="234">
        <f t="shared" si="11"/>
        <v>450</v>
      </c>
      <c r="L478" s="43" t="s">
        <v>1192</v>
      </c>
      <c r="M478" s="397">
        <f t="shared" si="12"/>
        <v>30</v>
      </c>
      <c r="N478" s="398">
        <f t="shared" si="13"/>
        <v>2500</v>
      </c>
      <c r="O478" s="398">
        <f t="shared" si="14"/>
        <v>30</v>
      </c>
      <c r="P478" s="44" t="s">
        <v>804</v>
      </c>
      <c r="Q478" s="283">
        <v>13.56</v>
      </c>
      <c r="R478" s="283">
        <v>14</v>
      </c>
      <c r="S478" s="283"/>
      <c r="T478" s="283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</row>
    <row r="479" spans="1:56" ht="15.75" customHeight="1" x14ac:dyDescent="0.25">
      <c r="A479" s="59">
        <v>72</v>
      </c>
      <c r="B479" s="311" t="s">
        <v>991</v>
      </c>
      <c r="C479" s="41" t="s">
        <v>1109</v>
      </c>
      <c r="D479" s="311" t="s">
        <v>1149</v>
      </c>
      <c r="E479" s="311" t="s">
        <v>1392</v>
      </c>
      <c r="F479" s="312" t="s">
        <v>1393</v>
      </c>
      <c r="G479" s="312" t="s">
        <v>1394</v>
      </c>
      <c r="H479" s="43">
        <v>30</v>
      </c>
      <c r="I479" s="313">
        <v>10</v>
      </c>
      <c r="J479" s="213" t="s">
        <v>1191</v>
      </c>
      <c r="K479" s="234">
        <f t="shared" si="11"/>
        <v>450</v>
      </c>
      <c r="L479" s="43" t="s">
        <v>1192</v>
      </c>
      <c r="M479" s="397">
        <f t="shared" si="12"/>
        <v>30</v>
      </c>
      <c r="N479" s="398">
        <f t="shared" si="13"/>
        <v>2500</v>
      </c>
      <c r="O479" s="398">
        <f t="shared" si="14"/>
        <v>30</v>
      </c>
      <c r="P479" s="44" t="s">
        <v>804</v>
      </c>
      <c r="Q479" s="283">
        <v>13.5</v>
      </c>
      <c r="R479" s="283">
        <v>14</v>
      </c>
      <c r="S479" s="283"/>
      <c r="T479" s="283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</row>
    <row r="480" spans="1:56" ht="15.75" customHeight="1" x14ac:dyDescent="0.25">
      <c r="A480" s="59">
        <v>73</v>
      </c>
      <c r="B480" s="311" t="s">
        <v>992</v>
      </c>
      <c r="C480" s="41" t="s">
        <v>1109</v>
      </c>
      <c r="D480" s="311" t="s">
        <v>1150</v>
      </c>
      <c r="E480" s="311" t="s">
        <v>1395</v>
      </c>
      <c r="F480" s="312" t="s">
        <v>1396</v>
      </c>
      <c r="G480" s="312" t="s">
        <v>1397</v>
      </c>
      <c r="H480" s="43">
        <v>40</v>
      </c>
      <c r="I480" s="313">
        <v>15</v>
      </c>
      <c r="J480" s="213" t="s">
        <v>1191</v>
      </c>
      <c r="K480" s="234">
        <f t="shared" si="11"/>
        <v>675</v>
      </c>
      <c r="L480" s="43" t="s">
        <v>1192</v>
      </c>
      <c r="M480" s="397">
        <f t="shared" si="12"/>
        <v>45</v>
      </c>
      <c r="N480" s="398">
        <f t="shared" si="13"/>
        <v>3750</v>
      </c>
      <c r="O480" s="398">
        <f t="shared" si="14"/>
        <v>45</v>
      </c>
      <c r="P480" s="44" t="s">
        <v>804</v>
      </c>
      <c r="Q480" s="283">
        <v>13.5</v>
      </c>
      <c r="R480" s="283">
        <v>14</v>
      </c>
      <c r="S480" s="283"/>
      <c r="T480" s="283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</row>
    <row r="481" spans="1:56" ht="15.75" customHeight="1" x14ac:dyDescent="0.25">
      <c r="A481" s="59">
        <v>74</v>
      </c>
      <c r="B481" s="311" t="s">
        <v>993</v>
      </c>
      <c r="C481" s="41" t="s">
        <v>1109</v>
      </c>
      <c r="D481" s="311" t="s">
        <v>1150</v>
      </c>
      <c r="E481" s="311" t="s">
        <v>1398</v>
      </c>
      <c r="F481" s="312" t="s">
        <v>1399</v>
      </c>
      <c r="G481" s="312" t="s">
        <v>1400</v>
      </c>
      <c r="H481" s="43">
        <v>30</v>
      </c>
      <c r="I481" s="313">
        <v>10</v>
      </c>
      <c r="J481" s="213" t="s">
        <v>1191</v>
      </c>
      <c r="K481" s="234">
        <f t="shared" si="11"/>
        <v>450</v>
      </c>
      <c r="L481" s="43" t="s">
        <v>1192</v>
      </c>
      <c r="M481" s="397">
        <f t="shared" si="12"/>
        <v>30</v>
      </c>
      <c r="N481" s="398">
        <f t="shared" si="13"/>
        <v>2500</v>
      </c>
      <c r="O481" s="398">
        <f t="shared" si="14"/>
        <v>30</v>
      </c>
      <c r="P481" s="44" t="s">
        <v>804</v>
      </c>
      <c r="Q481" s="283">
        <v>13.78</v>
      </c>
      <c r="R481" s="283">
        <v>14</v>
      </c>
      <c r="S481" s="283"/>
      <c r="T481" s="283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</row>
    <row r="482" spans="1:56" ht="15.75" customHeight="1" x14ac:dyDescent="0.25">
      <c r="A482" s="59">
        <v>75</v>
      </c>
      <c r="B482" s="311" t="s">
        <v>994</v>
      </c>
      <c r="C482" s="41" t="s">
        <v>1109</v>
      </c>
      <c r="D482" s="311" t="s">
        <v>1151</v>
      </c>
      <c r="E482" s="311" t="s">
        <v>1401</v>
      </c>
      <c r="F482" s="312" t="s">
        <v>1402</v>
      </c>
      <c r="G482" s="312" t="s">
        <v>1403</v>
      </c>
      <c r="H482" s="43">
        <v>35</v>
      </c>
      <c r="I482" s="313">
        <v>15</v>
      </c>
      <c r="J482" s="213" t="s">
        <v>1191</v>
      </c>
      <c r="K482" s="234">
        <f t="shared" si="11"/>
        <v>675</v>
      </c>
      <c r="L482" s="43" t="s">
        <v>1192</v>
      </c>
      <c r="M482" s="397">
        <f t="shared" si="12"/>
        <v>45</v>
      </c>
      <c r="N482" s="398">
        <f t="shared" si="13"/>
        <v>3750</v>
      </c>
      <c r="O482" s="398">
        <f t="shared" si="14"/>
        <v>45</v>
      </c>
      <c r="P482" s="44" t="s">
        <v>804</v>
      </c>
      <c r="Q482" s="283">
        <v>13.98</v>
      </c>
      <c r="R482" s="283">
        <v>14</v>
      </c>
      <c r="S482" s="283"/>
      <c r="T482" s="283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</row>
    <row r="483" spans="1:56" ht="15.75" customHeight="1" x14ac:dyDescent="0.25">
      <c r="A483" s="59">
        <v>76</v>
      </c>
      <c r="B483" s="311" t="s">
        <v>995</v>
      </c>
      <c r="C483" s="41" t="s">
        <v>1109</v>
      </c>
      <c r="D483" s="311" t="s">
        <v>1151</v>
      </c>
      <c r="E483" s="311" t="s">
        <v>1404</v>
      </c>
      <c r="F483" s="312" t="s">
        <v>1405</v>
      </c>
      <c r="G483" s="312" t="s">
        <v>1406</v>
      </c>
      <c r="H483" s="43">
        <v>27</v>
      </c>
      <c r="I483" s="313">
        <v>10</v>
      </c>
      <c r="J483" s="213" t="s">
        <v>1191</v>
      </c>
      <c r="K483" s="234">
        <f t="shared" si="11"/>
        <v>450</v>
      </c>
      <c r="L483" s="43" t="s">
        <v>1192</v>
      </c>
      <c r="M483" s="397">
        <f t="shared" si="12"/>
        <v>30</v>
      </c>
      <c r="N483" s="398">
        <f t="shared" si="13"/>
        <v>2500</v>
      </c>
      <c r="O483" s="398">
        <f t="shared" si="14"/>
        <v>30</v>
      </c>
      <c r="P483" s="44" t="s">
        <v>804</v>
      </c>
      <c r="Q483" s="283">
        <v>13.55</v>
      </c>
      <c r="R483" s="283">
        <v>14</v>
      </c>
      <c r="S483" s="283"/>
      <c r="T483" s="283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</row>
    <row r="484" spans="1:56" ht="15.75" customHeight="1" x14ac:dyDescent="0.25">
      <c r="A484" s="59">
        <v>77</v>
      </c>
      <c r="B484" s="311" t="s">
        <v>996</v>
      </c>
      <c r="C484" s="41" t="s">
        <v>1109</v>
      </c>
      <c r="D484" s="311" t="s">
        <v>1151</v>
      </c>
      <c r="E484" s="311" t="s">
        <v>1407</v>
      </c>
      <c r="F484" s="312" t="s">
        <v>1408</v>
      </c>
      <c r="G484" s="312" t="s">
        <v>1409</v>
      </c>
      <c r="H484" s="43">
        <v>25</v>
      </c>
      <c r="I484" s="313">
        <v>10</v>
      </c>
      <c r="J484" s="213" t="s">
        <v>1191</v>
      </c>
      <c r="K484" s="234">
        <f t="shared" si="11"/>
        <v>450</v>
      </c>
      <c r="L484" s="43" t="s">
        <v>1192</v>
      </c>
      <c r="M484" s="397">
        <f t="shared" si="12"/>
        <v>30</v>
      </c>
      <c r="N484" s="398">
        <f t="shared" si="13"/>
        <v>2500</v>
      </c>
      <c r="O484" s="398">
        <f t="shared" si="14"/>
        <v>30</v>
      </c>
      <c r="P484" s="44" t="s">
        <v>804</v>
      </c>
      <c r="Q484" s="283">
        <v>13.5</v>
      </c>
      <c r="R484" s="283">
        <v>14</v>
      </c>
      <c r="S484" s="283"/>
      <c r="T484" s="283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</row>
    <row r="485" spans="1:56" ht="15.75" customHeight="1" x14ac:dyDescent="0.25">
      <c r="A485" s="59">
        <v>78</v>
      </c>
      <c r="B485" s="314" t="s">
        <v>997</v>
      </c>
      <c r="C485" s="41" t="s">
        <v>1109</v>
      </c>
      <c r="D485" s="311" t="s">
        <v>1152</v>
      </c>
      <c r="E485" s="311" t="s">
        <v>1410</v>
      </c>
      <c r="F485" s="315" t="s">
        <v>1411</v>
      </c>
      <c r="G485" s="315" t="s">
        <v>1412</v>
      </c>
      <c r="H485" s="43">
        <v>20</v>
      </c>
      <c r="I485" s="313">
        <v>15</v>
      </c>
      <c r="J485" s="213" t="s">
        <v>1191</v>
      </c>
      <c r="K485" s="234">
        <f t="shared" si="11"/>
        <v>675</v>
      </c>
      <c r="L485" s="43" t="s">
        <v>1192</v>
      </c>
      <c r="M485" s="397">
        <f t="shared" si="12"/>
        <v>45</v>
      </c>
      <c r="N485" s="398">
        <f t="shared" si="13"/>
        <v>3750</v>
      </c>
      <c r="O485" s="398">
        <f t="shared" si="14"/>
        <v>45</v>
      </c>
      <c r="P485" s="44" t="s">
        <v>804</v>
      </c>
      <c r="Q485" s="283">
        <v>13.14</v>
      </c>
      <c r="R485" s="283">
        <v>14</v>
      </c>
      <c r="S485" s="283"/>
      <c r="T485" s="283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</row>
    <row r="486" spans="1:56" ht="15.75" customHeight="1" x14ac:dyDescent="0.25">
      <c r="A486" s="59">
        <v>79</v>
      </c>
      <c r="B486" s="316" t="s">
        <v>998</v>
      </c>
      <c r="C486" s="41" t="s">
        <v>1110</v>
      </c>
      <c r="D486" s="316" t="s">
        <v>1153</v>
      </c>
      <c r="E486" s="316" t="s">
        <v>1413</v>
      </c>
      <c r="F486" s="317" t="s">
        <v>1414</v>
      </c>
      <c r="G486" s="318" t="s">
        <v>1415</v>
      </c>
      <c r="H486" s="43">
        <v>15</v>
      </c>
      <c r="I486" s="43">
        <v>10</v>
      </c>
      <c r="J486" s="213" t="s">
        <v>1191</v>
      </c>
      <c r="K486" s="234">
        <f>I486*45</f>
        <v>450</v>
      </c>
      <c r="L486" s="43" t="s">
        <v>1192</v>
      </c>
      <c r="M486" s="397">
        <f t="shared" si="12"/>
        <v>30</v>
      </c>
      <c r="N486" s="398">
        <f t="shared" si="13"/>
        <v>2500</v>
      </c>
      <c r="O486" s="398">
        <f t="shared" si="14"/>
        <v>30</v>
      </c>
      <c r="P486" s="44" t="s">
        <v>804</v>
      </c>
      <c r="Q486" s="283">
        <v>13.5</v>
      </c>
      <c r="R486" s="283">
        <v>14</v>
      </c>
      <c r="S486" s="283"/>
      <c r="T486" s="283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</row>
    <row r="487" spans="1:56" ht="15.75" customHeight="1" x14ac:dyDescent="0.25">
      <c r="A487" s="59">
        <v>80</v>
      </c>
      <c r="B487" s="319" t="s">
        <v>999</v>
      </c>
      <c r="C487" s="41" t="s">
        <v>1110</v>
      </c>
      <c r="D487" s="316" t="s">
        <v>1154</v>
      </c>
      <c r="E487" s="319" t="s">
        <v>1416</v>
      </c>
      <c r="F487" s="317" t="s">
        <v>1417</v>
      </c>
      <c r="G487" s="318" t="s">
        <v>1418</v>
      </c>
      <c r="H487" s="43">
        <v>20</v>
      </c>
      <c r="I487" s="43">
        <v>10</v>
      </c>
      <c r="J487" s="213" t="s">
        <v>1191</v>
      </c>
      <c r="K487" s="234">
        <f t="shared" ref="K487:K488" si="15">I487*45</f>
        <v>450</v>
      </c>
      <c r="L487" s="43" t="s">
        <v>1192</v>
      </c>
      <c r="M487" s="397">
        <f t="shared" si="12"/>
        <v>30</v>
      </c>
      <c r="N487" s="398">
        <f t="shared" si="13"/>
        <v>2500</v>
      </c>
      <c r="O487" s="398">
        <f t="shared" si="14"/>
        <v>30</v>
      </c>
      <c r="P487" s="44" t="s">
        <v>804</v>
      </c>
      <c r="Q487" s="283">
        <v>13.78</v>
      </c>
      <c r="R487" s="283">
        <v>14</v>
      </c>
      <c r="S487" s="283"/>
      <c r="T487" s="283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</row>
    <row r="488" spans="1:56" ht="15.75" customHeight="1" x14ac:dyDescent="0.25">
      <c r="A488" s="59">
        <v>81</v>
      </c>
      <c r="B488" s="320" t="s">
        <v>1000</v>
      </c>
      <c r="C488" s="41" t="s">
        <v>1110</v>
      </c>
      <c r="D488" s="316" t="s">
        <v>1155</v>
      </c>
      <c r="E488" s="320" t="s">
        <v>1419</v>
      </c>
      <c r="F488" s="317" t="s">
        <v>1420</v>
      </c>
      <c r="G488" s="318" t="s">
        <v>1421</v>
      </c>
      <c r="H488" s="43">
        <v>15</v>
      </c>
      <c r="I488" s="43">
        <v>10</v>
      </c>
      <c r="J488" s="213" t="s">
        <v>1191</v>
      </c>
      <c r="K488" s="234">
        <f t="shared" si="15"/>
        <v>450</v>
      </c>
      <c r="L488" s="43" t="s">
        <v>1192</v>
      </c>
      <c r="M488" s="397">
        <f t="shared" si="12"/>
        <v>30</v>
      </c>
      <c r="N488" s="398">
        <f t="shared" si="13"/>
        <v>2500</v>
      </c>
      <c r="O488" s="398">
        <f t="shared" si="14"/>
        <v>30</v>
      </c>
      <c r="P488" s="44" t="s">
        <v>804</v>
      </c>
      <c r="Q488" s="283">
        <v>13.98</v>
      </c>
      <c r="R488" s="283">
        <v>14</v>
      </c>
      <c r="S488" s="283"/>
      <c r="T488" s="283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</row>
    <row r="489" spans="1:56" ht="15.75" customHeight="1" x14ac:dyDescent="0.25">
      <c r="A489" s="59">
        <v>82</v>
      </c>
      <c r="B489" s="64" t="s">
        <v>1001</v>
      </c>
      <c r="C489" s="41" t="s">
        <v>114</v>
      </c>
      <c r="D489" s="321" t="s">
        <v>824</v>
      </c>
      <c r="E489" s="64" t="s">
        <v>1422</v>
      </c>
      <c r="F489" s="322" t="s">
        <v>1423</v>
      </c>
      <c r="G489" s="322" t="s">
        <v>1424</v>
      </c>
      <c r="H489" s="323">
        <v>37</v>
      </c>
      <c r="I489" s="323">
        <v>15</v>
      </c>
      <c r="J489" s="213" t="s">
        <v>1191</v>
      </c>
      <c r="K489" s="234">
        <f>I489*45</f>
        <v>675</v>
      </c>
      <c r="L489" s="43" t="s">
        <v>1192</v>
      </c>
      <c r="M489" s="397">
        <f t="shared" si="12"/>
        <v>45</v>
      </c>
      <c r="N489" s="398">
        <f t="shared" si="13"/>
        <v>3750</v>
      </c>
      <c r="O489" s="398">
        <f t="shared" si="14"/>
        <v>45</v>
      </c>
      <c r="P489" s="44" t="s">
        <v>804</v>
      </c>
      <c r="Q489" s="283">
        <v>13.77</v>
      </c>
      <c r="R489" s="283">
        <v>14</v>
      </c>
      <c r="S489" s="283"/>
      <c r="T489" s="283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</row>
    <row r="490" spans="1:56" ht="15.75" customHeight="1" x14ac:dyDescent="0.25">
      <c r="A490" s="59">
        <v>83</v>
      </c>
      <c r="B490" s="64" t="s">
        <v>1002</v>
      </c>
      <c r="C490" s="41" t="s">
        <v>114</v>
      </c>
      <c r="D490" s="324" t="s">
        <v>115</v>
      </c>
      <c r="E490" s="64" t="s">
        <v>1425</v>
      </c>
      <c r="F490" s="322" t="s">
        <v>1426</v>
      </c>
      <c r="G490" s="322" t="s">
        <v>1427</v>
      </c>
      <c r="H490" s="323">
        <v>65</v>
      </c>
      <c r="I490" s="323">
        <v>15</v>
      </c>
      <c r="J490" s="213" t="s">
        <v>1191</v>
      </c>
      <c r="K490" s="234">
        <f t="shared" ref="K490:K491" si="16">I490*45</f>
        <v>675</v>
      </c>
      <c r="L490" s="43" t="s">
        <v>1192</v>
      </c>
      <c r="M490" s="397">
        <f t="shared" si="12"/>
        <v>45</v>
      </c>
      <c r="N490" s="398">
        <f t="shared" si="13"/>
        <v>3750</v>
      </c>
      <c r="O490" s="398">
        <f t="shared" si="14"/>
        <v>45</v>
      </c>
      <c r="P490" s="44" t="s">
        <v>804</v>
      </c>
      <c r="Q490" s="283">
        <v>13.69</v>
      </c>
      <c r="R490" s="283">
        <v>14</v>
      </c>
      <c r="S490" s="283"/>
      <c r="T490" s="283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</row>
    <row r="491" spans="1:56" ht="15.75" customHeight="1" x14ac:dyDescent="0.25">
      <c r="A491" s="59">
        <v>84</v>
      </c>
      <c r="B491" s="64" t="s">
        <v>1003</v>
      </c>
      <c r="C491" s="41" t="s">
        <v>114</v>
      </c>
      <c r="D491" s="321" t="s">
        <v>1156</v>
      </c>
      <c r="E491" s="64" t="s">
        <v>1428</v>
      </c>
      <c r="F491" s="322" t="s">
        <v>1429</v>
      </c>
      <c r="G491" s="322" t="s">
        <v>1430</v>
      </c>
      <c r="H491" s="323">
        <v>38</v>
      </c>
      <c r="I491" s="323">
        <v>15</v>
      </c>
      <c r="J491" s="213" t="s">
        <v>1191</v>
      </c>
      <c r="K491" s="234">
        <f t="shared" si="16"/>
        <v>675</v>
      </c>
      <c r="L491" s="43" t="s">
        <v>1192</v>
      </c>
      <c r="M491" s="397">
        <f t="shared" si="12"/>
        <v>45</v>
      </c>
      <c r="N491" s="398">
        <f t="shared" si="13"/>
        <v>3750</v>
      </c>
      <c r="O491" s="398">
        <f t="shared" si="14"/>
        <v>45</v>
      </c>
      <c r="P491" s="44" t="s">
        <v>804</v>
      </c>
      <c r="Q491" s="283">
        <v>13.56</v>
      </c>
      <c r="R491" s="283">
        <v>14</v>
      </c>
      <c r="S491" s="283"/>
      <c r="T491" s="283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</row>
    <row r="492" spans="1:56" ht="15.75" customHeight="1" x14ac:dyDescent="0.25">
      <c r="A492" s="59">
        <v>85</v>
      </c>
      <c r="B492" s="68" t="s">
        <v>1004</v>
      </c>
      <c r="C492" s="41" t="s">
        <v>117</v>
      </c>
      <c r="D492" s="68" t="s">
        <v>116</v>
      </c>
      <c r="E492" s="68" t="s">
        <v>1431</v>
      </c>
      <c r="F492" s="57" t="s">
        <v>1432</v>
      </c>
      <c r="G492" s="57" t="s">
        <v>1433</v>
      </c>
      <c r="H492" s="76">
        <v>65</v>
      </c>
      <c r="I492" s="76">
        <v>30</v>
      </c>
      <c r="J492" s="213" t="s">
        <v>1191</v>
      </c>
      <c r="K492" s="234">
        <f>I492*45</f>
        <v>1350</v>
      </c>
      <c r="L492" s="43" t="s">
        <v>1192</v>
      </c>
      <c r="M492" s="397">
        <f t="shared" si="12"/>
        <v>90</v>
      </c>
      <c r="N492" s="398">
        <f t="shared" si="13"/>
        <v>7500</v>
      </c>
      <c r="O492" s="398">
        <f t="shared" si="14"/>
        <v>90</v>
      </c>
      <c r="P492" s="44" t="s">
        <v>804</v>
      </c>
      <c r="Q492" s="283">
        <v>13.5</v>
      </c>
      <c r="R492" s="283">
        <v>14</v>
      </c>
      <c r="S492" s="283"/>
      <c r="T492" s="283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</row>
    <row r="493" spans="1:56" ht="15.75" customHeight="1" x14ac:dyDescent="0.25">
      <c r="A493" s="59">
        <v>86</v>
      </c>
      <c r="B493" s="46" t="s">
        <v>1005</v>
      </c>
      <c r="C493" s="41" t="s">
        <v>117</v>
      </c>
      <c r="D493" s="46" t="s">
        <v>1157</v>
      </c>
      <c r="E493" s="46" t="s">
        <v>1434</v>
      </c>
      <c r="F493" s="57" t="s">
        <v>1435</v>
      </c>
      <c r="G493" s="57" t="s">
        <v>1436</v>
      </c>
      <c r="H493" s="76">
        <v>80</v>
      </c>
      <c r="I493" s="76">
        <v>60</v>
      </c>
      <c r="J493" s="213" t="s">
        <v>1191</v>
      </c>
      <c r="K493" s="234">
        <f t="shared" ref="K493:K500" si="17">I493*45</f>
        <v>2700</v>
      </c>
      <c r="L493" s="43" t="s">
        <v>1192</v>
      </c>
      <c r="M493" s="397">
        <f t="shared" si="12"/>
        <v>180</v>
      </c>
      <c r="N493" s="398">
        <f t="shared" si="13"/>
        <v>15000</v>
      </c>
      <c r="O493" s="398">
        <f t="shared" si="14"/>
        <v>180</v>
      </c>
      <c r="P493" s="44" t="s">
        <v>804</v>
      </c>
      <c r="Q493" s="283">
        <v>13.5</v>
      </c>
      <c r="R493" s="283">
        <v>14</v>
      </c>
      <c r="S493" s="283"/>
      <c r="T493" s="283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</row>
    <row r="494" spans="1:56" ht="15.75" customHeight="1" x14ac:dyDescent="0.25">
      <c r="A494" s="59">
        <v>87</v>
      </c>
      <c r="B494" s="46" t="s">
        <v>1006</v>
      </c>
      <c r="C494" s="41" t="s">
        <v>117</v>
      </c>
      <c r="D494" s="46" t="s">
        <v>1157</v>
      </c>
      <c r="E494" s="46" t="s">
        <v>1437</v>
      </c>
      <c r="F494" s="57" t="s">
        <v>1438</v>
      </c>
      <c r="G494" s="57" t="s">
        <v>1439</v>
      </c>
      <c r="H494" s="76">
        <v>70</v>
      </c>
      <c r="I494" s="76">
        <v>60</v>
      </c>
      <c r="J494" s="213" t="s">
        <v>1191</v>
      </c>
      <c r="K494" s="234">
        <f t="shared" si="17"/>
        <v>2700</v>
      </c>
      <c r="L494" s="43" t="s">
        <v>1192</v>
      </c>
      <c r="M494" s="397">
        <f t="shared" si="12"/>
        <v>180</v>
      </c>
      <c r="N494" s="398">
        <f t="shared" si="13"/>
        <v>15000</v>
      </c>
      <c r="O494" s="398">
        <f t="shared" si="14"/>
        <v>180</v>
      </c>
      <c r="P494" s="44" t="s">
        <v>804</v>
      </c>
      <c r="Q494" s="283">
        <v>13.9</v>
      </c>
      <c r="R494" s="283">
        <v>14</v>
      </c>
      <c r="S494" s="283"/>
      <c r="T494" s="283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</row>
    <row r="495" spans="1:56" ht="15.75" customHeight="1" x14ac:dyDescent="0.25">
      <c r="A495" s="59">
        <v>88</v>
      </c>
      <c r="B495" s="46" t="s">
        <v>1007</v>
      </c>
      <c r="C495" s="41" t="s">
        <v>117</v>
      </c>
      <c r="D495" s="46" t="s">
        <v>1157</v>
      </c>
      <c r="E495" s="46" t="s">
        <v>1440</v>
      </c>
      <c r="F495" s="57" t="s">
        <v>1441</v>
      </c>
      <c r="G495" s="57" t="s">
        <v>1442</v>
      </c>
      <c r="H495" s="76">
        <v>65</v>
      </c>
      <c r="I495" s="76">
        <v>50</v>
      </c>
      <c r="J495" s="213" t="s">
        <v>1191</v>
      </c>
      <c r="K495" s="234">
        <f t="shared" si="17"/>
        <v>2250</v>
      </c>
      <c r="L495" s="43" t="s">
        <v>1192</v>
      </c>
      <c r="M495" s="397">
        <f t="shared" si="12"/>
        <v>150</v>
      </c>
      <c r="N495" s="398">
        <f t="shared" si="13"/>
        <v>12500</v>
      </c>
      <c r="O495" s="398">
        <f t="shared" si="14"/>
        <v>150</v>
      </c>
      <c r="P495" s="44" t="s">
        <v>804</v>
      </c>
      <c r="Q495" s="283">
        <v>13.45</v>
      </c>
      <c r="R495" s="283">
        <v>14</v>
      </c>
      <c r="S495" s="283"/>
      <c r="T495" s="283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</row>
    <row r="496" spans="1:56" ht="15.75" customHeight="1" x14ac:dyDescent="0.25">
      <c r="A496" s="59">
        <v>89</v>
      </c>
      <c r="B496" s="46" t="s">
        <v>27</v>
      </c>
      <c r="C496" s="41" t="s">
        <v>117</v>
      </c>
      <c r="D496" s="46" t="s">
        <v>118</v>
      </c>
      <c r="E496" s="46" t="s">
        <v>1443</v>
      </c>
      <c r="F496" s="57" t="s">
        <v>1444</v>
      </c>
      <c r="G496" s="57" t="s">
        <v>1445</v>
      </c>
      <c r="H496" s="76">
        <v>75</v>
      </c>
      <c r="I496" s="76">
        <v>50</v>
      </c>
      <c r="J496" s="213" t="s">
        <v>1191</v>
      </c>
      <c r="K496" s="234">
        <f t="shared" si="17"/>
        <v>2250</v>
      </c>
      <c r="L496" s="43" t="s">
        <v>1192</v>
      </c>
      <c r="M496" s="397">
        <f t="shared" si="12"/>
        <v>150</v>
      </c>
      <c r="N496" s="398">
        <f t="shared" si="13"/>
        <v>12500</v>
      </c>
      <c r="O496" s="398">
        <f t="shared" si="14"/>
        <v>150</v>
      </c>
      <c r="P496" s="44" t="s">
        <v>804</v>
      </c>
      <c r="Q496" s="283">
        <v>13.5</v>
      </c>
      <c r="R496" s="283">
        <v>14</v>
      </c>
      <c r="S496" s="283"/>
      <c r="T496" s="283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</row>
    <row r="497" spans="1:56" ht="15.75" customHeight="1" x14ac:dyDescent="0.25">
      <c r="A497" s="59">
        <v>90</v>
      </c>
      <c r="B497" s="46" t="s">
        <v>1008</v>
      </c>
      <c r="C497" s="41" t="s">
        <v>117</v>
      </c>
      <c r="D497" s="46" t="s">
        <v>113</v>
      </c>
      <c r="E497" s="46" t="s">
        <v>1446</v>
      </c>
      <c r="F497" s="57" t="s">
        <v>1447</v>
      </c>
      <c r="G497" s="57" t="s">
        <v>1448</v>
      </c>
      <c r="H497" s="76">
        <v>65</v>
      </c>
      <c r="I497" s="76">
        <v>30</v>
      </c>
      <c r="J497" s="213" t="s">
        <v>1191</v>
      </c>
      <c r="K497" s="234">
        <f t="shared" si="17"/>
        <v>1350</v>
      </c>
      <c r="L497" s="43" t="s">
        <v>1192</v>
      </c>
      <c r="M497" s="397">
        <f t="shared" si="12"/>
        <v>90</v>
      </c>
      <c r="N497" s="398">
        <f t="shared" si="13"/>
        <v>7500</v>
      </c>
      <c r="O497" s="398">
        <f t="shared" si="14"/>
        <v>90</v>
      </c>
      <c r="P497" s="44" t="s">
        <v>804</v>
      </c>
      <c r="Q497" s="283">
        <v>14</v>
      </c>
      <c r="R497" s="283">
        <v>14</v>
      </c>
      <c r="S497" s="283"/>
      <c r="T497" s="283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</row>
    <row r="498" spans="1:56" ht="15.75" customHeight="1" x14ac:dyDescent="0.25">
      <c r="A498" s="59">
        <v>91</v>
      </c>
      <c r="B498" s="46" t="s">
        <v>1009</v>
      </c>
      <c r="C498" s="41" t="s">
        <v>117</v>
      </c>
      <c r="D498" s="46" t="s">
        <v>108</v>
      </c>
      <c r="E498" s="46" t="s">
        <v>1449</v>
      </c>
      <c r="F498" s="57" t="s">
        <v>1450</v>
      </c>
      <c r="G498" s="57" t="s">
        <v>1451</v>
      </c>
      <c r="H498" s="76">
        <v>50</v>
      </c>
      <c r="I498" s="76">
        <v>20</v>
      </c>
      <c r="J498" s="213" t="s">
        <v>1191</v>
      </c>
      <c r="K498" s="234">
        <f t="shared" si="17"/>
        <v>900</v>
      </c>
      <c r="L498" s="43" t="s">
        <v>1192</v>
      </c>
      <c r="M498" s="397">
        <f t="shared" si="12"/>
        <v>60</v>
      </c>
      <c r="N498" s="398">
        <f t="shared" si="13"/>
        <v>5000</v>
      </c>
      <c r="O498" s="398">
        <f t="shared" si="14"/>
        <v>60</v>
      </c>
      <c r="P498" s="44" t="s">
        <v>804</v>
      </c>
      <c r="Q498" s="283">
        <v>13.75</v>
      </c>
      <c r="R498" s="283">
        <v>14</v>
      </c>
      <c r="S498" s="283"/>
      <c r="T498" s="283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</row>
    <row r="499" spans="1:56" ht="15.75" customHeight="1" x14ac:dyDescent="0.25">
      <c r="A499" s="59">
        <v>92</v>
      </c>
      <c r="B499" s="46" t="s">
        <v>1010</v>
      </c>
      <c r="C499" s="41" t="s">
        <v>117</v>
      </c>
      <c r="D499" s="46" t="s">
        <v>119</v>
      </c>
      <c r="E499" s="46" t="s">
        <v>1452</v>
      </c>
      <c r="F499" s="57" t="s">
        <v>1453</v>
      </c>
      <c r="G499" s="57" t="s">
        <v>1454</v>
      </c>
      <c r="H499" s="76">
        <v>60</v>
      </c>
      <c r="I499" s="76">
        <v>20</v>
      </c>
      <c r="J499" s="213" t="s">
        <v>1191</v>
      </c>
      <c r="K499" s="234">
        <f t="shared" si="17"/>
        <v>900</v>
      </c>
      <c r="L499" s="43" t="s">
        <v>1192</v>
      </c>
      <c r="M499" s="397">
        <f t="shared" si="12"/>
        <v>60</v>
      </c>
      <c r="N499" s="398">
        <f t="shared" si="13"/>
        <v>5000</v>
      </c>
      <c r="O499" s="398">
        <f t="shared" si="14"/>
        <v>60</v>
      </c>
      <c r="P499" s="44" t="s">
        <v>804</v>
      </c>
      <c r="Q499" s="283">
        <v>13.6</v>
      </c>
      <c r="R499" s="283">
        <v>14</v>
      </c>
      <c r="S499" s="283"/>
      <c r="T499" s="283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</row>
    <row r="500" spans="1:56" ht="15.75" customHeight="1" x14ac:dyDescent="0.25">
      <c r="A500" s="59">
        <v>93</v>
      </c>
      <c r="B500" s="59" t="s">
        <v>1011</v>
      </c>
      <c r="C500" s="41" t="s">
        <v>117</v>
      </c>
      <c r="D500" s="59" t="s">
        <v>1158</v>
      </c>
      <c r="E500" s="59" t="s">
        <v>1455</v>
      </c>
      <c r="F500" s="57" t="s">
        <v>1456</v>
      </c>
      <c r="G500" s="57" t="s">
        <v>1457</v>
      </c>
      <c r="H500" s="214">
        <v>75</v>
      </c>
      <c r="I500" s="214">
        <v>20</v>
      </c>
      <c r="J500" s="213" t="s">
        <v>1191</v>
      </c>
      <c r="K500" s="234">
        <f t="shared" si="17"/>
        <v>900</v>
      </c>
      <c r="L500" s="43" t="s">
        <v>1192</v>
      </c>
      <c r="M500" s="397">
        <f t="shared" si="12"/>
        <v>60</v>
      </c>
      <c r="N500" s="398">
        <f t="shared" si="13"/>
        <v>5000</v>
      </c>
      <c r="O500" s="398">
        <f t="shared" si="14"/>
        <v>60</v>
      </c>
      <c r="P500" s="44" t="s">
        <v>804</v>
      </c>
      <c r="Q500" s="283">
        <v>13.96</v>
      </c>
      <c r="R500" s="283">
        <v>14</v>
      </c>
      <c r="S500" s="283"/>
      <c r="T500" s="283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</row>
    <row r="501" spans="1:56" ht="15.75" customHeight="1" x14ac:dyDescent="0.25">
      <c r="A501" s="59">
        <v>94</v>
      </c>
      <c r="B501" s="53" t="s">
        <v>1012</v>
      </c>
      <c r="C501" s="41" t="s">
        <v>120</v>
      </c>
      <c r="D501" s="53" t="s">
        <v>1012</v>
      </c>
      <c r="E501" s="53" t="s">
        <v>1458</v>
      </c>
      <c r="F501" s="57" t="s">
        <v>1459</v>
      </c>
      <c r="G501" s="57" t="s">
        <v>1460</v>
      </c>
      <c r="H501" s="325">
        <v>110</v>
      </c>
      <c r="I501" s="325">
        <v>50</v>
      </c>
      <c r="J501" s="213" t="s">
        <v>1191</v>
      </c>
      <c r="K501" s="234">
        <f>I501*45</f>
        <v>2250</v>
      </c>
      <c r="L501" s="43" t="s">
        <v>1192</v>
      </c>
      <c r="M501" s="397">
        <f t="shared" si="12"/>
        <v>150</v>
      </c>
      <c r="N501" s="398">
        <f t="shared" si="13"/>
        <v>12500</v>
      </c>
      <c r="O501" s="398">
        <f t="shared" si="14"/>
        <v>150</v>
      </c>
      <c r="P501" s="44" t="s">
        <v>804</v>
      </c>
      <c r="Q501" s="283">
        <v>13.69</v>
      </c>
      <c r="R501" s="283">
        <v>14</v>
      </c>
      <c r="S501" s="283"/>
      <c r="T501" s="283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</row>
    <row r="502" spans="1:56" ht="15.75" customHeight="1" x14ac:dyDescent="0.25">
      <c r="A502" s="59">
        <v>95</v>
      </c>
      <c r="B502" s="53" t="s">
        <v>1013</v>
      </c>
      <c r="C502" s="41" t="s">
        <v>120</v>
      </c>
      <c r="D502" s="53" t="s">
        <v>1012</v>
      </c>
      <c r="E502" s="53" t="s">
        <v>1461</v>
      </c>
      <c r="F502" s="57" t="s">
        <v>1462</v>
      </c>
      <c r="G502" s="57" t="s">
        <v>1463</v>
      </c>
      <c r="H502" s="325">
        <v>49</v>
      </c>
      <c r="I502" s="325">
        <v>25</v>
      </c>
      <c r="J502" s="213" t="s">
        <v>1191</v>
      </c>
      <c r="K502" s="234">
        <f t="shared" ref="K502:K507" si="18">I502*45</f>
        <v>1125</v>
      </c>
      <c r="L502" s="43" t="s">
        <v>1192</v>
      </c>
      <c r="M502" s="397">
        <f t="shared" si="12"/>
        <v>75</v>
      </c>
      <c r="N502" s="398">
        <f t="shared" si="13"/>
        <v>6250</v>
      </c>
      <c r="O502" s="398">
        <f t="shared" si="14"/>
        <v>75</v>
      </c>
      <c r="P502" s="44" t="s">
        <v>804</v>
      </c>
      <c r="Q502" s="283">
        <v>13.56</v>
      </c>
      <c r="R502" s="283">
        <v>14</v>
      </c>
      <c r="S502" s="283"/>
      <c r="T502" s="283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</row>
    <row r="503" spans="1:56" ht="15.75" customHeight="1" x14ac:dyDescent="0.25">
      <c r="A503" s="59">
        <v>96</v>
      </c>
      <c r="B503" s="53" t="s">
        <v>1014</v>
      </c>
      <c r="C503" s="41" t="s">
        <v>120</v>
      </c>
      <c r="D503" s="53" t="s">
        <v>1159</v>
      </c>
      <c r="E503" s="53" t="s">
        <v>1271</v>
      </c>
      <c r="F503" s="57" t="s">
        <v>1464</v>
      </c>
      <c r="G503" s="57" t="s">
        <v>1465</v>
      </c>
      <c r="H503" s="325">
        <v>52</v>
      </c>
      <c r="I503" s="325">
        <v>25</v>
      </c>
      <c r="J503" s="213" t="s">
        <v>1191</v>
      </c>
      <c r="K503" s="234">
        <f t="shared" si="18"/>
        <v>1125</v>
      </c>
      <c r="L503" s="43" t="s">
        <v>1192</v>
      </c>
      <c r="M503" s="397">
        <f t="shared" si="12"/>
        <v>75</v>
      </c>
      <c r="N503" s="398">
        <f t="shared" si="13"/>
        <v>6250</v>
      </c>
      <c r="O503" s="398">
        <f t="shared" si="14"/>
        <v>75</v>
      </c>
      <c r="P503" s="44" t="s">
        <v>804</v>
      </c>
      <c r="Q503" s="283">
        <v>13.55</v>
      </c>
      <c r="R503" s="283">
        <v>14</v>
      </c>
      <c r="S503" s="283"/>
      <c r="T503" s="283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</row>
    <row r="504" spans="1:56" ht="15.75" customHeight="1" x14ac:dyDescent="0.25">
      <c r="A504" s="59">
        <v>97</v>
      </c>
      <c r="B504" s="53" t="s">
        <v>121</v>
      </c>
      <c r="C504" s="41" t="s">
        <v>120</v>
      </c>
      <c r="D504" s="53" t="s">
        <v>1160</v>
      </c>
      <c r="E504" s="53" t="s">
        <v>1466</v>
      </c>
      <c r="F504" s="57" t="s">
        <v>1467</v>
      </c>
      <c r="G504" s="57" t="s">
        <v>1468</v>
      </c>
      <c r="H504" s="325">
        <v>48</v>
      </c>
      <c r="I504" s="325">
        <v>25</v>
      </c>
      <c r="J504" s="213" t="s">
        <v>1191</v>
      </c>
      <c r="K504" s="234">
        <f t="shared" si="18"/>
        <v>1125</v>
      </c>
      <c r="L504" s="43" t="s">
        <v>1192</v>
      </c>
      <c r="M504" s="397">
        <f t="shared" si="12"/>
        <v>75</v>
      </c>
      <c r="N504" s="398">
        <f t="shared" si="13"/>
        <v>6250</v>
      </c>
      <c r="O504" s="398">
        <f t="shared" si="14"/>
        <v>75</v>
      </c>
      <c r="P504" s="44" t="s">
        <v>804</v>
      </c>
      <c r="Q504" s="283">
        <v>13.69</v>
      </c>
      <c r="R504" s="283">
        <v>14</v>
      </c>
      <c r="S504" s="283"/>
      <c r="T504" s="283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</row>
    <row r="505" spans="1:56" ht="15.75" customHeight="1" x14ac:dyDescent="0.25">
      <c r="A505" s="59">
        <v>98</v>
      </c>
      <c r="B505" s="53" t="s">
        <v>1015</v>
      </c>
      <c r="C505" s="41" t="s">
        <v>120</v>
      </c>
      <c r="D505" s="53" t="s">
        <v>1161</v>
      </c>
      <c r="E505" s="53" t="s">
        <v>1469</v>
      </c>
      <c r="F505" s="57" t="s">
        <v>1470</v>
      </c>
      <c r="G505" s="57" t="s">
        <v>1471</v>
      </c>
      <c r="H505" s="325">
        <v>48</v>
      </c>
      <c r="I505" s="325">
        <v>25</v>
      </c>
      <c r="J505" s="213" t="s">
        <v>1191</v>
      </c>
      <c r="K505" s="234">
        <f t="shared" si="18"/>
        <v>1125</v>
      </c>
      <c r="L505" s="43" t="s">
        <v>1192</v>
      </c>
      <c r="M505" s="397">
        <f t="shared" si="12"/>
        <v>75</v>
      </c>
      <c r="N505" s="398">
        <f t="shared" si="13"/>
        <v>6250</v>
      </c>
      <c r="O505" s="398">
        <f t="shared" si="14"/>
        <v>75</v>
      </c>
      <c r="P505" s="44" t="s">
        <v>804</v>
      </c>
      <c r="Q505" s="283">
        <v>14.01</v>
      </c>
      <c r="R505" s="283">
        <v>14</v>
      </c>
      <c r="S505" s="283"/>
      <c r="T505" s="283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</row>
    <row r="506" spans="1:56" ht="15.75" customHeight="1" x14ac:dyDescent="0.25">
      <c r="A506" s="59">
        <v>99</v>
      </c>
      <c r="B506" s="53" t="s">
        <v>1016</v>
      </c>
      <c r="C506" s="41" t="s">
        <v>120</v>
      </c>
      <c r="D506" s="53" t="s">
        <v>1161</v>
      </c>
      <c r="E506" s="53" t="s">
        <v>122</v>
      </c>
      <c r="F506" s="57" t="s">
        <v>123</v>
      </c>
      <c r="G506" s="57" t="s">
        <v>1472</v>
      </c>
      <c r="H506" s="325">
        <v>49</v>
      </c>
      <c r="I506" s="325">
        <v>25</v>
      </c>
      <c r="J506" s="213" t="s">
        <v>1191</v>
      </c>
      <c r="K506" s="234">
        <f t="shared" si="18"/>
        <v>1125</v>
      </c>
      <c r="L506" s="43" t="s">
        <v>1192</v>
      </c>
      <c r="M506" s="397">
        <f t="shared" si="12"/>
        <v>75</v>
      </c>
      <c r="N506" s="398">
        <f t="shared" si="13"/>
        <v>6250</v>
      </c>
      <c r="O506" s="398">
        <f t="shared" si="14"/>
        <v>75</v>
      </c>
      <c r="P506" s="44" t="s">
        <v>804</v>
      </c>
      <c r="Q506" s="283">
        <v>13.66</v>
      </c>
      <c r="R506" s="283">
        <v>14</v>
      </c>
      <c r="S506" s="283"/>
      <c r="T506" s="283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</row>
    <row r="507" spans="1:56" ht="15.75" customHeight="1" x14ac:dyDescent="0.25">
      <c r="A507" s="59">
        <v>100</v>
      </c>
      <c r="B507" s="53" t="s">
        <v>1017</v>
      </c>
      <c r="C507" s="41" t="s">
        <v>120</v>
      </c>
      <c r="D507" s="53" t="s">
        <v>1161</v>
      </c>
      <c r="E507" s="53" t="s">
        <v>1473</v>
      </c>
      <c r="F507" s="57" t="s">
        <v>1474</v>
      </c>
      <c r="G507" s="57" t="s">
        <v>1475</v>
      </c>
      <c r="H507" s="325">
        <v>51</v>
      </c>
      <c r="I507" s="325">
        <v>25</v>
      </c>
      <c r="J507" s="213" t="s">
        <v>1191</v>
      </c>
      <c r="K507" s="234">
        <f t="shared" si="18"/>
        <v>1125</v>
      </c>
      <c r="L507" s="43" t="s">
        <v>1192</v>
      </c>
      <c r="M507" s="397">
        <f t="shared" si="12"/>
        <v>75</v>
      </c>
      <c r="N507" s="398">
        <f t="shared" si="13"/>
        <v>6250</v>
      </c>
      <c r="O507" s="398">
        <f t="shared" si="14"/>
        <v>75</v>
      </c>
      <c r="P507" s="44" t="s">
        <v>804</v>
      </c>
      <c r="Q507" s="283">
        <v>13.74</v>
      </c>
      <c r="R507" s="283">
        <v>14</v>
      </c>
      <c r="S507" s="283"/>
      <c r="T507" s="283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</row>
    <row r="508" spans="1:56" ht="15.75" customHeight="1" x14ac:dyDescent="0.25">
      <c r="A508" s="59">
        <v>101</v>
      </c>
      <c r="B508" s="53" t="s">
        <v>1018</v>
      </c>
      <c r="C508" s="41" t="s">
        <v>125</v>
      </c>
      <c r="D508" s="53" t="s">
        <v>124</v>
      </c>
      <c r="E508" s="326" t="s">
        <v>1476</v>
      </c>
      <c r="F508" s="57" t="s">
        <v>1477</v>
      </c>
      <c r="G508" s="57" t="s">
        <v>1478</v>
      </c>
      <c r="H508" s="325">
        <v>135</v>
      </c>
      <c r="I508" s="325">
        <v>70</v>
      </c>
      <c r="J508" s="213" t="s">
        <v>1191</v>
      </c>
      <c r="K508" s="234">
        <f>I508*45</f>
        <v>3150</v>
      </c>
      <c r="L508" s="43" t="s">
        <v>1192</v>
      </c>
      <c r="M508" s="397">
        <f t="shared" si="12"/>
        <v>210</v>
      </c>
      <c r="N508" s="398">
        <f t="shared" si="13"/>
        <v>17500</v>
      </c>
      <c r="O508" s="398">
        <f t="shared" si="14"/>
        <v>210</v>
      </c>
      <c r="P508" s="44" t="s">
        <v>804</v>
      </c>
      <c r="Q508" s="283">
        <v>13.85</v>
      </c>
      <c r="R508" s="283">
        <v>14</v>
      </c>
      <c r="S508" s="283"/>
      <c r="T508" s="283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</row>
    <row r="509" spans="1:56" ht="15.75" customHeight="1" x14ac:dyDescent="0.25">
      <c r="A509" s="59">
        <v>102</v>
      </c>
      <c r="B509" s="53" t="s">
        <v>28</v>
      </c>
      <c r="C509" s="41" t="s">
        <v>125</v>
      </c>
      <c r="D509" s="53" t="s">
        <v>126</v>
      </c>
      <c r="E509" s="326" t="s">
        <v>1479</v>
      </c>
      <c r="F509" s="57" t="s">
        <v>1480</v>
      </c>
      <c r="G509" s="57" t="s">
        <v>1481</v>
      </c>
      <c r="H509" s="325">
        <v>142</v>
      </c>
      <c r="I509" s="325">
        <v>70</v>
      </c>
      <c r="J509" s="213" t="s">
        <v>1191</v>
      </c>
      <c r="K509" s="234">
        <f t="shared" ref="K509:K510" si="19">I509*45</f>
        <v>3150</v>
      </c>
      <c r="L509" s="43" t="s">
        <v>1192</v>
      </c>
      <c r="M509" s="397">
        <f t="shared" si="12"/>
        <v>210</v>
      </c>
      <c r="N509" s="398">
        <f t="shared" si="13"/>
        <v>17500</v>
      </c>
      <c r="O509" s="398">
        <f t="shared" si="14"/>
        <v>210</v>
      </c>
      <c r="P509" s="44" t="s">
        <v>804</v>
      </c>
      <c r="Q509" s="283">
        <v>13.87</v>
      </c>
      <c r="R509" s="283">
        <v>14</v>
      </c>
      <c r="S509" s="283"/>
      <c r="T509" s="283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</row>
    <row r="510" spans="1:56" ht="15.75" customHeight="1" x14ac:dyDescent="0.25">
      <c r="A510" s="59">
        <v>103</v>
      </c>
      <c r="B510" s="53" t="s">
        <v>1019</v>
      </c>
      <c r="C510" s="41" t="s">
        <v>125</v>
      </c>
      <c r="D510" s="53" t="s">
        <v>127</v>
      </c>
      <c r="E510" s="326" t="s">
        <v>1482</v>
      </c>
      <c r="F510" s="57" t="s">
        <v>1483</v>
      </c>
      <c r="G510" s="57" t="s">
        <v>1484</v>
      </c>
      <c r="H510" s="325">
        <v>125</v>
      </c>
      <c r="I510" s="325">
        <v>60</v>
      </c>
      <c r="J510" s="213" t="s">
        <v>1191</v>
      </c>
      <c r="K510" s="234">
        <f t="shared" si="19"/>
        <v>2700</v>
      </c>
      <c r="L510" s="43" t="s">
        <v>1192</v>
      </c>
      <c r="M510" s="397">
        <f t="shared" si="12"/>
        <v>180</v>
      </c>
      <c r="N510" s="398">
        <f t="shared" si="13"/>
        <v>15000</v>
      </c>
      <c r="O510" s="398">
        <f t="shared" si="14"/>
        <v>180</v>
      </c>
      <c r="P510" s="44" t="s">
        <v>804</v>
      </c>
      <c r="Q510" s="283">
        <v>13.77</v>
      </c>
      <c r="R510" s="283">
        <v>14</v>
      </c>
      <c r="S510" s="283"/>
      <c r="T510" s="283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</row>
    <row r="511" spans="1:56" ht="15.75" customHeight="1" x14ac:dyDescent="0.25">
      <c r="A511" s="59">
        <v>104</v>
      </c>
      <c r="B511" s="53" t="s">
        <v>104</v>
      </c>
      <c r="C511" s="327" t="s">
        <v>128</v>
      </c>
      <c r="D511" s="53" t="s">
        <v>1162</v>
      </c>
      <c r="E511" s="328" t="s">
        <v>1485</v>
      </c>
      <c r="F511" s="286" t="s">
        <v>1486</v>
      </c>
      <c r="G511" s="286" t="s">
        <v>1487</v>
      </c>
      <c r="H511" s="325">
        <v>87</v>
      </c>
      <c r="I511" s="329">
        <v>50</v>
      </c>
      <c r="J511" s="213" t="s">
        <v>1191</v>
      </c>
      <c r="K511" s="234">
        <f>I511*45</f>
        <v>2250</v>
      </c>
      <c r="L511" s="43" t="s">
        <v>1192</v>
      </c>
      <c r="M511" s="397">
        <f t="shared" si="12"/>
        <v>150</v>
      </c>
      <c r="N511" s="398">
        <f t="shared" si="13"/>
        <v>12500</v>
      </c>
      <c r="O511" s="398">
        <f t="shared" si="14"/>
        <v>150</v>
      </c>
      <c r="P511" s="44" t="s">
        <v>719</v>
      </c>
      <c r="Q511" s="283">
        <v>14.55</v>
      </c>
      <c r="R511" s="283">
        <v>15</v>
      </c>
      <c r="S511" s="283"/>
      <c r="T511" s="283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</row>
    <row r="512" spans="1:56" ht="15.75" customHeight="1" x14ac:dyDescent="0.25">
      <c r="A512" s="59">
        <v>105</v>
      </c>
      <c r="B512" s="328" t="s">
        <v>1020</v>
      </c>
      <c r="C512" s="327" t="s">
        <v>128</v>
      </c>
      <c r="D512" s="328" t="s">
        <v>26</v>
      </c>
      <c r="E512" s="328" t="s">
        <v>1488</v>
      </c>
      <c r="F512" s="286" t="s">
        <v>1489</v>
      </c>
      <c r="G512" s="286" t="s">
        <v>1490</v>
      </c>
      <c r="H512" s="325">
        <v>87</v>
      </c>
      <c r="I512" s="329">
        <v>50</v>
      </c>
      <c r="J512" s="213" t="s">
        <v>1191</v>
      </c>
      <c r="K512" s="234">
        <f t="shared" ref="K512:K515" si="20">I512*45</f>
        <v>2250</v>
      </c>
      <c r="L512" s="43" t="s">
        <v>1192</v>
      </c>
      <c r="M512" s="397">
        <f t="shared" si="12"/>
        <v>150</v>
      </c>
      <c r="N512" s="398">
        <f t="shared" si="13"/>
        <v>12500</v>
      </c>
      <c r="O512" s="398">
        <f t="shared" si="14"/>
        <v>150</v>
      </c>
      <c r="P512" s="44" t="s">
        <v>719</v>
      </c>
      <c r="Q512" s="283">
        <v>14.67</v>
      </c>
      <c r="R512" s="283">
        <v>15</v>
      </c>
      <c r="S512" s="283"/>
      <c r="T512" s="283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</row>
    <row r="513" spans="1:56" ht="15.75" customHeight="1" x14ac:dyDescent="0.25">
      <c r="A513" s="59">
        <v>106</v>
      </c>
      <c r="B513" s="53" t="s">
        <v>1021</v>
      </c>
      <c r="C513" s="327" t="s">
        <v>128</v>
      </c>
      <c r="D513" s="328" t="s">
        <v>1163</v>
      </c>
      <c r="E513" s="328" t="s">
        <v>1491</v>
      </c>
      <c r="F513" s="286" t="s">
        <v>1492</v>
      </c>
      <c r="G513" s="286" t="s">
        <v>1493</v>
      </c>
      <c r="H513" s="325">
        <v>85</v>
      </c>
      <c r="I513" s="329">
        <v>50</v>
      </c>
      <c r="J513" s="213" t="s">
        <v>1191</v>
      </c>
      <c r="K513" s="234">
        <f t="shared" si="20"/>
        <v>2250</v>
      </c>
      <c r="L513" s="43" t="s">
        <v>1192</v>
      </c>
      <c r="M513" s="397">
        <f t="shared" si="12"/>
        <v>150</v>
      </c>
      <c r="N513" s="398">
        <f t="shared" si="13"/>
        <v>12500</v>
      </c>
      <c r="O513" s="398">
        <f t="shared" si="14"/>
        <v>150</v>
      </c>
      <c r="P513" s="44" t="s">
        <v>719</v>
      </c>
      <c r="Q513" s="283">
        <v>14.65</v>
      </c>
      <c r="R513" s="283">
        <v>15</v>
      </c>
      <c r="S513" s="283"/>
      <c r="T513" s="283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</row>
    <row r="514" spans="1:56" ht="15.75" customHeight="1" x14ac:dyDescent="0.25">
      <c r="A514" s="59">
        <v>107</v>
      </c>
      <c r="B514" s="328" t="s">
        <v>1022</v>
      </c>
      <c r="C514" s="327" t="s">
        <v>128</v>
      </c>
      <c r="D514" s="328" t="s">
        <v>1163</v>
      </c>
      <c r="E514" s="328" t="s">
        <v>1494</v>
      </c>
      <c r="F514" s="286" t="s">
        <v>1495</v>
      </c>
      <c r="G514" s="286" t="s">
        <v>1496</v>
      </c>
      <c r="H514" s="325">
        <v>86</v>
      </c>
      <c r="I514" s="329">
        <v>50</v>
      </c>
      <c r="J514" s="213" t="s">
        <v>1191</v>
      </c>
      <c r="K514" s="234">
        <f t="shared" si="20"/>
        <v>2250</v>
      </c>
      <c r="L514" s="43" t="s">
        <v>1192</v>
      </c>
      <c r="M514" s="397">
        <f t="shared" si="12"/>
        <v>150</v>
      </c>
      <c r="N514" s="398">
        <f t="shared" si="13"/>
        <v>12500</v>
      </c>
      <c r="O514" s="398">
        <f t="shared" si="14"/>
        <v>150</v>
      </c>
      <c r="P514" s="44" t="s">
        <v>719</v>
      </c>
      <c r="Q514" s="283">
        <v>14.55</v>
      </c>
      <c r="R514" s="283">
        <v>15</v>
      </c>
      <c r="S514" s="283"/>
      <c r="T514" s="283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</row>
    <row r="515" spans="1:56" ht="15.75" customHeight="1" x14ac:dyDescent="0.25">
      <c r="A515" s="59">
        <v>108</v>
      </c>
      <c r="B515" s="328" t="s">
        <v>129</v>
      </c>
      <c r="C515" s="327" t="s">
        <v>128</v>
      </c>
      <c r="D515" s="328" t="s">
        <v>1163</v>
      </c>
      <c r="E515" s="328" t="s">
        <v>1497</v>
      </c>
      <c r="F515" s="286" t="s">
        <v>1498</v>
      </c>
      <c r="G515" s="286" t="s">
        <v>1499</v>
      </c>
      <c r="H515" s="325">
        <v>87</v>
      </c>
      <c r="I515" s="329">
        <v>50</v>
      </c>
      <c r="J515" s="213" t="s">
        <v>1191</v>
      </c>
      <c r="K515" s="234">
        <f t="shared" si="20"/>
        <v>2250</v>
      </c>
      <c r="L515" s="43" t="s">
        <v>1192</v>
      </c>
      <c r="M515" s="397">
        <f t="shared" si="12"/>
        <v>150</v>
      </c>
      <c r="N515" s="398">
        <f t="shared" si="13"/>
        <v>12500</v>
      </c>
      <c r="O515" s="398">
        <f t="shared" si="14"/>
        <v>150</v>
      </c>
      <c r="P515" s="44" t="s">
        <v>719</v>
      </c>
      <c r="Q515" s="283">
        <v>14.34</v>
      </c>
      <c r="R515" s="283">
        <v>15</v>
      </c>
      <c r="S515" s="283"/>
      <c r="T515" s="283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</row>
    <row r="516" spans="1:56" ht="15.75" customHeight="1" x14ac:dyDescent="0.25">
      <c r="A516" s="59">
        <v>109</v>
      </c>
      <c r="B516" s="53" t="s">
        <v>1023</v>
      </c>
      <c r="C516" s="330" t="s">
        <v>130</v>
      </c>
      <c r="D516" s="53" t="s">
        <v>113</v>
      </c>
      <c r="E516" s="328" t="s">
        <v>1500</v>
      </c>
      <c r="F516" s="57" t="s">
        <v>1501</v>
      </c>
      <c r="G516" s="57" t="s">
        <v>1502</v>
      </c>
      <c r="H516" s="325">
        <v>37</v>
      </c>
      <c r="I516" s="329">
        <v>25</v>
      </c>
      <c r="J516" s="213" t="s">
        <v>1191</v>
      </c>
      <c r="K516" s="234">
        <f>I516*45</f>
        <v>1125</v>
      </c>
      <c r="L516" s="43" t="s">
        <v>1192</v>
      </c>
      <c r="M516" s="397">
        <f t="shared" si="12"/>
        <v>75</v>
      </c>
      <c r="N516" s="398">
        <f t="shared" si="13"/>
        <v>6250</v>
      </c>
      <c r="O516" s="398">
        <f t="shared" si="14"/>
        <v>75</v>
      </c>
      <c r="P516" s="44" t="s">
        <v>804</v>
      </c>
      <c r="Q516" s="283">
        <v>14.67</v>
      </c>
      <c r="R516" s="283">
        <v>15</v>
      </c>
      <c r="S516" s="283"/>
      <c r="T516" s="283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</row>
    <row r="517" spans="1:56" ht="15.75" customHeight="1" x14ac:dyDescent="0.25">
      <c r="A517" s="59">
        <v>110</v>
      </c>
      <c r="B517" s="328" t="s">
        <v>1024</v>
      </c>
      <c r="C517" s="330" t="s">
        <v>130</v>
      </c>
      <c r="D517" s="328" t="s">
        <v>131</v>
      </c>
      <c r="E517" s="328" t="s">
        <v>132</v>
      </c>
      <c r="F517" s="57" t="s">
        <v>133</v>
      </c>
      <c r="G517" s="57" t="s">
        <v>134</v>
      </c>
      <c r="H517" s="325">
        <v>65</v>
      </c>
      <c r="I517" s="329">
        <v>50</v>
      </c>
      <c r="J517" s="213" t="s">
        <v>1191</v>
      </c>
      <c r="K517" s="234">
        <f t="shared" ref="K517:K518" si="21">I517*45</f>
        <v>2250</v>
      </c>
      <c r="L517" s="43" t="s">
        <v>1192</v>
      </c>
      <c r="M517" s="397">
        <f t="shared" si="12"/>
        <v>150</v>
      </c>
      <c r="N517" s="398">
        <f t="shared" si="13"/>
        <v>12500</v>
      </c>
      <c r="O517" s="398">
        <f t="shared" si="14"/>
        <v>150</v>
      </c>
      <c r="P517" s="44" t="s">
        <v>804</v>
      </c>
      <c r="Q517" s="283">
        <v>14.65</v>
      </c>
      <c r="R517" s="283">
        <v>15</v>
      </c>
      <c r="S517" s="283"/>
      <c r="T517" s="283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</row>
    <row r="518" spans="1:56" ht="15.75" customHeight="1" x14ac:dyDescent="0.25">
      <c r="A518" s="59">
        <v>111</v>
      </c>
      <c r="B518" s="53" t="s">
        <v>1025</v>
      </c>
      <c r="C518" s="330" t="s">
        <v>130</v>
      </c>
      <c r="D518" s="328" t="s">
        <v>112</v>
      </c>
      <c r="E518" s="328" t="s">
        <v>1503</v>
      </c>
      <c r="F518" s="57" t="s">
        <v>1504</v>
      </c>
      <c r="G518" s="57" t="s">
        <v>1505</v>
      </c>
      <c r="H518" s="325">
        <v>34</v>
      </c>
      <c r="I518" s="329">
        <v>25</v>
      </c>
      <c r="J518" s="213" t="s">
        <v>1191</v>
      </c>
      <c r="K518" s="234">
        <f t="shared" si="21"/>
        <v>1125</v>
      </c>
      <c r="L518" s="43" t="s">
        <v>1192</v>
      </c>
      <c r="M518" s="397">
        <f t="shared" si="12"/>
        <v>75</v>
      </c>
      <c r="N518" s="398">
        <f t="shared" si="13"/>
        <v>6250</v>
      </c>
      <c r="O518" s="398">
        <f t="shared" si="14"/>
        <v>75</v>
      </c>
      <c r="P518" s="44" t="s">
        <v>804</v>
      </c>
      <c r="Q518" s="283">
        <v>14.55</v>
      </c>
      <c r="R518" s="283">
        <v>15</v>
      </c>
      <c r="S518" s="283"/>
      <c r="T518" s="283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</row>
    <row r="519" spans="1:56" ht="15.75" customHeight="1" x14ac:dyDescent="0.25">
      <c r="A519" s="59">
        <v>112</v>
      </c>
      <c r="B519" s="331" t="s">
        <v>105</v>
      </c>
      <c r="C519" s="330" t="s">
        <v>1111</v>
      </c>
      <c r="D519" s="332" t="s">
        <v>26</v>
      </c>
      <c r="E519" s="333" t="s">
        <v>1506</v>
      </c>
      <c r="F519" s="57" t="s">
        <v>1507</v>
      </c>
      <c r="G519" s="334" t="s">
        <v>1508</v>
      </c>
      <c r="H519" s="335">
        <v>35</v>
      </c>
      <c r="I519" s="336">
        <v>25</v>
      </c>
      <c r="J519" s="213" t="s">
        <v>1191</v>
      </c>
      <c r="K519" s="234">
        <f>I519*45</f>
        <v>1125</v>
      </c>
      <c r="L519" s="43" t="s">
        <v>1192</v>
      </c>
      <c r="M519" s="397">
        <f t="shared" si="12"/>
        <v>75</v>
      </c>
      <c r="N519" s="398">
        <f t="shared" si="13"/>
        <v>6250</v>
      </c>
      <c r="O519" s="398">
        <f t="shared" si="14"/>
        <v>75</v>
      </c>
      <c r="P519" s="44" t="s">
        <v>804</v>
      </c>
      <c r="Q519" s="283">
        <v>14.51</v>
      </c>
      <c r="R519" s="283">
        <v>15</v>
      </c>
      <c r="S519" s="283"/>
      <c r="T519" s="283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</row>
    <row r="520" spans="1:56" ht="15.75" customHeight="1" x14ac:dyDescent="0.25">
      <c r="A520" s="59">
        <v>113</v>
      </c>
      <c r="B520" s="331" t="s">
        <v>1026</v>
      </c>
      <c r="C520" s="330" t="s">
        <v>1111</v>
      </c>
      <c r="D520" s="332" t="s">
        <v>26</v>
      </c>
      <c r="E520" s="333" t="s">
        <v>1509</v>
      </c>
      <c r="F520" s="57" t="s">
        <v>1510</v>
      </c>
      <c r="G520" s="334" t="s">
        <v>1511</v>
      </c>
      <c r="H520" s="335">
        <v>35</v>
      </c>
      <c r="I520" s="336">
        <v>25</v>
      </c>
      <c r="J520" s="213" t="s">
        <v>1191</v>
      </c>
      <c r="K520" s="234">
        <f t="shared" ref="K520:K536" si="22">I520*45</f>
        <v>1125</v>
      </c>
      <c r="L520" s="43" t="s">
        <v>1192</v>
      </c>
      <c r="M520" s="397">
        <f t="shared" si="12"/>
        <v>75</v>
      </c>
      <c r="N520" s="398">
        <f t="shared" si="13"/>
        <v>6250</v>
      </c>
      <c r="O520" s="398">
        <f t="shared" si="14"/>
        <v>75</v>
      </c>
      <c r="P520" s="44" t="s">
        <v>804</v>
      </c>
      <c r="Q520" s="283">
        <v>14.65</v>
      </c>
      <c r="R520" s="283">
        <v>15</v>
      </c>
      <c r="S520" s="283"/>
      <c r="T520" s="283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</row>
    <row r="521" spans="1:56" ht="15.75" customHeight="1" x14ac:dyDescent="0.25">
      <c r="A521" s="59">
        <v>114</v>
      </c>
      <c r="B521" s="331" t="s">
        <v>677</v>
      </c>
      <c r="C521" s="330" t="s">
        <v>1111</v>
      </c>
      <c r="D521" s="332" t="s">
        <v>964</v>
      </c>
      <c r="E521" s="333" t="s">
        <v>1512</v>
      </c>
      <c r="F521" s="57" t="s">
        <v>1513</v>
      </c>
      <c r="G521" s="334" t="s">
        <v>1514</v>
      </c>
      <c r="H521" s="335">
        <v>35</v>
      </c>
      <c r="I521" s="336">
        <v>25</v>
      </c>
      <c r="J521" s="213" t="s">
        <v>1191</v>
      </c>
      <c r="K521" s="234">
        <f t="shared" si="22"/>
        <v>1125</v>
      </c>
      <c r="L521" s="43" t="s">
        <v>1192</v>
      </c>
      <c r="M521" s="397">
        <f t="shared" si="12"/>
        <v>75</v>
      </c>
      <c r="N521" s="398">
        <f t="shared" si="13"/>
        <v>6250</v>
      </c>
      <c r="O521" s="398">
        <f t="shared" si="14"/>
        <v>75</v>
      </c>
      <c r="P521" s="44" t="s">
        <v>804</v>
      </c>
      <c r="Q521" s="283">
        <v>14.5</v>
      </c>
      <c r="R521" s="283">
        <v>15</v>
      </c>
      <c r="S521" s="283"/>
      <c r="T521" s="283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</row>
    <row r="522" spans="1:56" ht="15.75" customHeight="1" x14ac:dyDescent="0.25">
      <c r="A522" s="59">
        <v>115</v>
      </c>
      <c r="B522" s="331" t="s">
        <v>1027</v>
      </c>
      <c r="C522" s="330" t="s">
        <v>1111</v>
      </c>
      <c r="D522" s="332" t="s">
        <v>964</v>
      </c>
      <c r="E522" s="333" t="s">
        <v>1515</v>
      </c>
      <c r="F522" s="57" t="s">
        <v>1516</v>
      </c>
      <c r="G522" s="334" t="s">
        <v>1517</v>
      </c>
      <c r="H522" s="335">
        <v>40</v>
      </c>
      <c r="I522" s="336">
        <v>25</v>
      </c>
      <c r="J522" s="213" t="s">
        <v>1191</v>
      </c>
      <c r="K522" s="234">
        <f t="shared" si="22"/>
        <v>1125</v>
      </c>
      <c r="L522" s="43" t="s">
        <v>1192</v>
      </c>
      <c r="M522" s="397">
        <f t="shared" si="12"/>
        <v>75</v>
      </c>
      <c r="N522" s="398">
        <f t="shared" si="13"/>
        <v>6250</v>
      </c>
      <c r="O522" s="398">
        <f t="shared" si="14"/>
        <v>75</v>
      </c>
      <c r="P522" s="44" t="s">
        <v>804</v>
      </c>
      <c r="Q522" s="283">
        <v>14.5</v>
      </c>
      <c r="R522" s="283">
        <v>15</v>
      </c>
      <c r="S522" s="283"/>
      <c r="T522" s="283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</row>
    <row r="523" spans="1:56" ht="15.75" customHeight="1" x14ac:dyDescent="0.25">
      <c r="A523" s="59">
        <v>116</v>
      </c>
      <c r="B523" s="331" t="s">
        <v>837</v>
      </c>
      <c r="C523" s="330" t="s">
        <v>1111</v>
      </c>
      <c r="D523" s="332" t="s">
        <v>1164</v>
      </c>
      <c r="E523" s="333" t="s">
        <v>135</v>
      </c>
      <c r="F523" s="281" t="s">
        <v>1518</v>
      </c>
      <c r="G523" s="57" t="s">
        <v>1519</v>
      </c>
      <c r="H523" s="335">
        <v>60</v>
      </c>
      <c r="I523" s="336">
        <v>30</v>
      </c>
      <c r="J523" s="213" t="s">
        <v>1191</v>
      </c>
      <c r="K523" s="234">
        <f t="shared" si="22"/>
        <v>1350</v>
      </c>
      <c r="L523" s="43" t="s">
        <v>1192</v>
      </c>
      <c r="M523" s="397">
        <f t="shared" si="12"/>
        <v>90</v>
      </c>
      <c r="N523" s="398">
        <f t="shared" si="13"/>
        <v>7500</v>
      </c>
      <c r="O523" s="398">
        <f t="shared" si="14"/>
        <v>90</v>
      </c>
      <c r="P523" s="44" t="s">
        <v>804</v>
      </c>
      <c r="Q523" s="283">
        <v>14.7</v>
      </c>
      <c r="R523" s="283">
        <v>15</v>
      </c>
      <c r="S523" s="283"/>
      <c r="T523" s="283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</row>
    <row r="524" spans="1:56" ht="15.75" customHeight="1" x14ac:dyDescent="0.25">
      <c r="A524" s="59">
        <v>117</v>
      </c>
      <c r="B524" s="331" t="s">
        <v>1028</v>
      </c>
      <c r="C524" s="330" t="s">
        <v>1111</v>
      </c>
      <c r="D524" s="332" t="s">
        <v>1164</v>
      </c>
      <c r="E524" s="337" t="s">
        <v>1520</v>
      </c>
      <c r="F524" s="281" t="s">
        <v>1521</v>
      </c>
      <c r="G524" s="57" t="s">
        <v>1522</v>
      </c>
      <c r="H524" s="335">
        <v>55</v>
      </c>
      <c r="I524" s="336">
        <v>30</v>
      </c>
      <c r="J524" s="213" t="s">
        <v>1191</v>
      </c>
      <c r="K524" s="234">
        <f t="shared" si="22"/>
        <v>1350</v>
      </c>
      <c r="L524" s="43" t="s">
        <v>1192</v>
      </c>
      <c r="M524" s="397">
        <f t="shared" si="12"/>
        <v>90</v>
      </c>
      <c r="N524" s="398">
        <f t="shared" si="13"/>
        <v>7500</v>
      </c>
      <c r="O524" s="398">
        <f t="shared" si="14"/>
        <v>90</v>
      </c>
      <c r="P524" s="44" t="s">
        <v>804</v>
      </c>
      <c r="Q524" s="283">
        <v>14.75</v>
      </c>
      <c r="R524" s="283">
        <v>15</v>
      </c>
      <c r="S524" s="283"/>
      <c r="T524" s="283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</row>
    <row r="525" spans="1:56" ht="15.75" customHeight="1" x14ac:dyDescent="0.25">
      <c r="A525" s="59">
        <v>118</v>
      </c>
      <c r="B525" s="331" t="s">
        <v>1029</v>
      </c>
      <c r="C525" s="330" t="s">
        <v>1111</v>
      </c>
      <c r="D525" s="338" t="s">
        <v>1165</v>
      </c>
      <c r="E525" s="333" t="s">
        <v>1523</v>
      </c>
      <c r="F525" s="339" t="s">
        <v>1524</v>
      </c>
      <c r="G525" s="334" t="s">
        <v>1525</v>
      </c>
      <c r="H525" s="335">
        <v>45</v>
      </c>
      <c r="I525" s="336">
        <v>25</v>
      </c>
      <c r="J525" s="213" t="s">
        <v>1191</v>
      </c>
      <c r="K525" s="234">
        <f t="shared" si="22"/>
        <v>1125</v>
      </c>
      <c r="L525" s="43" t="s">
        <v>1192</v>
      </c>
      <c r="M525" s="397">
        <f t="shared" si="12"/>
        <v>75</v>
      </c>
      <c r="N525" s="398">
        <f t="shared" si="13"/>
        <v>6250</v>
      </c>
      <c r="O525" s="398">
        <f t="shared" si="14"/>
        <v>75</v>
      </c>
      <c r="P525" s="44" t="s">
        <v>804</v>
      </c>
      <c r="Q525" s="283">
        <v>14.5</v>
      </c>
      <c r="R525" s="283">
        <v>15</v>
      </c>
      <c r="S525" s="283"/>
      <c r="T525" s="283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</row>
    <row r="526" spans="1:56" ht="15.75" customHeight="1" x14ac:dyDescent="0.25">
      <c r="A526" s="59">
        <v>119</v>
      </c>
      <c r="B526" s="340" t="s">
        <v>1030</v>
      </c>
      <c r="C526" s="330" t="s">
        <v>1111</v>
      </c>
      <c r="D526" s="340" t="s">
        <v>1166</v>
      </c>
      <c r="E526" s="341" t="s">
        <v>1526</v>
      </c>
      <c r="F526" s="339" t="s">
        <v>1527</v>
      </c>
      <c r="G526" s="334" t="s">
        <v>1528</v>
      </c>
      <c r="H526" s="335">
        <v>40</v>
      </c>
      <c r="I526" s="336">
        <v>20</v>
      </c>
      <c r="J526" s="213" t="s">
        <v>1191</v>
      </c>
      <c r="K526" s="234">
        <f t="shared" si="22"/>
        <v>900</v>
      </c>
      <c r="L526" s="43" t="s">
        <v>1192</v>
      </c>
      <c r="M526" s="397">
        <f t="shared" si="12"/>
        <v>60</v>
      </c>
      <c r="N526" s="398">
        <f t="shared" si="13"/>
        <v>5000</v>
      </c>
      <c r="O526" s="398">
        <f t="shared" si="14"/>
        <v>60</v>
      </c>
      <c r="P526" s="44" t="s">
        <v>804</v>
      </c>
      <c r="Q526" s="283">
        <v>14.5</v>
      </c>
      <c r="R526" s="283">
        <v>15</v>
      </c>
      <c r="S526" s="283"/>
      <c r="T526" s="283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</row>
    <row r="527" spans="1:56" ht="15.75" customHeight="1" x14ac:dyDescent="0.25">
      <c r="A527" s="59">
        <v>120</v>
      </c>
      <c r="B527" s="340" t="s">
        <v>1031</v>
      </c>
      <c r="C527" s="330" t="s">
        <v>1111</v>
      </c>
      <c r="D527" s="342" t="s">
        <v>136</v>
      </c>
      <c r="E527" s="337" t="s">
        <v>1529</v>
      </c>
      <c r="F527" s="339" t="s">
        <v>1530</v>
      </c>
      <c r="G527" s="334" t="s">
        <v>1531</v>
      </c>
      <c r="H527" s="335">
        <v>40</v>
      </c>
      <c r="I527" s="336">
        <v>25</v>
      </c>
      <c r="J527" s="213" t="s">
        <v>1191</v>
      </c>
      <c r="K527" s="234">
        <f t="shared" si="22"/>
        <v>1125</v>
      </c>
      <c r="L527" s="43" t="s">
        <v>1192</v>
      </c>
      <c r="M527" s="397">
        <f t="shared" si="12"/>
        <v>75</v>
      </c>
      <c r="N527" s="398">
        <f t="shared" si="13"/>
        <v>6250</v>
      </c>
      <c r="O527" s="398">
        <f t="shared" si="14"/>
        <v>75</v>
      </c>
      <c r="P527" s="44" t="s">
        <v>804</v>
      </c>
      <c r="Q527" s="283">
        <v>13.8</v>
      </c>
      <c r="R527" s="283">
        <v>15</v>
      </c>
      <c r="S527" s="283"/>
      <c r="T527" s="283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</row>
    <row r="528" spans="1:56" ht="15.75" customHeight="1" x14ac:dyDescent="0.25">
      <c r="A528" s="59">
        <v>121</v>
      </c>
      <c r="B528" s="338" t="s">
        <v>1032</v>
      </c>
      <c r="C528" s="330" t="s">
        <v>1111</v>
      </c>
      <c r="D528" s="342" t="s">
        <v>136</v>
      </c>
      <c r="E528" s="337" t="s">
        <v>1532</v>
      </c>
      <c r="F528" s="339" t="s">
        <v>1533</v>
      </c>
      <c r="G528" s="334" t="s">
        <v>1534</v>
      </c>
      <c r="H528" s="335">
        <v>40</v>
      </c>
      <c r="I528" s="336">
        <v>25</v>
      </c>
      <c r="J528" s="213" t="s">
        <v>1191</v>
      </c>
      <c r="K528" s="234">
        <f t="shared" si="22"/>
        <v>1125</v>
      </c>
      <c r="L528" s="43" t="s">
        <v>1192</v>
      </c>
      <c r="M528" s="397">
        <f t="shared" si="12"/>
        <v>75</v>
      </c>
      <c r="N528" s="398">
        <f t="shared" si="13"/>
        <v>6250</v>
      </c>
      <c r="O528" s="398">
        <f t="shared" si="14"/>
        <v>75</v>
      </c>
      <c r="P528" s="44" t="s">
        <v>804</v>
      </c>
      <c r="Q528" s="283">
        <v>13.95</v>
      </c>
      <c r="R528" s="283">
        <v>15</v>
      </c>
      <c r="S528" s="283"/>
      <c r="T528" s="283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</row>
    <row r="529" spans="1:56" ht="15.75" customHeight="1" x14ac:dyDescent="0.25">
      <c r="A529" s="59">
        <v>122</v>
      </c>
      <c r="B529" s="331" t="s">
        <v>1033</v>
      </c>
      <c r="C529" s="330" t="s">
        <v>1111</v>
      </c>
      <c r="D529" s="332" t="s">
        <v>1167</v>
      </c>
      <c r="E529" s="333" t="s">
        <v>1535</v>
      </c>
      <c r="F529" s="343" t="s">
        <v>1536</v>
      </c>
      <c r="G529" s="334" t="s">
        <v>1537</v>
      </c>
      <c r="H529" s="335">
        <v>40</v>
      </c>
      <c r="I529" s="336">
        <v>20</v>
      </c>
      <c r="J529" s="213" t="s">
        <v>1191</v>
      </c>
      <c r="K529" s="234">
        <f t="shared" si="22"/>
        <v>900</v>
      </c>
      <c r="L529" s="43" t="s">
        <v>1192</v>
      </c>
      <c r="M529" s="397">
        <f t="shared" si="12"/>
        <v>60</v>
      </c>
      <c r="N529" s="398">
        <f t="shared" si="13"/>
        <v>5000</v>
      </c>
      <c r="O529" s="398">
        <f t="shared" si="14"/>
        <v>60</v>
      </c>
      <c r="P529" s="44" t="s">
        <v>804</v>
      </c>
      <c r="Q529" s="283">
        <v>14</v>
      </c>
      <c r="R529" s="283">
        <v>15</v>
      </c>
      <c r="S529" s="283"/>
      <c r="T529" s="283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</row>
    <row r="530" spans="1:56" ht="15.75" customHeight="1" x14ac:dyDescent="0.25">
      <c r="A530" s="59">
        <v>123</v>
      </c>
      <c r="B530" s="331" t="s">
        <v>1034</v>
      </c>
      <c r="C530" s="330" t="s">
        <v>1111</v>
      </c>
      <c r="D530" s="332" t="s">
        <v>1167</v>
      </c>
      <c r="E530" s="333" t="s">
        <v>1538</v>
      </c>
      <c r="F530" s="343" t="s">
        <v>1539</v>
      </c>
      <c r="G530" s="57" t="s">
        <v>1540</v>
      </c>
      <c r="H530" s="335">
        <v>55</v>
      </c>
      <c r="I530" s="336">
        <v>30</v>
      </c>
      <c r="J530" s="213" t="s">
        <v>1191</v>
      </c>
      <c r="K530" s="234">
        <f t="shared" si="22"/>
        <v>1350</v>
      </c>
      <c r="L530" s="43" t="s">
        <v>1192</v>
      </c>
      <c r="M530" s="397">
        <f t="shared" si="12"/>
        <v>90</v>
      </c>
      <c r="N530" s="398">
        <f t="shared" si="13"/>
        <v>7500</v>
      </c>
      <c r="O530" s="398">
        <f t="shared" si="14"/>
        <v>90</v>
      </c>
      <c r="P530" s="44" t="s">
        <v>804</v>
      </c>
      <c r="Q530" s="283">
        <v>14.15</v>
      </c>
      <c r="R530" s="283">
        <v>15</v>
      </c>
      <c r="S530" s="283"/>
      <c r="T530" s="283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</row>
    <row r="531" spans="1:56" ht="15.75" customHeight="1" x14ac:dyDescent="0.25">
      <c r="A531" s="59">
        <v>124</v>
      </c>
      <c r="B531" s="344" t="s">
        <v>1035</v>
      </c>
      <c r="C531" s="330" t="s">
        <v>1111</v>
      </c>
      <c r="D531" s="332" t="s">
        <v>1167</v>
      </c>
      <c r="E531" s="333" t="s">
        <v>1541</v>
      </c>
      <c r="F531" s="343" t="s">
        <v>1542</v>
      </c>
      <c r="G531" s="334" t="s">
        <v>1543</v>
      </c>
      <c r="H531" s="335">
        <v>35</v>
      </c>
      <c r="I531" s="336">
        <v>20</v>
      </c>
      <c r="J531" s="213" t="s">
        <v>1191</v>
      </c>
      <c r="K531" s="234">
        <f t="shared" si="22"/>
        <v>900</v>
      </c>
      <c r="L531" s="43" t="s">
        <v>1192</v>
      </c>
      <c r="M531" s="397">
        <f t="shared" si="12"/>
        <v>60</v>
      </c>
      <c r="N531" s="398">
        <f t="shared" si="13"/>
        <v>5000</v>
      </c>
      <c r="O531" s="398">
        <f t="shared" si="14"/>
        <v>60</v>
      </c>
      <c r="P531" s="44" t="s">
        <v>804</v>
      </c>
      <c r="Q531" s="283">
        <v>14.1</v>
      </c>
      <c r="R531" s="283">
        <v>15</v>
      </c>
      <c r="S531" s="283"/>
      <c r="T531" s="283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</row>
    <row r="532" spans="1:56" ht="15.75" customHeight="1" x14ac:dyDescent="0.25">
      <c r="A532" s="59">
        <v>125</v>
      </c>
      <c r="B532" s="344" t="s">
        <v>1036</v>
      </c>
      <c r="C532" s="330" t="s">
        <v>1111</v>
      </c>
      <c r="D532" s="332" t="s">
        <v>1167</v>
      </c>
      <c r="E532" s="333" t="s">
        <v>1544</v>
      </c>
      <c r="F532" s="343" t="s">
        <v>1545</v>
      </c>
      <c r="G532" s="57" t="s">
        <v>1546</v>
      </c>
      <c r="H532" s="335">
        <v>40</v>
      </c>
      <c r="I532" s="336">
        <v>20</v>
      </c>
      <c r="J532" s="213" t="s">
        <v>1191</v>
      </c>
      <c r="K532" s="234">
        <f t="shared" si="22"/>
        <v>900</v>
      </c>
      <c r="L532" s="43" t="s">
        <v>1192</v>
      </c>
      <c r="M532" s="397">
        <f t="shared" si="12"/>
        <v>60</v>
      </c>
      <c r="N532" s="398">
        <f t="shared" si="13"/>
        <v>5000</v>
      </c>
      <c r="O532" s="398">
        <f t="shared" si="14"/>
        <v>60</v>
      </c>
      <c r="P532" s="44" t="s">
        <v>804</v>
      </c>
      <c r="Q532" s="283">
        <v>13.57</v>
      </c>
      <c r="R532" s="283">
        <v>15</v>
      </c>
      <c r="S532" s="283"/>
      <c r="T532" s="283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</row>
    <row r="533" spans="1:56" ht="15.75" customHeight="1" x14ac:dyDescent="0.25">
      <c r="A533" s="59">
        <v>126</v>
      </c>
      <c r="B533" s="345" t="s">
        <v>1037</v>
      </c>
      <c r="C533" s="330" t="s">
        <v>1111</v>
      </c>
      <c r="D533" s="346" t="s">
        <v>137</v>
      </c>
      <c r="E533" s="347" t="s">
        <v>1547</v>
      </c>
      <c r="F533" s="339" t="s">
        <v>1548</v>
      </c>
      <c r="G533" s="334" t="s">
        <v>1549</v>
      </c>
      <c r="H533" s="348">
        <v>60</v>
      </c>
      <c r="I533" s="349">
        <v>30</v>
      </c>
      <c r="J533" s="213" t="s">
        <v>1191</v>
      </c>
      <c r="K533" s="234">
        <f t="shared" si="22"/>
        <v>1350</v>
      </c>
      <c r="L533" s="43" t="s">
        <v>1192</v>
      </c>
      <c r="M533" s="397">
        <f t="shared" si="12"/>
        <v>90</v>
      </c>
      <c r="N533" s="398">
        <f t="shared" si="13"/>
        <v>7500</v>
      </c>
      <c r="O533" s="398">
        <f t="shared" si="14"/>
        <v>90</v>
      </c>
      <c r="P533" s="44" t="s">
        <v>804</v>
      </c>
      <c r="Q533" s="283">
        <v>13.8</v>
      </c>
      <c r="R533" s="283">
        <v>15</v>
      </c>
      <c r="S533" s="283"/>
      <c r="T533" s="283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</row>
    <row r="534" spans="1:56" ht="15.75" customHeight="1" x14ac:dyDescent="0.25">
      <c r="A534" s="59">
        <v>127</v>
      </c>
      <c r="B534" s="331" t="s">
        <v>1038</v>
      </c>
      <c r="C534" s="330" t="s">
        <v>1111</v>
      </c>
      <c r="D534" s="332" t="s">
        <v>1168</v>
      </c>
      <c r="E534" s="333" t="s">
        <v>1550</v>
      </c>
      <c r="F534" s="339" t="s">
        <v>1551</v>
      </c>
      <c r="G534" s="334" t="s">
        <v>1552</v>
      </c>
      <c r="H534" s="335">
        <v>40</v>
      </c>
      <c r="I534" s="336">
        <v>25</v>
      </c>
      <c r="J534" s="213" t="s">
        <v>1191</v>
      </c>
      <c r="K534" s="234">
        <f t="shared" si="22"/>
        <v>1125</v>
      </c>
      <c r="L534" s="43" t="s">
        <v>1192</v>
      </c>
      <c r="M534" s="397">
        <f t="shared" si="12"/>
        <v>75</v>
      </c>
      <c r="N534" s="398">
        <f t="shared" si="13"/>
        <v>6250</v>
      </c>
      <c r="O534" s="398">
        <f t="shared" si="14"/>
        <v>75</v>
      </c>
      <c r="P534" s="44" t="s">
        <v>804</v>
      </c>
      <c r="Q534" s="283">
        <v>13.8</v>
      </c>
      <c r="R534" s="283">
        <v>15</v>
      </c>
      <c r="S534" s="283"/>
      <c r="T534" s="283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</row>
    <row r="535" spans="1:56" ht="15.75" customHeight="1" x14ac:dyDescent="0.25">
      <c r="A535" s="59">
        <v>128</v>
      </c>
      <c r="B535" s="331" t="s">
        <v>1039</v>
      </c>
      <c r="C535" s="330" t="s">
        <v>1111</v>
      </c>
      <c r="D535" s="332" t="s">
        <v>1168</v>
      </c>
      <c r="E535" s="333" t="s">
        <v>1553</v>
      </c>
      <c r="F535" s="339" t="s">
        <v>1554</v>
      </c>
      <c r="G535" s="334" t="s">
        <v>1555</v>
      </c>
      <c r="H535" s="335">
        <v>40</v>
      </c>
      <c r="I535" s="336">
        <v>25</v>
      </c>
      <c r="J535" s="213" t="s">
        <v>1191</v>
      </c>
      <c r="K535" s="234">
        <f t="shared" si="22"/>
        <v>1125</v>
      </c>
      <c r="L535" s="43" t="s">
        <v>1192</v>
      </c>
      <c r="M535" s="397">
        <f t="shared" si="12"/>
        <v>75</v>
      </c>
      <c r="N535" s="398">
        <f t="shared" si="13"/>
        <v>6250</v>
      </c>
      <c r="O535" s="398">
        <f t="shared" si="14"/>
        <v>75</v>
      </c>
      <c r="P535" s="44" t="s">
        <v>804</v>
      </c>
      <c r="Q535" s="283">
        <v>13.95</v>
      </c>
      <c r="R535" s="283">
        <v>15</v>
      </c>
      <c r="S535" s="283"/>
      <c r="T535" s="283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</row>
    <row r="536" spans="1:56" ht="15.75" customHeight="1" x14ac:dyDescent="0.25">
      <c r="A536" s="59">
        <v>129</v>
      </c>
      <c r="B536" s="331" t="s">
        <v>138</v>
      </c>
      <c r="C536" s="330" t="s">
        <v>1111</v>
      </c>
      <c r="D536" s="332" t="s">
        <v>1168</v>
      </c>
      <c r="E536" s="333" t="s">
        <v>1556</v>
      </c>
      <c r="F536" s="339" t="s">
        <v>1557</v>
      </c>
      <c r="G536" s="334" t="s">
        <v>1558</v>
      </c>
      <c r="H536" s="335">
        <v>40</v>
      </c>
      <c r="I536" s="336">
        <v>25</v>
      </c>
      <c r="J536" s="213" t="s">
        <v>1191</v>
      </c>
      <c r="K536" s="234">
        <f t="shared" si="22"/>
        <v>1125</v>
      </c>
      <c r="L536" s="43" t="s">
        <v>1192</v>
      </c>
      <c r="M536" s="397">
        <f t="shared" si="12"/>
        <v>75</v>
      </c>
      <c r="N536" s="398">
        <f t="shared" si="13"/>
        <v>6250</v>
      </c>
      <c r="O536" s="398">
        <f t="shared" si="14"/>
        <v>75</v>
      </c>
      <c r="P536" s="44" t="s">
        <v>804</v>
      </c>
      <c r="Q536" s="283">
        <v>14</v>
      </c>
      <c r="R536" s="283">
        <v>15</v>
      </c>
      <c r="S536" s="283"/>
      <c r="T536" s="283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</row>
    <row r="537" spans="1:56" ht="15.75" customHeight="1" x14ac:dyDescent="0.25">
      <c r="A537" s="59">
        <v>130</v>
      </c>
      <c r="B537" s="68" t="s">
        <v>1040</v>
      </c>
      <c r="C537" s="327" t="s">
        <v>1112</v>
      </c>
      <c r="D537" s="322" t="s">
        <v>1169</v>
      </c>
      <c r="E537" s="68" t="s">
        <v>1559</v>
      </c>
      <c r="F537" s="286" t="s">
        <v>1560</v>
      </c>
      <c r="G537" s="286" t="s">
        <v>1561</v>
      </c>
      <c r="H537" s="350">
        <v>35</v>
      </c>
      <c r="I537" s="351">
        <v>25</v>
      </c>
      <c r="J537" s="213" t="s">
        <v>1191</v>
      </c>
      <c r="K537" s="234">
        <f>I537*45</f>
        <v>1125</v>
      </c>
      <c r="L537" s="43" t="s">
        <v>1192</v>
      </c>
      <c r="M537" s="397">
        <f t="shared" ref="M537:M600" si="23">I537*3</f>
        <v>75</v>
      </c>
      <c r="N537" s="398">
        <f t="shared" ref="N537:N600" si="24">I537*250</f>
        <v>6250</v>
      </c>
      <c r="O537" s="398">
        <f t="shared" ref="O537:O600" si="25">I537*3</f>
        <v>75</v>
      </c>
      <c r="P537" s="44" t="s">
        <v>804</v>
      </c>
      <c r="Q537" s="283">
        <v>13.69</v>
      </c>
      <c r="R537" s="283">
        <v>14</v>
      </c>
      <c r="S537" s="283"/>
      <c r="T537" s="283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</row>
    <row r="538" spans="1:56" ht="15.75" customHeight="1" x14ac:dyDescent="0.25">
      <c r="A538" s="59">
        <v>131</v>
      </c>
      <c r="B538" s="59" t="s">
        <v>1041</v>
      </c>
      <c r="C538" s="327" t="s">
        <v>1112</v>
      </c>
      <c r="D538" s="284" t="s">
        <v>1170</v>
      </c>
      <c r="E538" s="59" t="s">
        <v>1562</v>
      </c>
      <c r="F538" s="57" t="s">
        <v>1563</v>
      </c>
      <c r="G538" s="57" t="s">
        <v>1564</v>
      </c>
      <c r="H538" s="350">
        <v>30</v>
      </c>
      <c r="I538" s="351">
        <v>25</v>
      </c>
      <c r="J538" s="213" t="s">
        <v>1191</v>
      </c>
      <c r="K538" s="234">
        <f t="shared" ref="K538:K560" si="26">I538*45</f>
        <v>1125</v>
      </c>
      <c r="L538" s="43" t="s">
        <v>1192</v>
      </c>
      <c r="M538" s="397">
        <f t="shared" si="23"/>
        <v>75</v>
      </c>
      <c r="N538" s="398">
        <f t="shared" si="24"/>
        <v>6250</v>
      </c>
      <c r="O538" s="398">
        <f t="shared" si="25"/>
        <v>75</v>
      </c>
      <c r="P538" s="44" t="s">
        <v>804</v>
      </c>
      <c r="Q538" s="283">
        <v>13.56</v>
      </c>
      <c r="R538" s="283">
        <v>14</v>
      </c>
      <c r="S538" s="283"/>
      <c r="T538" s="283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</row>
    <row r="539" spans="1:56" ht="15.75" customHeight="1" x14ac:dyDescent="0.25">
      <c r="A539" s="59">
        <v>132</v>
      </c>
      <c r="B539" s="59" t="s">
        <v>129</v>
      </c>
      <c r="C539" s="327" t="s">
        <v>1112</v>
      </c>
      <c r="D539" s="284" t="s">
        <v>1170</v>
      </c>
      <c r="E539" s="59" t="s">
        <v>1565</v>
      </c>
      <c r="F539" s="57" t="s">
        <v>1566</v>
      </c>
      <c r="G539" s="57" t="s">
        <v>1567</v>
      </c>
      <c r="H539" s="350">
        <v>25</v>
      </c>
      <c r="I539" s="351">
        <v>25</v>
      </c>
      <c r="J539" s="213" t="s">
        <v>1191</v>
      </c>
      <c r="K539" s="234">
        <f t="shared" si="26"/>
        <v>1125</v>
      </c>
      <c r="L539" s="43" t="s">
        <v>1192</v>
      </c>
      <c r="M539" s="397">
        <f t="shared" si="23"/>
        <v>75</v>
      </c>
      <c r="N539" s="398">
        <f t="shared" si="24"/>
        <v>6250</v>
      </c>
      <c r="O539" s="398">
        <f t="shared" si="25"/>
        <v>75</v>
      </c>
      <c r="P539" s="44" t="s">
        <v>804</v>
      </c>
      <c r="Q539" s="283">
        <v>13.55</v>
      </c>
      <c r="R539" s="283">
        <v>14</v>
      </c>
      <c r="S539" s="283"/>
      <c r="T539" s="283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</row>
    <row r="540" spans="1:56" ht="15.75" customHeight="1" x14ac:dyDescent="0.25">
      <c r="A540" s="59">
        <v>133</v>
      </c>
      <c r="B540" s="59" t="s">
        <v>28</v>
      </c>
      <c r="C540" s="327" t="s">
        <v>1112</v>
      </c>
      <c r="D540" s="284" t="s">
        <v>1170</v>
      </c>
      <c r="E540" s="59" t="s">
        <v>1568</v>
      </c>
      <c r="F540" s="57" t="s">
        <v>1569</v>
      </c>
      <c r="G540" s="57" t="s">
        <v>1570</v>
      </c>
      <c r="H540" s="350">
        <v>25</v>
      </c>
      <c r="I540" s="351">
        <v>25</v>
      </c>
      <c r="J540" s="213" t="s">
        <v>1191</v>
      </c>
      <c r="K540" s="234">
        <f t="shared" si="26"/>
        <v>1125</v>
      </c>
      <c r="L540" s="43" t="s">
        <v>1192</v>
      </c>
      <c r="M540" s="397">
        <f t="shared" si="23"/>
        <v>75</v>
      </c>
      <c r="N540" s="398">
        <f t="shared" si="24"/>
        <v>6250</v>
      </c>
      <c r="O540" s="398">
        <f t="shared" si="25"/>
        <v>75</v>
      </c>
      <c r="P540" s="44" t="s">
        <v>804</v>
      </c>
      <c r="Q540" s="283">
        <v>13.69</v>
      </c>
      <c r="R540" s="283">
        <v>14</v>
      </c>
      <c r="S540" s="283"/>
      <c r="T540" s="283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</row>
    <row r="541" spans="1:56" ht="15.75" customHeight="1" x14ac:dyDescent="0.25">
      <c r="A541" s="59">
        <v>134</v>
      </c>
      <c r="B541" s="59" t="s">
        <v>1042</v>
      </c>
      <c r="C541" s="327" t="s">
        <v>1112</v>
      </c>
      <c r="D541" s="284" t="s">
        <v>139</v>
      </c>
      <c r="E541" s="59" t="s">
        <v>1571</v>
      </c>
      <c r="F541" s="57" t="s">
        <v>1572</v>
      </c>
      <c r="G541" s="57" t="s">
        <v>1573</v>
      </c>
      <c r="H541" s="350">
        <v>45</v>
      </c>
      <c r="I541" s="351">
        <v>25</v>
      </c>
      <c r="J541" s="213" t="s">
        <v>1191</v>
      </c>
      <c r="K541" s="234">
        <f t="shared" si="26"/>
        <v>1125</v>
      </c>
      <c r="L541" s="43" t="s">
        <v>1192</v>
      </c>
      <c r="M541" s="397">
        <f t="shared" si="23"/>
        <v>75</v>
      </c>
      <c r="N541" s="398">
        <f t="shared" si="24"/>
        <v>6250</v>
      </c>
      <c r="O541" s="398">
        <f t="shared" si="25"/>
        <v>75</v>
      </c>
      <c r="P541" s="44" t="s">
        <v>804</v>
      </c>
      <c r="Q541" s="283">
        <v>14.01</v>
      </c>
      <c r="R541" s="283">
        <v>14</v>
      </c>
      <c r="S541" s="283"/>
      <c r="T541" s="283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</row>
    <row r="542" spans="1:56" ht="15.75" customHeight="1" x14ac:dyDescent="0.25">
      <c r="A542" s="59">
        <v>135</v>
      </c>
      <c r="B542" s="59" t="s">
        <v>1043</v>
      </c>
      <c r="C542" s="327" t="s">
        <v>1112</v>
      </c>
      <c r="D542" s="284" t="s">
        <v>139</v>
      </c>
      <c r="E542" s="59" t="s">
        <v>1574</v>
      </c>
      <c r="F542" s="57" t="s">
        <v>1575</v>
      </c>
      <c r="G542" s="57" t="s">
        <v>1576</v>
      </c>
      <c r="H542" s="350">
        <v>40</v>
      </c>
      <c r="I542" s="351">
        <v>25</v>
      </c>
      <c r="J542" s="213" t="s">
        <v>1191</v>
      </c>
      <c r="K542" s="234">
        <f t="shared" si="26"/>
        <v>1125</v>
      </c>
      <c r="L542" s="43" t="s">
        <v>1192</v>
      </c>
      <c r="M542" s="397">
        <f t="shared" si="23"/>
        <v>75</v>
      </c>
      <c r="N542" s="398">
        <f t="shared" si="24"/>
        <v>6250</v>
      </c>
      <c r="O542" s="398">
        <f t="shared" si="25"/>
        <v>75</v>
      </c>
      <c r="P542" s="44" t="s">
        <v>804</v>
      </c>
      <c r="Q542" s="283">
        <v>13.66</v>
      </c>
      <c r="R542" s="283">
        <v>14</v>
      </c>
      <c r="S542" s="283"/>
      <c r="T542" s="283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</row>
    <row r="543" spans="1:56" ht="15.75" customHeight="1" x14ac:dyDescent="0.25">
      <c r="A543" s="59">
        <v>136</v>
      </c>
      <c r="B543" s="59" t="s">
        <v>22</v>
      </c>
      <c r="C543" s="327" t="s">
        <v>1112</v>
      </c>
      <c r="D543" s="284" t="s">
        <v>1171</v>
      </c>
      <c r="E543" s="59" t="s">
        <v>1577</v>
      </c>
      <c r="F543" s="57" t="s">
        <v>1578</v>
      </c>
      <c r="G543" s="57" t="s">
        <v>1579</v>
      </c>
      <c r="H543" s="350">
        <v>43</v>
      </c>
      <c r="I543" s="351">
        <v>25</v>
      </c>
      <c r="J543" s="213" t="s">
        <v>1191</v>
      </c>
      <c r="K543" s="234">
        <f t="shared" si="26"/>
        <v>1125</v>
      </c>
      <c r="L543" s="43" t="s">
        <v>1192</v>
      </c>
      <c r="M543" s="397">
        <f t="shared" si="23"/>
        <v>75</v>
      </c>
      <c r="N543" s="398">
        <f t="shared" si="24"/>
        <v>6250</v>
      </c>
      <c r="O543" s="398">
        <f t="shared" si="25"/>
        <v>75</v>
      </c>
      <c r="P543" s="44" t="s">
        <v>804</v>
      </c>
      <c r="Q543" s="283">
        <v>13.74</v>
      </c>
      <c r="R543" s="283">
        <v>14</v>
      </c>
      <c r="S543" s="283"/>
      <c r="T543" s="283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</row>
    <row r="544" spans="1:56" ht="15.75" customHeight="1" x14ac:dyDescent="0.25">
      <c r="A544" s="59">
        <v>137</v>
      </c>
      <c r="B544" s="59" t="s">
        <v>140</v>
      </c>
      <c r="C544" s="327" t="s">
        <v>1112</v>
      </c>
      <c r="D544" s="284" t="s">
        <v>1171</v>
      </c>
      <c r="E544" s="59" t="s">
        <v>1580</v>
      </c>
      <c r="F544" s="57" t="s">
        <v>1581</v>
      </c>
      <c r="G544" s="57" t="s">
        <v>1582</v>
      </c>
      <c r="H544" s="350">
        <v>50</v>
      </c>
      <c r="I544" s="351">
        <v>25</v>
      </c>
      <c r="J544" s="213" t="s">
        <v>1191</v>
      </c>
      <c r="K544" s="234">
        <f t="shared" si="26"/>
        <v>1125</v>
      </c>
      <c r="L544" s="43" t="s">
        <v>1192</v>
      </c>
      <c r="M544" s="397">
        <f t="shared" si="23"/>
        <v>75</v>
      </c>
      <c r="N544" s="398">
        <f t="shared" si="24"/>
        <v>6250</v>
      </c>
      <c r="O544" s="398">
        <f t="shared" si="25"/>
        <v>75</v>
      </c>
      <c r="P544" s="44" t="s">
        <v>804</v>
      </c>
      <c r="Q544" s="283">
        <v>14.5</v>
      </c>
      <c r="R544" s="283">
        <v>14</v>
      </c>
      <c r="S544" s="283"/>
      <c r="T544" s="283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</row>
    <row r="545" spans="1:56" ht="15.75" customHeight="1" x14ac:dyDescent="0.25">
      <c r="A545" s="59">
        <v>138</v>
      </c>
      <c r="B545" s="59" t="s">
        <v>1044</v>
      </c>
      <c r="C545" s="327" t="s">
        <v>1112</v>
      </c>
      <c r="D545" s="284" t="s">
        <v>1171</v>
      </c>
      <c r="E545" s="59" t="s">
        <v>1583</v>
      </c>
      <c r="F545" s="57" t="s">
        <v>1584</v>
      </c>
      <c r="G545" s="57" t="s">
        <v>1585</v>
      </c>
      <c r="H545" s="350">
        <v>65</v>
      </c>
      <c r="I545" s="351">
        <v>25</v>
      </c>
      <c r="J545" s="213" t="s">
        <v>1191</v>
      </c>
      <c r="K545" s="234">
        <f t="shared" si="26"/>
        <v>1125</v>
      </c>
      <c r="L545" s="43" t="s">
        <v>1192</v>
      </c>
      <c r="M545" s="397">
        <f t="shared" si="23"/>
        <v>75</v>
      </c>
      <c r="N545" s="398">
        <f t="shared" si="24"/>
        <v>6250</v>
      </c>
      <c r="O545" s="398">
        <f t="shared" si="25"/>
        <v>75</v>
      </c>
      <c r="P545" s="44" t="s">
        <v>804</v>
      </c>
      <c r="Q545" s="283">
        <v>13.7</v>
      </c>
      <c r="R545" s="283">
        <v>14</v>
      </c>
      <c r="S545" s="283"/>
      <c r="T545" s="283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</row>
    <row r="546" spans="1:56" ht="15.75" customHeight="1" x14ac:dyDescent="0.25">
      <c r="A546" s="59">
        <v>139</v>
      </c>
      <c r="B546" s="59" t="s">
        <v>1045</v>
      </c>
      <c r="C546" s="327" t="s">
        <v>1112</v>
      </c>
      <c r="D546" s="284" t="s">
        <v>141</v>
      </c>
      <c r="E546" s="59" t="s">
        <v>1586</v>
      </c>
      <c r="F546" s="57" t="s">
        <v>1587</v>
      </c>
      <c r="G546" s="57" t="s">
        <v>1588</v>
      </c>
      <c r="H546" s="350">
        <v>25</v>
      </c>
      <c r="I546" s="351">
        <v>25</v>
      </c>
      <c r="J546" s="213" t="s">
        <v>1191</v>
      </c>
      <c r="K546" s="234">
        <f t="shared" si="26"/>
        <v>1125</v>
      </c>
      <c r="L546" s="43" t="s">
        <v>1192</v>
      </c>
      <c r="M546" s="397">
        <f t="shared" si="23"/>
        <v>75</v>
      </c>
      <c r="N546" s="398">
        <f t="shared" si="24"/>
        <v>6250</v>
      </c>
      <c r="O546" s="398">
        <f t="shared" si="25"/>
        <v>75</v>
      </c>
      <c r="P546" s="44" t="s">
        <v>804</v>
      </c>
      <c r="Q546" s="283">
        <v>13.55</v>
      </c>
      <c r="R546" s="283">
        <v>14</v>
      </c>
      <c r="S546" s="283"/>
      <c r="T546" s="283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</row>
    <row r="547" spans="1:56" ht="15.75" customHeight="1" x14ac:dyDescent="0.25">
      <c r="A547" s="59">
        <v>140</v>
      </c>
      <c r="B547" s="59" t="s">
        <v>1046</v>
      </c>
      <c r="C547" s="327" t="s">
        <v>1112</v>
      </c>
      <c r="D547" s="284" t="s">
        <v>141</v>
      </c>
      <c r="E547" s="59" t="s">
        <v>1589</v>
      </c>
      <c r="F547" s="57" t="s">
        <v>1590</v>
      </c>
      <c r="G547" s="57" t="s">
        <v>1591</v>
      </c>
      <c r="H547" s="350">
        <v>25</v>
      </c>
      <c r="I547" s="351">
        <v>25</v>
      </c>
      <c r="J547" s="213" t="s">
        <v>1191</v>
      </c>
      <c r="K547" s="234">
        <f t="shared" si="26"/>
        <v>1125</v>
      </c>
      <c r="L547" s="43" t="s">
        <v>1192</v>
      </c>
      <c r="M547" s="397">
        <f t="shared" si="23"/>
        <v>75</v>
      </c>
      <c r="N547" s="398">
        <f t="shared" si="24"/>
        <v>6250</v>
      </c>
      <c r="O547" s="398">
        <f t="shared" si="25"/>
        <v>75</v>
      </c>
      <c r="P547" s="44" t="s">
        <v>804</v>
      </c>
      <c r="Q547" s="283">
        <v>13.41</v>
      </c>
      <c r="R547" s="283">
        <v>14</v>
      </c>
      <c r="S547" s="283"/>
      <c r="T547" s="283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</row>
    <row r="548" spans="1:56" ht="15.75" customHeight="1" x14ac:dyDescent="0.25">
      <c r="A548" s="59">
        <v>141</v>
      </c>
      <c r="B548" s="59" t="s">
        <v>1047</v>
      </c>
      <c r="C548" s="327" t="s">
        <v>1112</v>
      </c>
      <c r="D548" s="284" t="s">
        <v>141</v>
      </c>
      <c r="E548" s="59" t="s">
        <v>1592</v>
      </c>
      <c r="F548" s="57" t="s">
        <v>1593</v>
      </c>
      <c r="G548" s="57" t="s">
        <v>1594</v>
      </c>
      <c r="H548" s="350">
        <v>30</v>
      </c>
      <c r="I548" s="351">
        <v>25</v>
      </c>
      <c r="J548" s="213" t="s">
        <v>1191</v>
      </c>
      <c r="K548" s="234">
        <f t="shared" si="26"/>
        <v>1125</v>
      </c>
      <c r="L548" s="43" t="s">
        <v>1192</v>
      </c>
      <c r="M548" s="397">
        <f t="shared" si="23"/>
        <v>75</v>
      </c>
      <c r="N548" s="398">
        <f t="shared" si="24"/>
        <v>6250</v>
      </c>
      <c r="O548" s="398">
        <f t="shared" si="25"/>
        <v>75</v>
      </c>
      <c r="P548" s="44" t="s">
        <v>804</v>
      </c>
      <c r="Q548" s="283">
        <v>13.51</v>
      </c>
      <c r="R548" s="283">
        <v>14</v>
      </c>
      <c r="S548" s="283"/>
      <c r="T548" s="283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</row>
    <row r="549" spans="1:56" ht="15.75" customHeight="1" x14ac:dyDescent="0.25">
      <c r="A549" s="59">
        <v>142</v>
      </c>
      <c r="B549" s="59" t="s">
        <v>837</v>
      </c>
      <c r="C549" s="327" t="s">
        <v>1112</v>
      </c>
      <c r="D549" s="284" t="s">
        <v>141</v>
      </c>
      <c r="E549" s="59" t="s">
        <v>1595</v>
      </c>
      <c r="F549" s="57" t="s">
        <v>1596</v>
      </c>
      <c r="G549" s="57" t="s">
        <v>1597</v>
      </c>
      <c r="H549" s="350">
        <v>35</v>
      </c>
      <c r="I549" s="351">
        <v>25</v>
      </c>
      <c r="J549" s="213" t="s">
        <v>1191</v>
      </c>
      <c r="K549" s="234">
        <f t="shared" si="26"/>
        <v>1125</v>
      </c>
      <c r="L549" s="43" t="s">
        <v>1192</v>
      </c>
      <c r="M549" s="397">
        <f t="shared" si="23"/>
        <v>75</v>
      </c>
      <c r="N549" s="398">
        <f t="shared" si="24"/>
        <v>6250</v>
      </c>
      <c r="O549" s="398">
        <f t="shared" si="25"/>
        <v>75</v>
      </c>
      <c r="P549" s="44" t="s">
        <v>804</v>
      </c>
      <c r="Q549" s="283">
        <v>14</v>
      </c>
      <c r="R549" s="283">
        <v>14</v>
      </c>
      <c r="S549" s="283"/>
      <c r="T549" s="283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</row>
    <row r="550" spans="1:56" ht="15.75" customHeight="1" x14ac:dyDescent="0.25">
      <c r="A550" s="59">
        <v>143</v>
      </c>
      <c r="B550" s="352" t="s">
        <v>1048</v>
      </c>
      <c r="C550" s="327" t="s">
        <v>1112</v>
      </c>
      <c r="D550" s="284" t="s">
        <v>141</v>
      </c>
      <c r="E550" s="59" t="s">
        <v>1598</v>
      </c>
      <c r="F550" s="57" t="s">
        <v>1599</v>
      </c>
      <c r="G550" s="57" t="s">
        <v>1600</v>
      </c>
      <c r="H550" s="350">
        <v>30</v>
      </c>
      <c r="I550" s="351">
        <v>25</v>
      </c>
      <c r="J550" s="213" t="s">
        <v>1191</v>
      </c>
      <c r="K550" s="234">
        <f t="shared" si="26"/>
        <v>1125</v>
      </c>
      <c r="L550" s="43" t="s">
        <v>1192</v>
      </c>
      <c r="M550" s="397">
        <f t="shared" si="23"/>
        <v>75</v>
      </c>
      <c r="N550" s="398">
        <f t="shared" si="24"/>
        <v>6250</v>
      </c>
      <c r="O550" s="398">
        <f t="shared" si="25"/>
        <v>75</v>
      </c>
      <c r="P550" s="44" t="s">
        <v>804</v>
      </c>
      <c r="Q550" s="283">
        <v>13.75</v>
      </c>
      <c r="R550" s="283">
        <v>14</v>
      </c>
      <c r="S550" s="283"/>
      <c r="T550" s="283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</row>
    <row r="551" spans="1:56" ht="15.75" customHeight="1" x14ac:dyDescent="0.25">
      <c r="A551" s="59">
        <v>144</v>
      </c>
      <c r="B551" s="59" t="s">
        <v>19</v>
      </c>
      <c r="C551" s="327" t="s">
        <v>1112</v>
      </c>
      <c r="D551" s="284" t="s">
        <v>1046</v>
      </c>
      <c r="E551" s="59" t="s">
        <v>142</v>
      </c>
      <c r="F551" s="57" t="s">
        <v>1601</v>
      </c>
      <c r="G551" s="57" t="s">
        <v>1602</v>
      </c>
      <c r="H551" s="350">
        <v>33</v>
      </c>
      <c r="I551" s="351">
        <v>25</v>
      </c>
      <c r="J551" s="213" t="s">
        <v>1191</v>
      </c>
      <c r="K551" s="234">
        <f t="shared" si="26"/>
        <v>1125</v>
      </c>
      <c r="L551" s="43" t="s">
        <v>1192</v>
      </c>
      <c r="M551" s="397">
        <f t="shared" si="23"/>
        <v>75</v>
      </c>
      <c r="N551" s="398">
        <f t="shared" si="24"/>
        <v>6250</v>
      </c>
      <c r="O551" s="398">
        <f t="shared" si="25"/>
        <v>75</v>
      </c>
      <c r="P551" s="44" t="s">
        <v>804</v>
      </c>
      <c r="Q551" s="283">
        <v>13.75</v>
      </c>
      <c r="R551" s="283">
        <v>14</v>
      </c>
      <c r="S551" s="283"/>
      <c r="T551" s="283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</row>
    <row r="552" spans="1:56" ht="15.75" customHeight="1" x14ac:dyDescent="0.25">
      <c r="A552" s="59">
        <v>145</v>
      </c>
      <c r="B552" s="59" t="s">
        <v>1049</v>
      </c>
      <c r="C552" s="327" t="s">
        <v>1112</v>
      </c>
      <c r="D552" s="284" t="s">
        <v>1046</v>
      </c>
      <c r="E552" s="59" t="s">
        <v>1603</v>
      </c>
      <c r="F552" s="57" t="s">
        <v>1604</v>
      </c>
      <c r="G552" s="57" t="s">
        <v>1605</v>
      </c>
      <c r="H552" s="350">
        <v>40</v>
      </c>
      <c r="I552" s="351">
        <v>25</v>
      </c>
      <c r="J552" s="213" t="s">
        <v>1191</v>
      </c>
      <c r="K552" s="234">
        <f t="shared" si="26"/>
        <v>1125</v>
      </c>
      <c r="L552" s="43" t="s">
        <v>1192</v>
      </c>
      <c r="M552" s="397">
        <f t="shared" si="23"/>
        <v>75</v>
      </c>
      <c r="N552" s="398">
        <f t="shared" si="24"/>
        <v>6250</v>
      </c>
      <c r="O552" s="398">
        <f t="shared" si="25"/>
        <v>75</v>
      </c>
      <c r="P552" s="44" t="s">
        <v>804</v>
      </c>
      <c r="Q552" s="283">
        <v>14.01</v>
      </c>
      <c r="R552" s="283">
        <v>14</v>
      </c>
      <c r="S552" s="283"/>
      <c r="T552" s="283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</row>
    <row r="553" spans="1:56" ht="15.75" customHeight="1" x14ac:dyDescent="0.25">
      <c r="A553" s="59">
        <v>146</v>
      </c>
      <c r="B553" s="59" t="s">
        <v>1050</v>
      </c>
      <c r="C553" s="327" t="s">
        <v>1112</v>
      </c>
      <c r="D553" s="284" t="s">
        <v>1046</v>
      </c>
      <c r="E553" s="59" t="s">
        <v>1606</v>
      </c>
      <c r="F553" s="57" t="s">
        <v>1607</v>
      </c>
      <c r="G553" s="57" t="s">
        <v>1608</v>
      </c>
      <c r="H553" s="350">
        <v>42</v>
      </c>
      <c r="I553" s="351">
        <v>25</v>
      </c>
      <c r="J553" s="213" t="s">
        <v>1191</v>
      </c>
      <c r="K553" s="234">
        <f t="shared" si="26"/>
        <v>1125</v>
      </c>
      <c r="L553" s="43" t="s">
        <v>1192</v>
      </c>
      <c r="M553" s="397">
        <f t="shared" si="23"/>
        <v>75</v>
      </c>
      <c r="N553" s="398">
        <f t="shared" si="24"/>
        <v>6250</v>
      </c>
      <c r="O553" s="398">
        <f t="shared" si="25"/>
        <v>75</v>
      </c>
      <c r="P553" s="44" t="s">
        <v>804</v>
      </c>
      <c r="Q553" s="283">
        <v>13.66</v>
      </c>
      <c r="R553" s="283">
        <v>14</v>
      </c>
      <c r="S553" s="283"/>
      <c r="T553" s="283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</row>
    <row r="554" spans="1:56" ht="15.75" customHeight="1" x14ac:dyDescent="0.25">
      <c r="A554" s="59">
        <v>147</v>
      </c>
      <c r="B554" s="59" t="s">
        <v>1051</v>
      </c>
      <c r="C554" s="327" t="s">
        <v>1112</v>
      </c>
      <c r="D554" s="284" t="s">
        <v>1046</v>
      </c>
      <c r="E554" s="59" t="s">
        <v>1609</v>
      </c>
      <c r="F554" s="57" t="s">
        <v>1610</v>
      </c>
      <c r="G554" s="57" t="s">
        <v>1611</v>
      </c>
      <c r="H554" s="350">
        <v>45</v>
      </c>
      <c r="I554" s="351">
        <v>25</v>
      </c>
      <c r="J554" s="213" t="s">
        <v>1191</v>
      </c>
      <c r="K554" s="234">
        <f t="shared" si="26"/>
        <v>1125</v>
      </c>
      <c r="L554" s="43" t="s">
        <v>1192</v>
      </c>
      <c r="M554" s="397">
        <f t="shared" si="23"/>
        <v>75</v>
      </c>
      <c r="N554" s="398">
        <f t="shared" si="24"/>
        <v>6250</v>
      </c>
      <c r="O554" s="398">
        <f t="shared" si="25"/>
        <v>75</v>
      </c>
      <c r="P554" s="44" t="s">
        <v>804</v>
      </c>
      <c r="Q554" s="283">
        <v>13.74</v>
      </c>
      <c r="R554" s="283">
        <v>14</v>
      </c>
      <c r="S554" s="283"/>
      <c r="T554" s="283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</row>
    <row r="555" spans="1:56" ht="15.75" customHeight="1" x14ac:dyDescent="0.25">
      <c r="A555" s="59">
        <v>148</v>
      </c>
      <c r="B555" s="59" t="s">
        <v>1052</v>
      </c>
      <c r="C555" s="327" t="s">
        <v>1112</v>
      </c>
      <c r="D555" s="284" t="s">
        <v>1046</v>
      </c>
      <c r="E555" s="59" t="s">
        <v>1612</v>
      </c>
      <c r="F555" s="57" t="s">
        <v>1613</v>
      </c>
      <c r="G555" s="57" t="s">
        <v>1614</v>
      </c>
      <c r="H555" s="350">
        <v>50</v>
      </c>
      <c r="I555" s="351">
        <v>25</v>
      </c>
      <c r="J555" s="213" t="s">
        <v>1191</v>
      </c>
      <c r="K555" s="234">
        <f t="shared" si="26"/>
        <v>1125</v>
      </c>
      <c r="L555" s="43" t="s">
        <v>1192</v>
      </c>
      <c r="M555" s="397">
        <f t="shared" si="23"/>
        <v>75</v>
      </c>
      <c r="N555" s="398">
        <f t="shared" si="24"/>
        <v>6250</v>
      </c>
      <c r="O555" s="398">
        <f t="shared" si="25"/>
        <v>75</v>
      </c>
      <c r="P555" s="44" t="s">
        <v>804</v>
      </c>
      <c r="Q555" s="283">
        <v>14.5</v>
      </c>
      <c r="R555" s="283">
        <v>14</v>
      </c>
      <c r="S555" s="283"/>
      <c r="T555" s="283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</row>
    <row r="556" spans="1:56" ht="15.75" customHeight="1" x14ac:dyDescent="0.25">
      <c r="A556" s="59">
        <v>149</v>
      </c>
      <c r="B556" s="59" t="s">
        <v>28</v>
      </c>
      <c r="C556" s="327" t="s">
        <v>1112</v>
      </c>
      <c r="D556" s="284" t="s">
        <v>1172</v>
      </c>
      <c r="E556" s="59" t="s">
        <v>1615</v>
      </c>
      <c r="F556" s="57" t="s">
        <v>1616</v>
      </c>
      <c r="G556" s="57" t="s">
        <v>1617</v>
      </c>
      <c r="H556" s="350">
        <v>50</v>
      </c>
      <c r="I556" s="351">
        <v>25</v>
      </c>
      <c r="J556" s="213" t="s">
        <v>1191</v>
      </c>
      <c r="K556" s="234">
        <f t="shared" si="26"/>
        <v>1125</v>
      </c>
      <c r="L556" s="43" t="s">
        <v>1192</v>
      </c>
      <c r="M556" s="397">
        <f t="shared" si="23"/>
        <v>75</v>
      </c>
      <c r="N556" s="398">
        <f t="shared" si="24"/>
        <v>6250</v>
      </c>
      <c r="O556" s="398">
        <f t="shared" si="25"/>
        <v>75</v>
      </c>
      <c r="P556" s="44" t="s">
        <v>804</v>
      </c>
      <c r="Q556" s="283">
        <v>13.7</v>
      </c>
      <c r="R556" s="283">
        <v>14</v>
      </c>
      <c r="S556" s="283"/>
      <c r="T556" s="283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</row>
    <row r="557" spans="1:56" ht="15.75" customHeight="1" x14ac:dyDescent="0.25">
      <c r="A557" s="59">
        <v>150</v>
      </c>
      <c r="B557" s="59" t="s">
        <v>1053</v>
      </c>
      <c r="C557" s="327" t="s">
        <v>1112</v>
      </c>
      <c r="D557" s="284" t="s">
        <v>1172</v>
      </c>
      <c r="E557" s="59" t="s">
        <v>1618</v>
      </c>
      <c r="F557" s="57" t="s">
        <v>1619</v>
      </c>
      <c r="G557" s="57" t="s">
        <v>1620</v>
      </c>
      <c r="H557" s="350">
        <v>25</v>
      </c>
      <c r="I557" s="351">
        <v>25</v>
      </c>
      <c r="J557" s="213" t="s">
        <v>1191</v>
      </c>
      <c r="K557" s="234">
        <f t="shared" si="26"/>
        <v>1125</v>
      </c>
      <c r="L557" s="43" t="s">
        <v>1192</v>
      </c>
      <c r="M557" s="397">
        <f t="shared" si="23"/>
        <v>75</v>
      </c>
      <c r="N557" s="398">
        <f t="shared" si="24"/>
        <v>6250</v>
      </c>
      <c r="O557" s="398">
        <f t="shared" si="25"/>
        <v>75</v>
      </c>
      <c r="P557" s="44" t="s">
        <v>804</v>
      </c>
      <c r="Q557" s="283">
        <v>13.55</v>
      </c>
      <c r="R557" s="283">
        <v>14</v>
      </c>
      <c r="S557" s="283"/>
      <c r="T557" s="283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</row>
    <row r="558" spans="1:56" ht="15.75" customHeight="1" x14ac:dyDescent="0.25">
      <c r="A558" s="59">
        <v>151</v>
      </c>
      <c r="B558" s="59" t="s">
        <v>104</v>
      </c>
      <c r="C558" s="327" t="s">
        <v>1112</v>
      </c>
      <c r="D558" s="284" t="s">
        <v>1172</v>
      </c>
      <c r="E558" s="59" t="s">
        <v>1621</v>
      </c>
      <c r="F558" s="57" t="s">
        <v>1622</v>
      </c>
      <c r="G558" s="57" t="s">
        <v>1623</v>
      </c>
      <c r="H558" s="350">
        <v>45</v>
      </c>
      <c r="I558" s="351">
        <v>25</v>
      </c>
      <c r="J558" s="213" t="s">
        <v>1191</v>
      </c>
      <c r="K558" s="234">
        <f t="shared" si="26"/>
        <v>1125</v>
      </c>
      <c r="L558" s="43" t="s">
        <v>1192</v>
      </c>
      <c r="M558" s="397">
        <f t="shared" si="23"/>
        <v>75</v>
      </c>
      <c r="N558" s="398">
        <f t="shared" si="24"/>
        <v>6250</v>
      </c>
      <c r="O558" s="398">
        <f t="shared" si="25"/>
        <v>75</v>
      </c>
      <c r="P558" s="44" t="s">
        <v>804</v>
      </c>
      <c r="Q558" s="283">
        <v>13.41</v>
      </c>
      <c r="R558" s="283">
        <v>14</v>
      </c>
      <c r="S558" s="283"/>
      <c r="T558" s="283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</row>
    <row r="559" spans="1:56" ht="15.75" customHeight="1" x14ac:dyDescent="0.25">
      <c r="A559" s="59">
        <v>152</v>
      </c>
      <c r="B559" s="59" t="s">
        <v>857</v>
      </c>
      <c r="C559" s="327" t="s">
        <v>1112</v>
      </c>
      <c r="D559" s="284" t="s">
        <v>143</v>
      </c>
      <c r="E559" s="59" t="s">
        <v>1624</v>
      </c>
      <c r="F559" s="57" t="s">
        <v>1625</v>
      </c>
      <c r="G559" s="57" t="s">
        <v>1626</v>
      </c>
      <c r="H559" s="350">
        <v>45</v>
      </c>
      <c r="I559" s="351">
        <v>25</v>
      </c>
      <c r="J559" s="213" t="s">
        <v>1191</v>
      </c>
      <c r="K559" s="234">
        <f t="shared" si="26"/>
        <v>1125</v>
      </c>
      <c r="L559" s="43" t="s">
        <v>1192</v>
      </c>
      <c r="M559" s="397">
        <f t="shared" si="23"/>
        <v>75</v>
      </c>
      <c r="N559" s="398">
        <f t="shared" si="24"/>
        <v>6250</v>
      </c>
      <c r="O559" s="398">
        <f t="shared" si="25"/>
        <v>75</v>
      </c>
      <c r="P559" s="44" t="s">
        <v>804</v>
      </c>
      <c r="Q559" s="283">
        <v>13.51</v>
      </c>
      <c r="R559" s="283">
        <v>14</v>
      </c>
      <c r="S559" s="283"/>
      <c r="T559" s="283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</row>
    <row r="560" spans="1:56" ht="15.75" customHeight="1" x14ac:dyDescent="0.25">
      <c r="A560" s="59">
        <v>153</v>
      </c>
      <c r="B560" s="59" t="s">
        <v>29</v>
      </c>
      <c r="C560" s="327" t="s">
        <v>1112</v>
      </c>
      <c r="D560" s="284" t="s">
        <v>143</v>
      </c>
      <c r="E560" s="59" t="s">
        <v>1627</v>
      </c>
      <c r="F560" s="353" t="s">
        <v>1628</v>
      </c>
      <c r="G560" s="353" t="s">
        <v>1629</v>
      </c>
      <c r="H560" s="350">
        <v>44</v>
      </c>
      <c r="I560" s="351">
        <v>25</v>
      </c>
      <c r="J560" s="213" t="s">
        <v>1191</v>
      </c>
      <c r="K560" s="234">
        <f t="shared" si="26"/>
        <v>1125</v>
      </c>
      <c r="L560" s="43" t="s">
        <v>1192</v>
      </c>
      <c r="M560" s="397">
        <f t="shared" si="23"/>
        <v>75</v>
      </c>
      <c r="N560" s="398">
        <f t="shared" si="24"/>
        <v>6250</v>
      </c>
      <c r="O560" s="398">
        <f t="shared" si="25"/>
        <v>75</v>
      </c>
      <c r="P560" s="44" t="s">
        <v>804</v>
      </c>
      <c r="Q560" s="283">
        <v>14</v>
      </c>
      <c r="R560" s="283">
        <v>14</v>
      </c>
      <c r="S560" s="283"/>
      <c r="T560" s="283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</row>
    <row r="561" spans="1:56" ht="15.75" customHeight="1" x14ac:dyDescent="0.25">
      <c r="A561" s="59">
        <v>154</v>
      </c>
      <c r="B561" s="327" t="s">
        <v>1054</v>
      </c>
      <c r="C561" s="327" t="s">
        <v>1113</v>
      </c>
      <c r="D561" s="327" t="s">
        <v>1173</v>
      </c>
      <c r="E561" s="327" t="s">
        <v>1630</v>
      </c>
      <c r="F561" s="57" t="s">
        <v>1631</v>
      </c>
      <c r="G561" s="57" t="s">
        <v>1632</v>
      </c>
      <c r="H561" s="350">
        <v>85</v>
      </c>
      <c r="I561" s="354">
        <v>100</v>
      </c>
      <c r="J561" s="213" t="s">
        <v>1191</v>
      </c>
      <c r="K561" s="234">
        <f>I561*45</f>
        <v>4500</v>
      </c>
      <c r="L561" s="355" t="s">
        <v>1192</v>
      </c>
      <c r="M561" s="397">
        <f t="shared" si="23"/>
        <v>300</v>
      </c>
      <c r="N561" s="398">
        <f t="shared" si="24"/>
        <v>25000</v>
      </c>
      <c r="O561" s="398">
        <f t="shared" si="25"/>
        <v>300</v>
      </c>
      <c r="P561" s="356" t="s">
        <v>719</v>
      </c>
      <c r="Q561" s="283">
        <v>13.51</v>
      </c>
      <c r="R561" s="283">
        <v>14</v>
      </c>
      <c r="S561" s="283"/>
      <c r="T561" s="283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</row>
    <row r="562" spans="1:56" ht="15.75" customHeight="1" x14ac:dyDescent="0.25">
      <c r="A562" s="59">
        <v>155</v>
      </c>
      <c r="B562" s="357" t="s">
        <v>1055</v>
      </c>
      <c r="C562" s="327" t="s">
        <v>1114</v>
      </c>
      <c r="D562" s="357" t="s">
        <v>144</v>
      </c>
      <c r="E562" s="357" t="s">
        <v>1633</v>
      </c>
      <c r="F562" s="57" t="s">
        <v>1634</v>
      </c>
      <c r="G562" s="57" t="s">
        <v>1635</v>
      </c>
      <c r="H562" s="358">
        <v>40</v>
      </c>
      <c r="I562" s="358">
        <v>25</v>
      </c>
      <c r="J562" s="213" t="s">
        <v>1191</v>
      </c>
      <c r="K562" s="234">
        <f>I562*45</f>
        <v>1125</v>
      </c>
      <c r="L562" s="355" t="s">
        <v>1192</v>
      </c>
      <c r="M562" s="397">
        <f t="shared" si="23"/>
        <v>75</v>
      </c>
      <c r="N562" s="398">
        <f t="shared" si="24"/>
        <v>6250</v>
      </c>
      <c r="O562" s="398">
        <f t="shared" si="25"/>
        <v>75</v>
      </c>
      <c r="P562" s="356" t="s">
        <v>719</v>
      </c>
      <c r="Q562" s="283">
        <v>14.55</v>
      </c>
      <c r="R562" s="283">
        <v>15</v>
      </c>
      <c r="S562" s="283"/>
      <c r="T562" s="283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</row>
    <row r="563" spans="1:56" ht="15.75" customHeight="1" x14ac:dyDescent="0.25">
      <c r="A563" s="59">
        <v>156</v>
      </c>
      <c r="B563" s="357" t="s">
        <v>1056</v>
      </c>
      <c r="C563" s="327" t="s">
        <v>1114</v>
      </c>
      <c r="D563" s="357" t="s">
        <v>1119</v>
      </c>
      <c r="E563" s="357" t="s">
        <v>1636</v>
      </c>
      <c r="F563" s="57" t="s">
        <v>1637</v>
      </c>
      <c r="G563" s="57" t="s">
        <v>1638</v>
      </c>
      <c r="H563" s="358">
        <v>50</v>
      </c>
      <c r="I563" s="358">
        <v>25</v>
      </c>
      <c r="J563" s="213" t="s">
        <v>1191</v>
      </c>
      <c r="K563" s="234">
        <f t="shared" ref="K563:K567" si="27">I563*45</f>
        <v>1125</v>
      </c>
      <c r="L563" s="355" t="s">
        <v>1192</v>
      </c>
      <c r="M563" s="397">
        <f t="shared" si="23"/>
        <v>75</v>
      </c>
      <c r="N563" s="398">
        <f t="shared" si="24"/>
        <v>6250</v>
      </c>
      <c r="O563" s="398">
        <f t="shared" si="25"/>
        <v>75</v>
      </c>
      <c r="P563" s="356" t="s">
        <v>719</v>
      </c>
      <c r="Q563" s="283">
        <v>14.67</v>
      </c>
      <c r="R563" s="283">
        <v>15</v>
      </c>
      <c r="S563" s="283"/>
      <c r="T563" s="283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</row>
    <row r="564" spans="1:56" ht="15.75" customHeight="1" x14ac:dyDescent="0.25">
      <c r="A564" s="59">
        <v>157</v>
      </c>
      <c r="B564" s="357" t="s">
        <v>1057</v>
      </c>
      <c r="C564" s="327" t="s">
        <v>1114</v>
      </c>
      <c r="D564" s="357" t="s">
        <v>1174</v>
      </c>
      <c r="E564" s="357" t="s">
        <v>1639</v>
      </c>
      <c r="F564" s="57" t="s">
        <v>1640</v>
      </c>
      <c r="G564" s="57" t="s">
        <v>1641</v>
      </c>
      <c r="H564" s="358">
        <v>45</v>
      </c>
      <c r="I564" s="358">
        <v>25</v>
      </c>
      <c r="J564" s="213" t="s">
        <v>1191</v>
      </c>
      <c r="K564" s="234">
        <f t="shared" si="27"/>
        <v>1125</v>
      </c>
      <c r="L564" s="355" t="s">
        <v>1192</v>
      </c>
      <c r="M564" s="397">
        <f t="shared" si="23"/>
        <v>75</v>
      </c>
      <c r="N564" s="398">
        <f t="shared" si="24"/>
        <v>6250</v>
      </c>
      <c r="O564" s="398">
        <f t="shared" si="25"/>
        <v>75</v>
      </c>
      <c r="P564" s="356" t="s">
        <v>719</v>
      </c>
      <c r="Q564" s="283">
        <v>14.65</v>
      </c>
      <c r="R564" s="283">
        <v>15</v>
      </c>
      <c r="S564" s="283"/>
      <c r="T564" s="283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</row>
    <row r="565" spans="1:56" ht="15.75" customHeight="1" x14ac:dyDescent="0.25">
      <c r="A565" s="59">
        <v>158</v>
      </c>
      <c r="B565" s="357" t="s">
        <v>1058</v>
      </c>
      <c r="C565" s="327" t="s">
        <v>1114</v>
      </c>
      <c r="D565" s="357" t="s">
        <v>824</v>
      </c>
      <c r="E565" s="357" t="s">
        <v>1642</v>
      </c>
      <c r="F565" s="57" t="s">
        <v>1643</v>
      </c>
      <c r="G565" s="57" t="s">
        <v>1644</v>
      </c>
      <c r="H565" s="358">
        <v>52</v>
      </c>
      <c r="I565" s="358">
        <v>25</v>
      </c>
      <c r="J565" s="213" t="s">
        <v>1191</v>
      </c>
      <c r="K565" s="234">
        <f t="shared" si="27"/>
        <v>1125</v>
      </c>
      <c r="L565" s="355" t="s">
        <v>1192</v>
      </c>
      <c r="M565" s="397">
        <f t="shared" si="23"/>
        <v>75</v>
      </c>
      <c r="N565" s="398">
        <f t="shared" si="24"/>
        <v>6250</v>
      </c>
      <c r="O565" s="398">
        <f t="shared" si="25"/>
        <v>75</v>
      </c>
      <c r="P565" s="356" t="s">
        <v>719</v>
      </c>
      <c r="Q565" s="283">
        <v>14.55</v>
      </c>
      <c r="R565" s="283">
        <v>15</v>
      </c>
      <c r="S565" s="283"/>
      <c r="T565" s="283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</row>
    <row r="566" spans="1:56" ht="15.75" customHeight="1" x14ac:dyDescent="0.25">
      <c r="A566" s="59">
        <v>159</v>
      </c>
      <c r="B566" s="357" t="s">
        <v>1059</v>
      </c>
      <c r="C566" s="327" t="s">
        <v>1114</v>
      </c>
      <c r="D566" s="357" t="s">
        <v>1175</v>
      </c>
      <c r="E566" s="357" t="s">
        <v>1645</v>
      </c>
      <c r="F566" s="359" t="s">
        <v>1646</v>
      </c>
      <c r="G566" s="359" t="s">
        <v>1647</v>
      </c>
      <c r="H566" s="358">
        <v>44</v>
      </c>
      <c r="I566" s="358">
        <v>25</v>
      </c>
      <c r="J566" s="213" t="s">
        <v>1191</v>
      </c>
      <c r="K566" s="234">
        <f t="shared" si="27"/>
        <v>1125</v>
      </c>
      <c r="L566" s="355" t="s">
        <v>1192</v>
      </c>
      <c r="M566" s="397">
        <f t="shared" si="23"/>
        <v>75</v>
      </c>
      <c r="N566" s="398">
        <f t="shared" si="24"/>
        <v>6250</v>
      </c>
      <c r="O566" s="398">
        <f t="shared" si="25"/>
        <v>75</v>
      </c>
      <c r="P566" s="356" t="s">
        <v>719</v>
      </c>
      <c r="Q566" s="283">
        <v>14.34</v>
      </c>
      <c r="R566" s="283">
        <v>15</v>
      </c>
      <c r="S566" s="283"/>
      <c r="T566" s="283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</row>
    <row r="567" spans="1:56" ht="15.75" customHeight="1" x14ac:dyDescent="0.25">
      <c r="A567" s="59">
        <v>160</v>
      </c>
      <c r="B567" s="357" t="s">
        <v>1060</v>
      </c>
      <c r="C567" s="327" t="s">
        <v>1114</v>
      </c>
      <c r="D567" s="357" t="s">
        <v>1176</v>
      </c>
      <c r="E567" s="357" t="s">
        <v>1648</v>
      </c>
      <c r="F567" s="359" t="s">
        <v>1649</v>
      </c>
      <c r="G567" s="284"/>
      <c r="H567" s="358">
        <v>50</v>
      </c>
      <c r="I567" s="358">
        <v>25</v>
      </c>
      <c r="J567" s="213" t="s">
        <v>1191</v>
      </c>
      <c r="K567" s="234">
        <f t="shared" si="27"/>
        <v>1125</v>
      </c>
      <c r="L567" s="355" t="s">
        <v>1192</v>
      </c>
      <c r="M567" s="397">
        <f t="shared" si="23"/>
        <v>75</v>
      </c>
      <c r="N567" s="398">
        <f t="shared" si="24"/>
        <v>6250</v>
      </c>
      <c r="O567" s="398">
        <f t="shared" si="25"/>
        <v>75</v>
      </c>
      <c r="P567" s="356" t="s">
        <v>719</v>
      </c>
      <c r="Q567" s="283">
        <v>14.3</v>
      </c>
      <c r="R567" s="283">
        <v>15</v>
      </c>
      <c r="S567" s="283"/>
      <c r="T567" s="283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</row>
    <row r="568" spans="1:56" ht="15.75" customHeight="1" x14ac:dyDescent="0.25">
      <c r="A568" s="59">
        <v>161</v>
      </c>
      <c r="B568" s="360" t="s">
        <v>1061</v>
      </c>
      <c r="C568" s="327" t="s">
        <v>146</v>
      </c>
      <c r="D568" s="216" t="s">
        <v>145</v>
      </c>
      <c r="E568" s="52" t="s">
        <v>1650</v>
      </c>
      <c r="F568" s="361" t="s">
        <v>1651</v>
      </c>
      <c r="G568" s="361" t="s">
        <v>1652</v>
      </c>
      <c r="H568" s="362">
        <v>21</v>
      </c>
      <c r="I568" s="363">
        <v>15</v>
      </c>
      <c r="J568" s="213" t="s">
        <v>1191</v>
      </c>
      <c r="K568" s="234">
        <f>I568*45</f>
        <v>675</v>
      </c>
      <c r="L568" s="355" t="s">
        <v>1192</v>
      </c>
      <c r="M568" s="397">
        <f t="shared" si="23"/>
        <v>45</v>
      </c>
      <c r="N568" s="398">
        <f t="shared" si="24"/>
        <v>3750</v>
      </c>
      <c r="O568" s="398">
        <f t="shared" si="25"/>
        <v>45</v>
      </c>
      <c r="P568" s="364" t="s">
        <v>804</v>
      </c>
      <c r="Q568" s="283">
        <v>13.69</v>
      </c>
      <c r="R568" s="283">
        <v>14</v>
      </c>
      <c r="S568" s="283"/>
      <c r="T568" s="283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</row>
    <row r="569" spans="1:56" ht="15.75" customHeight="1" x14ac:dyDescent="0.25">
      <c r="A569" s="59">
        <v>162</v>
      </c>
      <c r="B569" s="360" t="s">
        <v>1062</v>
      </c>
      <c r="C569" s="327" t="s">
        <v>146</v>
      </c>
      <c r="D569" s="216" t="s">
        <v>145</v>
      </c>
      <c r="E569" s="68" t="s">
        <v>1653</v>
      </c>
      <c r="F569" s="361" t="s">
        <v>1654</v>
      </c>
      <c r="G569" s="361" t="s">
        <v>1655</v>
      </c>
      <c r="H569" s="362">
        <v>69</v>
      </c>
      <c r="I569" s="363">
        <v>30</v>
      </c>
      <c r="J569" s="213" t="s">
        <v>1191</v>
      </c>
      <c r="K569" s="234">
        <f t="shared" ref="K569:K577" si="28">I569*45</f>
        <v>1350</v>
      </c>
      <c r="L569" s="355" t="s">
        <v>1192</v>
      </c>
      <c r="M569" s="397">
        <f t="shared" si="23"/>
        <v>90</v>
      </c>
      <c r="N569" s="398">
        <f t="shared" si="24"/>
        <v>7500</v>
      </c>
      <c r="O569" s="398">
        <f t="shared" si="25"/>
        <v>90</v>
      </c>
      <c r="P569" s="364" t="s">
        <v>804</v>
      </c>
      <c r="Q569" s="283">
        <v>13.56</v>
      </c>
      <c r="R569" s="283">
        <v>14</v>
      </c>
      <c r="S569" s="283"/>
      <c r="T569" s="283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</row>
    <row r="570" spans="1:56" ht="15.75" customHeight="1" x14ac:dyDescent="0.25">
      <c r="A570" s="59">
        <v>163</v>
      </c>
      <c r="B570" s="360" t="s">
        <v>1063</v>
      </c>
      <c r="C570" s="327" t="s">
        <v>146</v>
      </c>
      <c r="D570" s="216" t="s">
        <v>147</v>
      </c>
      <c r="E570" s="68" t="s">
        <v>1656</v>
      </c>
      <c r="F570" s="361" t="s">
        <v>1657</v>
      </c>
      <c r="G570" s="361" t="s">
        <v>148</v>
      </c>
      <c r="H570" s="362">
        <v>20</v>
      </c>
      <c r="I570" s="363">
        <v>10</v>
      </c>
      <c r="J570" s="213" t="s">
        <v>1191</v>
      </c>
      <c r="K570" s="234">
        <f t="shared" si="28"/>
        <v>450</v>
      </c>
      <c r="L570" s="355" t="s">
        <v>1192</v>
      </c>
      <c r="M570" s="397">
        <f t="shared" si="23"/>
        <v>30</v>
      </c>
      <c r="N570" s="398">
        <f t="shared" si="24"/>
        <v>2500</v>
      </c>
      <c r="O570" s="398">
        <f t="shared" si="25"/>
        <v>30</v>
      </c>
      <c r="P570" s="364" t="s">
        <v>804</v>
      </c>
      <c r="Q570" s="283">
        <v>13.55</v>
      </c>
      <c r="R570" s="283">
        <v>14</v>
      </c>
      <c r="S570" s="283"/>
      <c r="T570" s="283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</row>
    <row r="571" spans="1:56" ht="15.75" customHeight="1" x14ac:dyDescent="0.25">
      <c r="A571" s="59">
        <v>164</v>
      </c>
      <c r="B571" s="68" t="s">
        <v>1064</v>
      </c>
      <c r="C571" s="327" t="s">
        <v>146</v>
      </c>
      <c r="D571" s="46" t="s">
        <v>1177</v>
      </c>
      <c r="E571" s="46" t="s">
        <v>1658</v>
      </c>
      <c r="F571" s="361" t="s">
        <v>1659</v>
      </c>
      <c r="G571" s="361" t="s">
        <v>1660</v>
      </c>
      <c r="H571" s="362">
        <v>36</v>
      </c>
      <c r="I571" s="363">
        <v>15</v>
      </c>
      <c r="J571" s="213" t="s">
        <v>1191</v>
      </c>
      <c r="K571" s="234">
        <f t="shared" si="28"/>
        <v>675</v>
      </c>
      <c r="L571" s="355" t="s">
        <v>1192</v>
      </c>
      <c r="M571" s="397">
        <f t="shared" si="23"/>
        <v>45</v>
      </c>
      <c r="N571" s="398">
        <f t="shared" si="24"/>
        <v>3750</v>
      </c>
      <c r="O571" s="398">
        <f t="shared" si="25"/>
        <v>45</v>
      </c>
      <c r="P571" s="364" t="s">
        <v>804</v>
      </c>
      <c r="Q571" s="283">
        <v>13.69</v>
      </c>
      <c r="R571" s="283">
        <v>14</v>
      </c>
      <c r="S571" s="283"/>
      <c r="T571" s="283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</row>
    <row r="572" spans="1:56" ht="15.75" customHeight="1" x14ac:dyDescent="0.25">
      <c r="A572" s="59">
        <v>165</v>
      </c>
      <c r="B572" s="365" t="s">
        <v>1065</v>
      </c>
      <c r="C572" s="327" t="s">
        <v>146</v>
      </c>
      <c r="D572" s="321" t="s">
        <v>149</v>
      </c>
      <c r="E572" s="64" t="s">
        <v>1661</v>
      </c>
      <c r="F572" s="361" t="s">
        <v>1662</v>
      </c>
      <c r="G572" s="361" t="s">
        <v>1663</v>
      </c>
      <c r="H572" s="362">
        <v>17</v>
      </c>
      <c r="I572" s="363">
        <v>10</v>
      </c>
      <c r="J572" s="213" t="s">
        <v>1191</v>
      </c>
      <c r="K572" s="234">
        <f t="shared" si="28"/>
        <v>450</v>
      </c>
      <c r="L572" s="355" t="s">
        <v>1192</v>
      </c>
      <c r="M572" s="397">
        <f t="shared" si="23"/>
        <v>30</v>
      </c>
      <c r="N572" s="398">
        <f t="shared" si="24"/>
        <v>2500</v>
      </c>
      <c r="O572" s="398">
        <f t="shared" si="25"/>
        <v>30</v>
      </c>
      <c r="P572" s="364" t="s">
        <v>804</v>
      </c>
      <c r="Q572" s="283">
        <v>14.01</v>
      </c>
      <c r="R572" s="283">
        <v>14</v>
      </c>
      <c r="S572" s="283"/>
      <c r="T572" s="283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</row>
    <row r="573" spans="1:56" ht="15.75" customHeight="1" x14ac:dyDescent="0.25">
      <c r="A573" s="59">
        <v>166</v>
      </c>
      <c r="B573" s="284" t="s">
        <v>1066</v>
      </c>
      <c r="C573" s="327" t="s">
        <v>146</v>
      </c>
      <c r="D573" s="216" t="s">
        <v>145</v>
      </c>
      <c r="E573" s="68" t="s">
        <v>1664</v>
      </c>
      <c r="F573" s="361" t="s">
        <v>1665</v>
      </c>
      <c r="G573" s="361" t="s">
        <v>1666</v>
      </c>
      <c r="H573" s="362">
        <v>87</v>
      </c>
      <c r="I573" s="363">
        <v>50</v>
      </c>
      <c r="J573" s="213" t="s">
        <v>1191</v>
      </c>
      <c r="K573" s="234">
        <f t="shared" si="28"/>
        <v>2250</v>
      </c>
      <c r="L573" s="355" t="s">
        <v>1192</v>
      </c>
      <c r="M573" s="397">
        <f t="shared" si="23"/>
        <v>150</v>
      </c>
      <c r="N573" s="398">
        <f t="shared" si="24"/>
        <v>12500</v>
      </c>
      <c r="O573" s="398">
        <f t="shared" si="25"/>
        <v>150</v>
      </c>
      <c r="P573" s="364" t="s">
        <v>804</v>
      </c>
      <c r="Q573" s="283">
        <v>13.66</v>
      </c>
      <c r="R573" s="283">
        <v>14</v>
      </c>
      <c r="S573" s="283"/>
      <c r="T573" s="283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</row>
    <row r="574" spans="1:56" ht="15.75" customHeight="1" x14ac:dyDescent="0.25">
      <c r="A574" s="59">
        <v>167</v>
      </c>
      <c r="B574" s="284" t="s">
        <v>1067</v>
      </c>
      <c r="C574" s="327" t="s">
        <v>146</v>
      </c>
      <c r="D574" s="216" t="s">
        <v>145</v>
      </c>
      <c r="E574" s="68" t="s">
        <v>1667</v>
      </c>
      <c r="F574" s="361" t="s">
        <v>1668</v>
      </c>
      <c r="G574" s="361" t="s">
        <v>1669</v>
      </c>
      <c r="H574" s="362">
        <v>89</v>
      </c>
      <c r="I574" s="363">
        <v>50</v>
      </c>
      <c r="J574" s="213" t="s">
        <v>1191</v>
      </c>
      <c r="K574" s="234">
        <f t="shared" si="28"/>
        <v>2250</v>
      </c>
      <c r="L574" s="355" t="s">
        <v>1192</v>
      </c>
      <c r="M574" s="397">
        <f t="shared" si="23"/>
        <v>150</v>
      </c>
      <c r="N574" s="398">
        <f t="shared" si="24"/>
        <v>12500</v>
      </c>
      <c r="O574" s="398">
        <f t="shared" si="25"/>
        <v>150</v>
      </c>
      <c r="P574" s="364" t="s">
        <v>804</v>
      </c>
      <c r="Q574" s="283">
        <v>13.74</v>
      </c>
      <c r="R574" s="283">
        <v>14</v>
      </c>
      <c r="S574" s="283"/>
      <c r="T574" s="283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</row>
    <row r="575" spans="1:56" ht="15.75" customHeight="1" x14ac:dyDescent="0.25">
      <c r="A575" s="59">
        <v>168</v>
      </c>
      <c r="B575" s="284" t="s">
        <v>1068</v>
      </c>
      <c r="C575" s="327" t="s">
        <v>146</v>
      </c>
      <c r="D575" s="46" t="s">
        <v>1177</v>
      </c>
      <c r="E575" s="46" t="s">
        <v>1670</v>
      </c>
      <c r="F575" s="361" t="s">
        <v>1671</v>
      </c>
      <c r="G575" s="361" t="s">
        <v>1672</v>
      </c>
      <c r="H575" s="362">
        <v>68</v>
      </c>
      <c r="I575" s="363">
        <v>30</v>
      </c>
      <c r="J575" s="213" t="s">
        <v>1191</v>
      </c>
      <c r="K575" s="234">
        <f t="shared" si="28"/>
        <v>1350</v>
      </c>
      <c r="L575" s="355" t="s">
        <v>1192</v>
      </c>
      <c r="M575" s="397">
        <f t="shared" si="23"/>
        <v>90</v>
      </c>
      <c r="N575" s="398">
        <f t="shared" si="24"/>
        <v>7500</v>
      </c>
      <c r="O575" s="398">
        <f t="shared" si="25"/>
        <v>90</v>
      </c>
      <c r="P575" s="364" t="s">
        <v>804</v>
      </c>
      <c r="Q575" s="283">
        <v>14.5</v>
      </c>
      <c r="R575" s="283">
        <v>14</v>
      </c>
      <c r="S575" s="283"/>
      <c r="T575" s="283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</row>
    <row r="576" spans="1:56" ht="15.75" customHeight="1" x14ac:dyDescent="0.25">
      <c r="A576" s="59">
        <v>169</v>
      </c>
      <c r="B576" s="284" t="s">
        <v>1069</v>
      </c>
      <c r="C576" s="327" t="s">
        <v>146</v>
      </c>
      <c r="D576" s="216" t="s">
        <v>147</v>
      </c>
      <c r="E576" s="59" t="s">
        <v>1673</v>
      </c>
      <c r="F576" s="361" t="s">
        <v>1674</v>
      </c>
      <c r="G576" s="361" t="s">
        <v>1675</v>
      </c>
      <c r="H576" s="362">
        <v>52</v>
      </c>
      <c r="I576" s="366">
        <v>25</v>
      </c>
      <c r="J576" s="213" t="s">
        <v>1191</v>
      </c>
      <c r="K576" s="234">
        <f t="shared" si="28"/>
        <v>1125</v>
      </c>
      <c r="L576" s="355" t="s">
        <v>1192</v>
      </c>
      <c r="M576" s="397">
        <f t="shared" si="23"/>
        <v>75</v>
      </c>
      <c r="N576" s="398">
        <f t="shared" si="24"/>
        <v>6250</v>
      </c>
      <c r="O576" s="398">
        <f t="shared" si="25"/>
        <v>75</v>
      </c>
      <c r="P576" s="364" t="s">
        <v>804</v>
      </c>
      <c r="Q576" s="283">
        <v>13.7</v>
      </c>
      <c r="R576" s="283">
        <v>14</v>
      </c>
      <c r="S576" s="283"/>
      <c r="T576" s="283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</row>
    <row r="577" spans="1:56" ht="15.75" customHeight="1" x14ac:dyDescent="0.25">
      <c r="A577" s="59">
        <v>170</v>
      </c>
      <c r="B577" s="52" t="s">
        <v>150</v>
      </c>
      <c r="C577" s="327" t="s">
        <v>146</v>
      </c>
      <c r="D577" s="46" t="s">
        <v>147</v>
      </c>
      <c r="E577" s="367" t="s">
        <v>151</v>
      </c>
      <c r="F577" s="361" t="s">
        <v>152</v>
      </c>
      <c r="G577" s="361" t="s">
        <v>153</v>
      </c>
      <c r="H577" s="362">
        <v>48</v>
      </c>
      <c r="I577" s="366">
        <v>20</v>
      </c>
      <c r="J577" s="213" t="s">
        <v>1191</v>
      </c>
      <c r="K577" s="234">
        <f t="shared" si="28"/>
        <v>900</v>
      </c>
      <c r="L577" s="355" t="s">
        <v>1192</v>
      </c>
      <c r="M577" s="397">
        <f t="shared" si="23"/>
        <v>60</v>
      </c>
      <c r="N577" s="398">
        <f t="shared" si="24"/>
        <v>5000</v>
      </c>
      <c r="O577" s="398">
        <f t="shared" si="25"/>
        <v>60</v>
      </c>
      <c r="P577" s="364" t="s">
        <v>804</v>
      </c>
      <c r="Q577" s="283">
        <v>13.55</v>
      </c>
      <c r="R577" s="283">
        <v>14</v>
      </c>
      <c r="S577" s="283"/>
      <c r="T577" s="283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</row>
    <row r="578" spans="1:56" ht="15.75" customHeight="1" x14ac:dyDescent="0.25">
      <c r="A578" s="59">
        <v>171</v>
      </c>
      <c r="B578" s="216" t="s">
        <v>1070</v>
      </c>
      <c r="C578" s="213" t="s">
        <v>1115</v>
      </c>
      <c r="D578" s="216" t="s">
        <v>1178</v>
      </c>
      <c r="E578" s="216" t="s">
        <v>1676</v>
      </c>
      <c r="F578" s="286" t="s">
        <v>1677</v>
      </c>
      <c r="G578" s="284" t="s">
        <v>1678</v>
      </c>
      <c r="H578" s="368">
        <v>100</v>
      </c>
      <c r="I578" s="363">
        <v>50</v>
      </c>
      <c r="J578" s="213" t="s">
        <v>1191</v>
      </c>
      <c r="K578" s="234">
        <f>I578*45</f>
        <v>2250</v>
      </c>
      <c r="L578" s="43" t="s">
        <v>1192</v>
      </c>
      <c r="M578" s="397">
        <f t="shared" si="23"/>
        <v>150</v>
      </c>
      <c r="N578" s="398">
        <f t="shared" si="24"/>
        <v>12500</v>
      </c>
      <c r="O578" s="398">
        <f t="shared" si="25"/>
        <v>150</v>
      </c>
      <c r="P578" s="364" t="s">
        <v>804</v>
      </c>
      <c r="Q578" s="283">
        <v>14.65</v>
      </c>
      <c r="R578" s="283">
        <v>15</v>
      </c>
      <c r="S578" s="283"/>
      <c r="T578" s="283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</row>
    <row r="579" spans="1:56" ht="15.75" customHeight="1" x14ac:dyDescent="0.25">
      <c r="A579" s="59">
        <v>172</v>
      </c>
      <c r="B579" s="216" t="s">
        <v>1071</v>
      </c>
      <c r="C579" s="213" t="s">
        <v>1115</v>
      </c>
      <c r="D579" s="216" t="s">
        <v>1179</v>
      </c>
      <c r="E579" s="216" t="s">
        <v>1679</v>
      </c>
      <c r="F579" s="286" t="s">
        <v>1680</v>
      </c>
      <c r="G579" s="284" t="s">
        <v>1681</v>
      </c>
      <c r="H579" s="368">
        <v>300</v>
      </c>
      <c r="I579" s="363">
        <v>200</v>
      </c>
      <c r="J579" s="213" t="s">
        <v>1191</v>
      </c>
      <c r="K579" s="234">
        <f t="shared" ref="K579:K585" si="29">I579*45</f>
        <v>9000</v>
      </c>
      <c r="L579" s="43" t="s">
        <v>1192</v>
      </c>
      <c r="M579" s="397">
        <f t="shared" si="23"/>
        <v>600</v>
      </c>
      <c r="N579" s="398">
        <f t="shared" si="24"/>
        <v>50000</v>
      </c>
      <c r="O579" s="398">
        <f t="shared" si="25"/>
        <v>600</v>
      </c>
      <c r="P579" s="364" t="s">
        <v>804</v>
      </c>
      <c r="Q579" s="283">
        <v>14.55</v>
      </c>
      <c r="R579" s="283">
        <v>15</v>
      </c>
      <c r="S579" s="283"/>
      <c r="T579" s="283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</row>
    <row r="580" spans="1:56" ht="15.75" customHeight="1" x14ac:dyDescent="0.25">
      <c r="A580" s="59">
        <v>173</v>
      </c>
      <c r="B580" s="216" t="s">
        <v>1072</v>
      </c>
      <c r="C580" s="213" t="s">
        <v>1115</v>
      </c>
      <c r="D580" s="216" t="s">
        <v>1180</v>
      </c>
      <c r="E580" s="216" t="s">
        <v>1682</v>
      </c>
      <c r="F580" s="286" t="s">
        <v>1683</v>
      </c>
      <c r="G580" s="284" t="s">
        <v>1684</v>
      </c>
      <c r="H580" s="368">
        <v>120</v>
      </c>
      <c r="I580" s="363">
        <v>50</v>
      </c>
      <c r="J580" s="213" t="s">
        <v>1191</v>
      </c>
      <c r="K580" s="234">
        <f t="shared" si="29"/>
        <v>2250</v>
      </c>
      <c r="L580" s="43" t="s">
        <v>1192</v>
      </c>
      <c r="M580" s="397">
        <f t="shared" si="23"/>
        <v>150</v>
      </c>
      <c r="N580" s="398">
        <f t="shared" si="24"/>
        <v>12500</v>
      </c>
      <c r="O580" s="398">
        <f t="shared" si="25"/>
        <v>150</v>
      </c>
      <c r="P580" s="364" t="s">
        <v>804</v>
      </c>
      <c r="Q580" s="283">
        <v>14.34</v>
      </c>
      <c r="R580" s="283">
        <v>15</v>
      </c>
      <c r="S580" s="283"/>
      <c r="T580" s="283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</row>
    <row r="581" spans="1:56" ht="15.75" customHeight="1" x14ac:dyDescent="0.25">
      <c r="A581" s="59">
        <v>174</v>
      </c>
      <c r="B581" s="216" t="s">
        <v>1073</v>
      </c>
      <c r="C581" s="213" t="s">
        <v>1115</v>
      </c>
      <c r="D581" s="216" t="s">
        <v>1181</v>
      </c>
      <c r="E581" s="216" t="s">
        <v>1685</v>
      </c>
      <c r="F581" s="286" t="s">
        <v>1686</v>
      </c>
      <c r="G581" s="284" t="s">
        <v>1687</v>
      </c>
      <c r="H581" s="368">
        <v>75</v>
      </c>
      <c r="I581" s="363">
        <v>50</v>
      </c>
      <c r="J581" s="213" t="s">
        <v>1191</v>
      </c>
      <c r="K581" s="234">
        <f t="shared" si="29"/>
        <v>2250</v>
      </c>
      <c r="L581" s="43" t="s">
        <v>1192</v>
      </c>
      <c r="M581" s="397">
        <f t="shared" si="23"/>
        <v>150</v>
      </c>
      <c r="N581" s="398">
        <f t="shared" si="24"/>
        <v>12500</v>
      </c>
      <c r="O581" s="398">
        <f t="shared" si="25"/>
        <v>150</v>
      </c>
      <c r="P581" s="364" t="s">
        <v>804</v>
      </c>
      <c r="Q581" s="283">
        <v>14.3</v>
      </c>
      <c r="R581" s="283">
        <v>15</v>
      </c>
      <c r="S581" s="283"/>
      <c r="T581" s="283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</row>
    <row r="582" spans="1:56" ht="15.75" customHeight="1" x14ac:dyDescent="0.25">
      <c r="A582" s="59">
        <v>175</v>
      </c>
      <c r="B582" s="216" t="s">
        <v>1074</v>
      </c>
      <c r="C582" s="213" t="s">
        <v>1115</v>
      </c>
      <c r="D582" s="216" t="s">
        <v>108</v>
      </c>
      <c r="E582" s="216" t="s">
        <v>1688</v>
      </c>
      <c r="F582" s="68" t="s">
        <v>1689</v>
      </c>
      <c r="G582" s="284" t="s">
        <v>1690</v>
      </c>
      <c r="H582" s="368">
        <v>80</v>
      </c>
      <c r="I582" s="363">
        <v>50</v>
      </c>
      <c r="J582" s="213" t="s">
        <v>1191</v>
      </c>
      <c r="K582" s="234">
        <f t="shared" si="29"/>
        <v>2250</v>
      </c>
      <c r="L582" s="43" t="s">
        <v>1192</v>
      </c>
      <c r="M582" s="397">
        <f t="shared" si="23"/>
        <v>150</v>
      </c>
      <c r="N582" s="398">
        <f t="shared" si="24"/>
        <v>12500</v>
      </c>
      <c r="O582" s="398">
        <f t="shared" si="25"/>
        <v>150</v>
      </c>
      <c r="P582" s="364" t="s">
        <v>804</v>
      </c>
      <c r="Q582" s="283">
        <v>14.2</v>
      </c>
      <c r="R582" s="283">
        <v>15</v>
      </c>
      <c r="S582" s="283"/>
      <c r="T582" s="283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</row>
    <row r="583" spans="1:56" ht="15.75" customHeight="1" x14ac:dyDescent="0.25">
      <c r="A583" s="59">
        <v>176</v>
      </c>
      <c r="B583" s="216" t="s">
        <v>1075</v>
      </c>
      <c r="C583" s="213" t="s">
        <v>1115</v>
      </c>
      <c r="D583" s="216" t="s">
        <v>1173</v>
      </c>
      <c r="E583" s="216" t="s">
        <v>1691</v>
      </c>
      <c r="F583" s="68" t="s">
        <v>1692</v>
      </c>
      <c r="G583" s="284" t="s">
        <v>1693</v>
      </c>
      <c r="H583" s="368">
        <v>85</v>
      </c>
      <c r="I583" s="363">
        <v>50</v>
      </c>
      <c r="J583" s="213" t="s">
        <v>1191</v>
      </c>
      <c r="K583" s="234">
        <f t="shared" si="29"/>
        <v>2250</v>
      </c>
      <c r="L583" s="43" t="s">
        <v>1192</v>
      </c>
      <c r="M583" s="397">
        <f t="shared" si="23"/>
        <v>150</v>
      </c>
      <c r="N583" s="398">
        <f t="shared" si="24"/>
        <v>12500</v>
      </c>
      <c r="O583" s="398">
        <f t="shared" si="25"/>
        <v>150</v>
      </c>
      <c r="P583" s="364" t="s">
        <v>804</v>
      </c>
      <c r="Q583" s="283">
        <v>14.05</v>
      </c>
      <c r="R583" s="283">
        <v>15</v>
      </c>
      <c r="S583" s="283"/>
      <c r="T583" s="283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</row>
    <row r="584" spans="1:56" ht="15.75" customHeight="1" x14ac:dyDescent="0.25">
      <c r="A584" s="59">
        <v>177</v>
      </c>
      <c r="B584" s="216" t="s">
        <v>1076</v>
      </c>
      <c r="C584" s="213" t="s">
        <v>1115</v>
      </c>
      <c r="D584" s="216" t="s">
        <v>1182</v>
      </c>
      <c r="E584" s="216" t="s">
        <v>1694</v>
      </c>
      <c r="F584" s="286" t="s">
        <v>1695</v>
      </c>
      <c r="G584" s="284" t="s">
        <v>1696</v>
      </c>
      <c r="H584" s="368">
        <v>150</v>
      </c>
      <c r="I584" s="363">
        <v>100</v>
      </c>
      <c r="J584" s="213" t="s">
        <v>1191</v>
      </c>
      <c r="K584" s="234">
        <f t="shared" si="29"/>
        <v>4500</v>
      </c>
      <c r="L584" s="43" t="s">
        <v>1192</v>
      </c>
      <c r="M584" s="397">
        <f t="shared" si="23"/>
        <v>300</v>
      </c>
      <c r="N584" s="398">
        <f t="shared" si="24"/>
        <v>25000</v>
      </c>
      <c r="O584" s="398">
        <f t="shared" si="25"/>
        <v>300</v>
      </c>
      <c r="P584" s="364" t="s">
        <v>804</v>
      </c>
      <c r="Q584" s="283">
        <v>14.01</v>
      </c>
      <c r="R584" s="283">
        <v>15</v>
      </c>
      <c r="S584" s="283"/>
      <c r="T584" s="283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</row>
    <row r="585" spans="1:56" ht="15.75" customHeight="1" x14ac:dyDescent="0.25">
      <c r="A585" s="59">
        <v>178</v>
      </c>
      <c r="B585" s="216" t="s">
        <v>1077</v>
      </c>
      <c r="C585" s="213" t="s">
        <v>1115</v>
      </c>
      <c r="D585" s="216" t="s">
        <v>684</v>
      </c>
      <c r="E585" s="216" t="s">
        <v>1697</v>
      </c>
      <c r="F585" s="68" t="s">
        <v>1698</v>
      </c>
      <c r="G585" s="284" t="s">
        <v>1699</v>
      </c>
      <c r="H585" s="368">
        <v>75</v>
      </c>
      <c r="I585" s="363">
        <v>50</v>
      </c>
      <c r="J585" s="213" t="s">
        <v>1191</v>
      </c>
      <c r="K585" s="234">
        <f t="shared" si="29"/>
        <v>2250</v>
      </c>
      <c r="L585" s="43" t="s">
        <v>1192</v>
      </c>
      <c r="M585" s="397">
        <f t="shared" si="23"/>
        <v>150</v>
      </c>
      <c r="N585" s="398">
        <f t="shared" si="24"/>
        <v>12500</v>
      </c>
      <c r="O585" s="398">
        <f t="shared" si="25"/>
        <v>150</v>
      </c>
      <c r="P585" s="364" t="s">
        <v>804</v>
      </c>
      <c r="Q585" s="283">
        <v>14.2</v>
      </c>
      <c r="R585" s="283">
        <v>15</v>
      </c>
      <c r="S585" s="283"/>
      <c r="T585" s="283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</row>
    <row r="586" spans="1:56" ht="15.75" customHeight="1" x14ac:dyDescent="0.25">
      <c r="A586" s="59">
        <v>179</v>
      </c>
      <c r="B586" s="369" t="s">
        <v>1078</v>
      </c>
      <c r="C586" s="327" t="s">
        <v>1116</v>
      </c>
      <c r="D586" s="322" t="s">
        <v>1183</v>
      </c>
      <c r="E586" s="322" t="s">
        <v>1416</v>
      </c>
      <c r="F586" s="370" t="s">
        <v>1700</v>
      </c>
      <c r="G586" s="370" t="s">
        <v>1701</v>
      </c>
      <c r="H586" s="214">
        <v>60</v>
      </c>
      <c r="I586" s="371">
        <v>20</v>
      </c>
      <c r="J586" s="213" t="s">
        <v>1191</v>
      </c>
      <c r="K586" s="234">
        <f>I586*45</f>
        <v>900</v>
      </c>
      <c r="L586" s="43" t="s">
        <v>1192</v>
      </c>
      <c r="M586" s="397">
        <f t="shared" si="23"/>
        <v>60</v>
      </c>
      <c r="N586" s="398">
        <f t="shared" si="24"/>
        <v>5000</v>
      </c>
      <c r="O586" s="398">
        <f t="shared" si="25"/>
        <v>60</v>
      </c>
      <c r="P586" s="364" t="s">
        <v>804</v>
      </c>
      <c r="Q586" s="283">
        <v>14.51</v>
      </c>
      <c r="R586" s="283">
        <v>15</v>
      </c>
      <c r="S586" s="283"/>
      <c r="T586" s="283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</row>
    <row r="587" spans="1:56" ht="15.75" customHeight="1" x14ac:dyDescent="0.25">
      <c r="A587" s="59">
        <v>180</v>
      </c>
      <c r="B587" s="369" t="s">
        <v>1079</v>
      </c>
      <c r="C587" s="327" t="s">
        <v>1116</v>
      </c>
      <c r="D587" s="322" t="s">
        <v>1183</v>
      </c>
      <c r="E587" s="322" t="s">
        <v>1702</v>
      </c>
      <c r="F587" s="370" t="s">
        <v>1703</v>
      </c>
      <c r="G587" s="370" t="s">
        <v>1704</v>
      </c>
      <c r="H587" s="214">
        <v>55</v>
      </c>
      <c r="I587" s="371">
        <v>20</v>
      </c>
      <c r="J587" s="213" t="s">
        <v>1191</v>
      </c>
      <c r="K587" s="234">
        <f t="shared" ref="K587:K615" si="30">I587*45</f>
        <v>900</v>
      </c>
      <c r="L587" s="43" t="s">
        <v>1192</v>
      </c>
      <c r="M587" s="397">
        <f t="shared" si="23"/>
        <v>60</v>
      </c>
      <c r="N587" s="398">
        <f t="shared" si="24"/>
        <v>5000</v>
      </c>
      <c r="O587" s="398">
        <f t="shared" si="25"/>
        <v>60</v>
      </c>
      <c r="P587" s="364" t="s">
        <v>804</v>
      </c>
      <c r="Q587" s="283">
        <v>14.65</v>
      </c>
      <c r="R587" s="283">
        <v>15</v>
      </c>
      <c r="S587" s="283"/>
      <c r="T587" s="283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</row>
    <row r="588" spans="1:56" ht="15.75" customHeight="1" x14ac:dyDescent="0.25">
      <c r="A588" s="59">
        <v>181</v>
      </c>
      <c r="B588" s="369" t="s">
        <v>1080</v>
      </c>
      <c r="C588" s="327" t="s">
        <v>1116</v>
      </c>
      <c r="D588" s="322" t="s">
        <v>1183</v>
      </c>
      <c r="E588" s="322" t="s">
        <v>111</v>
      </c>
      <c r="F588" s="57" t="s">
        <v>1705</v>
      </c>
      <c r="G588" s="370" t="s">
        <v>1706</v>
      </c>
      <c r="H588" s="214">
        <v>45</v>
      </c>
      <c r="I588" s="371">
        <v>20</v>
      </c>
      <c r="J588" s="213" t="s">
        <v>1191</v>
      </c>
      <c r="K588" s="234">
        <f t="shared" si="30"/>
        <v>900</v>
      </c>
      <c r="L588" s="43" t="s">
        <v>1192</v>
      </c>
      <c r="M588" s="397">
        <f t="shared" si="23"/>
        <v>60</v>
      </c>
      <c r="N588" s="398">
        <f t="shared" si="24"/>
        <v>5000</v>
      </c>
      <c r="O588" s="398">
        <f t="shared" si="25"/>
        <v>60</v>
      </c>
      <c r="P588" s="364" t="s">
        <v>804</v>
      </c>
      <c r="Q588" s="283">
        <v>14.5</v>
      </c>
      <c r="R588" s="283">
        <v>15</v>
      </c>
      <c r="S588" s="283"/>
      <c r="T588" s="283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</row>
    <row r="589" spans="1:56" ht="15.75" customHeight="1" x14ac:dyDescent="0.25">
      <c r="A589" s="59">
        <v>182</v>
      </c>
      <c r="B589" s="369" t="s">
        <v>1081</v>
      </c>
      <c r="C589" s="327" t="s">
        <v>1116</v>
      </c>
      <c r="D589" s="322" t="s">
        <v>1183</v>
      </c>
      <c r="E589" s="322" t="s">
        <v>1707</v>
      </c>
      <c r="F589" s="370" t="s">
        <v>1708</v>
      </c>
      <c r="G589" s="322" t="s">
        <v>787</v>
      </c>
      <c r="H589" s="214">
        <v>40</v>
      </c>
      <c r="I589" s="371">
        <v>20</v>
      </c>
      <c r="J589" s="213" t="s">
        <v>1191</v>
      </c>
      <c r="K589" s="234">
        <f t="shared" si="30"/>
        <v>900</v>
      </c>
      <c r="L589" s="43" t="s">
        <v>1192</v>
      </c>
      <c r="M589" s="397">
        <f t="shared" si="23"/>
        <v>60</v>
      </c>
      <c r="N589" s="398">
        <f t="shared" si="24"/>
        <v>5000</v>
      </c>
      <c r="O589" s="398">
        <f t="shared" si="25"/>
        <v>60</v>
      </c>
      <c r="P589" s="364" t="s">
        <v>804</v>
      </c>
      <c r="Q589" s="283">
        <v>14.5</v>
      </c>
      <c r="R589" s="283">
        <v>15</v>
      </c>
      <c r="S589" s="283"/>
      <c r="T589" s="283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</row>
    <row r="590" spans="1:56" ht="15.75" customHeight="1" x14ac:dyDescent="0.25">
      <c r="A590" s="59">
        <v>183</v>
      </c>
      <c r="B590" s="369" t="s">
        <v>1082</v>
      </c>
      <c r="C590" s="327" t="s">
        <v>1116</v>
      </c>
      <c r="D590" s="322" t="s">
        <v>1183</v>
      </c>
      <c r="E590" s="322" t="s">
        <v>1709</v>
      </c>
      <c r="F590" s="370" t="s">
        <v>1710</v>
      </c>
      <c r="G590" s="370" t="s">
        <v>1711</v>
      </c>
      <c r="H590" s="214">
        <v>40</v>
      </c>
      <c r="I590" s="371">
        <v>20</v>
      </c>
      <c r="J590" s="213" t="s">
        <v>1191</v>
      </c>
      <c r="K590" s="234">
        <f t="shared" si="30"/>
        <v>900</v>
      </c>
      <c r="L590" s="43" t="s">
        <v>1192</v>
      </c>
      <c r="M590" s="397">
        <f t="shared" si="23"/>
        <v>60</v>
      </c>
      <c r="N590" s="398">
        <f t="shared" si="24"/>
        <v>5000</v>
      </c>
      <c r="O590" s="398">
        <f t="shared" si="25"/>
        <v>60</v>
      </c>
      <c r="P590" s="364" t="s">
        <v>804</v>
      </c>
      <c r="Q590" s="283">
        <v>14.7</v>
      </c>
      <c r="R590" s="283">
        <v>15</v>
      </c>
      <c r="S590" s="283"/>
      <c r="T590" s="283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</row>
    <row r="591" spans="1:56" ht="15.75" customHeight="1" x14ac:dyDescent="0.25">
      <c r="A591" s="59">
        <v>184</v>
      </c>
      <c r="B591" s="369" t="s">
        <v>1083</v>
      </c>
      <c r="C591" s="327" t="s">
        <v>1116</v>
      </c>
      <c r="D591" s="322" t="s">
        <v>1184</v>
      </c>
      <c r="E591" s="322" t="s">
        <v>1712</v>
      </c>
      <c r="F591" s="370" t="s">
        <v>1713</v>
      </c>
      <c r="G591" s="370" t="s">
        <v>1714</v>
      </c>
      <c r="H591" s="214">
        <v>40</v>
      </c>
      <c r="I591" s="371">
        <v>10</v>
      </c>
      <c r="J591" s="213" t="s">
        <v>1191</v>
      </c>
      <c r="K591" s="234">
        <f t="shared" si="30"/>
        <v>450</v>
      </c>
      <c r="L591" s="43" t="s">
        <v>1192</v>
      </c>
      <c r="M591" s="397">
        <f t="shared" si="23"/>
        <v>30</v>
      </c>
      <c r="N591" s="398">
        <f t="shared" si="24"/>
        <v>2500</v>
      </c>
      <c r="O591" s="398">
        <f t="shared" si="25"/>
        <v>30</v>
      </c>
      <c r="P591" s="364" t="s">
        <v>804</v>
      </c>
      <c r="Q591" s="283">
        <v>14.75</v>
      </c>
      <c r="R591" s="283">
        <v>15</v>
      </c>
      <c r="S591" s="283"/>
      <c r="T591" s="283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</row>
    <row r="592" spans="1:56" ht="15.75" customHeight="1" x14ac:dyDescent="0.25">
      <c r="A592" s="59">
        <v>185</v>
      </c>
      <c r="B592" s="369" t="s">
        <v>1084</v>
      </c>
      <c r="C592" s="327" t="s">
        <v>1116</v>
      </c>
      <c r="D592" s="322" t="s">
        <v>1184</v>
      </c>
      <c r="E592" s="369" t="s">
        <v>1715</v>
      </c>
      <c r="F592" s="370" t="s">
        <v>1716</v>
      </c>
      <c r="G592" s="370" t="s">
        <v>1717</v>
      </c>
      <c r="H592" s="214">
        <v>40</v>
      </c>
      <c r="I592" s="371">
        <v>15</v>
      </c>
      <c r="J592" s="213" t="s">
        <v>1191</v>
      </c>
      <c r="K592" s="234">
        <f t="shared" si="30"/>
        <v>675</v>
      </c>
      <c r="L592" s="43" t="s">
        <v>1192</v>
      </c>
      <c r="M592" s="397">
        <f t="shared" si="23"/>
        <v>45</v>
      </c>
      <c r="N592" s="398">
        <f t="shared" si="24"/>
        <v>3750</v>
      </c>
      <c r="O592" s="398">
        <f t="shared" si="25"/>
        <v>45</v>
      </c>
      <c r="P592" s="364" t="s">
        <v>804</v>
      </c>
      <c r="Q592" s="283">
        <v>14.5</v>
      </c>
      <c r="R592" s="283">
        <v>15</v>
      </c>
      <c r="S592" s="283"/>
      <c r="T592" s="283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</row>
    <row r="593" spans="1:56" ht="15.75" customHeight="1" x14ac:dyDescent="0.25">
      <c r="A593" s="59">
        <v>186</v>
      </c>
      <c r="B593" s="46" t="s">
        <v>1085</v>
      </c>
      <c r="C593" s="327" t="s">
        <v>1116</v>
      </c>
      <c r="D593" s="322" t="s">
        <v>1184</v>
      </c>
      <c r="E593" s="322" t="s">
        <v>1718</v>
      </c>
      <c r="F593" s="370" t="s">
        <v>1719</v>
      </c>
      <c r="G593" s="370" t="s">
        <v>1720</v>
      </c>
      <c r="H593" s="214">
        <v>55</v>
      </c>
      <c r="I593" s="371">
        <v>10</v>
      </c>
      <c r="J593" s="213" t="s">
        <v>1191</v>
      </c>
      <c r="K593" s="234">
        <f t="shared" si="30"/>
        <v>450</v>
      </c>
      <c r="L593" s="43" t="s">
        <v>1192</v>
      </c>
      <c r="M593" s="397">
        <f t="shared" si="23"/>
        <v>30</v>
      </c>
      <c r="N593" s="398">
        <f t="shared" si="24"/>
        <v>2500</v>
      </c>
      <c r="O593" s="398">
        <f t="shared" si="25"/>
        <v>30</v>
      </c>
      <c r="P593" s="364" t="s">
        <v>804</v>
      </c>
      <c r="Q593" s="283">
        <v>14.5</v>
      </c>
      <c r="R593" s="283">
        <v>15</v>
      </c>
      <c r="S593" s="283"/>
      <c r="T593" s="283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</row>
    <row r="594" spans="1:56" ht="15.75" customHeight="1" x14ac:dyDescent="0.25">
      <c r="A594" s="59">
        <v>187</v>
      </c>
      <c r="B594" s="369" t="s">
        <v>1086</v>
      </c>
      <c r="C594" s="327" t="s">
        <v>1116</v>
      </c>
      <c r="D594" s="322" t="s">
        <v>1184</v>
      </c>
      <c r="E594" s="322" t="s">
        <v>1721</v>
      </c>
      <c r="F594" s="286" t="s">
        <v>1722</v>
      </c>
      <c r="G594" s="370" t="s">
        <v>1723</v>
      </c>
      <c r="H594" s="214">
        <v>35</v>
      </c>
      <c r="I594" s="371">
        <v>20</v>
      </c>
      <c r="J594" s="213" t="s">
        <v>1191</v>
      </c>
      <c r="K594" s="234">
        <f t="shared" si="30"/>
        <v>900</v>
      </c>
      <c r="L594" s="43" t="s">
        <v>1192</v>
      </c>
      <c r="M594" s="397">
        <f t="shared" si="23"/>
        <v>60</v>
      </c>
      <c r="N594" s="398">
        <f t="shared" si="24"/>
        <v>5000</v>
      </c>
      <c r="O594" s="398">
        <f t="shared" si="25"/>
        <v>60</v>
      </c>
      <c r="P594" s="364" t="s">
        <v>804</v>
      </c>
      <c r="Q594" s="283">
        <v>14.55</v>
      </c>
      <c r="R594" s="283">
        <v>15</v>
      </c>
      <c r="S594" s="283"/>
      <c r="T594" s="283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</row>
    <row r="595" spans="1:56" ht="15.75" customHeight="1" x14ac:dyDescent="0.25">
      <c r="A595" s="59">
        <v>188</v>
      </c>
      <c r="B595" s="369" t="s">
        <v>1087</v>
      </c>
      <c r="C595" s="327" t="s">
        <v>1116</v>
      </c>
      <c r="D595" s="322" t="s">
        <v>1017</v>
      </c>
      <c r="E595" s="322" t="s">
        <v>1724</v>
      </c>
      <c r="F595" s="286" t="s">
        <v>1725</v>
      </c>
      <c r="G595" s="370" t="s">
        <v>1726</v>
      </c>
      <c r="H595" s="214">
        <v>40</v>
      </c>
      <c r="I595" s="371">
        <v>15</v>
      </c>
      <c r="J595" s="213" t="s">
        <v>1191</v>
      </c>
      <c r="K595" s="234">
        <f t="shared" si="30"/>
        <v>675</v>
      </c>
      <c r="L595" s="43" t="s">
        <v>1192</v>
      </c>
      <c r="M595" s="397">
        <f t="shared" si="23"/>
        <v>45</v>
      </c>
      <c r="N595" s="398">
        <f t="shared" si="24"/>
        <v>3750</v>
      </c>
      <c r="O595" s="398">
        <f t="shared" si="25"/>
        <v>45</v>
      </c>
      <c r="P595" s="364" t="s">
        <v>804</v>
      </c>
      <c r="Q595" s="283">
        <v>14.67</v>
      </c>
      <c r="R595" s="283">
        <v>15</v>
      </c>
      <c r="S595" s="283"/>
      <c r="T595" s="283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</row>
    <row r="596" spans="1:56" ht="15.75" customHeight="1" x14ac:dyDescent="0.25">
      <c r="A596" s="59">
        <v>189</v>
      </c>
      <c r="B596" s="369" t="s">
        <v>1088</v>
      </c>
      <c r="C596" s="327" t="s">
        <v>1116</v>
      </c>
      <c r="D596" s="322" t="s">
        <v>1017</v>
      </c>
      <c r="E596" s="322" t="s">
        <v>1727</v>
      </c>
      <c r="F596" s="370" t="s">
        <v>1728</v>
      </c>
      <c r="G596" s="370" t="s">
        <v>1729</v>
      </c>
      <c r="H596" s="214">
        <v>60</v>
      </c>
      <c r="I596" s="371">
        <v>15</v>
      </c>
      <c r="J596" s="213" t="s">
        <v>1191</v>
      </c>
      <c r="K596" s="234">
        <f t="shared" si="30"/>
        <v>675</v>
      </c>
      <c r="L596" s="43" t="s">
        <v>1192</v>
      </c>
      <c r="M596" s="397">
        <f t="shared" si="23"/>
        <v>45</v>
      </c>
      <c r="N596" s="398">
        <f t="shared" si="24"/>
        <v>3750</v>
      </c>
      <c r="O596" s="398">
        <f t="shared" si="25"/>
        <v>45</v>
      </c>
      <c r="P596" s="364" t="s">
        <v>804</v>
      </c>
      <c r="Q596" s="283">
        <v>14.65</v>
      </c>
      <c r="R596" s="283">
        <v>15</v>
      </c>
      <c r="S596" s="283"/>
      <c r="T596" s="283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</row>
    <row r="597" spans="1:56" ht="15.75" customHeight="1" x14ac:dyDescent="0.25">
      <c r="A597" s="59">
        <v>190</v>
      </c>
      <c r="B597" s="369" t="s">
        <v>1089</v>
      </c>
      <c r="C597" s="327" t="s">
        <v>1116</v>
      </c>
      <c r="D597" s="322" t="s">
        <v>1017</v>
      </c>
      <c r="E597" s="322" t="s">
        <v>1730</v>
      </c>
      <c r="F597" s="370" t="s">
        <v>1731</v>
      </c>
      <c r="G597" s="372" t="s">
        <v>1732</v>
      </c>
      <c r="H597" s="214">
        <v>40</v>
      </c>
      <c r="I597" s="371">
        <v>15</v>
      </c>
      <c r="J597" s="213" t="s">
        <v>1191</v>
      </c>
      <c r="K597" s="234">
        <f t="shared" si="30"/>
        <v>675</v>
      </c>
      <c r="L597" s="43" t="s">
        <v>1192</v>
      </c>
      <c r="M597" s="397">
        <f t="shared" si="23"/>
        <v>45</v>
      </c>
      <c r="N597" s="398">
        <f t="shared" si="24"/>
        <v>3750</v>
      </c>
      <c r="O597" s="398">
        <f t="shared" si="25"/>
        <v>45</v>
      </c>
      <c r="P597" s="364" t="s">
        <v>804</v>
      </c>
      <c r="Q597" s="283">
        <v>14.55</v>
      </c>
      <c r="R597" s="283">
        <v>15</v>
      </c>
      <c r="S597" s="283"/>
      <c r="T597" s="283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</row>
    <row r="598" spans="1:56" ht="15.75" customHeight="1" x14ac:dyDescent="0.25">
      <c r="A598" s="59">
        <v>191</v>
      </c>
      <c r="B598" s="369" t="s">
        <v>1090</v>
      </c>
      <c r="C598" s="327" t="s">
        <v>1116</v>
      </c>
      <c r="D598" s="322" t="s">
        <v>1017</v>
      </c>
      <c r="E598" s="322" t="s">
        <v>1733</v>
      </c>
      <c r="F598" s="370" t="s">
        <v>1734</v>
      </c>
      <c r="G598" s="370" t="s">
        <v>1735</v>
      </c>
      <c r="H598" s="214">
        <v>40</v>
      </c>
      <c r="I598" s="371">
        <v>15</v>
      </c>
      <c r="J598" s="213" t="s">
        <v>1191</v>
      </c>
      <c r="K598" s="234">
        <f t="shared" si="30"/>
        <v>675</v>
      </c>
      <c r="L598" s="43" t="s">
        <v>1192</v>
      </c>
      <c r="M598" s="397">
        <f t="shared" si="23"/>
        <v>45</v>
      </c>
      <c r="N598" s="398">
        <f t="shared" si="24"/>
        <v>3750</v>
      </c>
      <c r="O598" s="398">
        <f t="shared" si="25"/>
        <v>45</v>
      </c>
      <c r="P598" s="364" t="s">
        <v>804</v>
      </c>
      <c r="Q598" s="283">
        <v>14.34</v>
      </c>
      <c r="R598" s="283">
        <v>15</v>
      </c>
      <c r="S598" s="283"/>
      <c r="T598" s="283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</row>
    <row r="599" spans="1:56" ht="15.75" customHeight="1" x14ac:dyDescent="0.25">
      <c r="A599" s="59">
        <v>192</v>
      </c>
      <c r="B599" s="369" t="s">
        <v>1091</v>
      </c>
      <c r="C599" s="327" t="s">
        <v>1116</v>
      </c>
      <c r="D599" s="322" t="s">
        <v>30</v>
      </c>
      <c r="E599" s="322" t="s">
        <v>1736</v>
      </c>
      <c r="F599" s="286" t="s">
        <v>1737</v>
      </c>
      <c r="G599" s="370" t="s">
        <v>1738</v>
      </c>
      <c r="H599" s="214">
        <v>60</v>
      </c>
      <c r="I599" s="371">
        <v>15</v>
      </c>
      <c r="J599" s="213" t="s">
        <v>1191</v>
      </c>
      <c r="K599" s="234">
        <f t="shared" si="30"/>
        <v>675</v>
      </c>
      <c r="L599" s="43" t="s">
        <v>1192</v>
      </c>
      <c r="M599" s="397">
        <f t="shared" si="23"/>
        <v>45</v>
      </c>
      <c r="N599" s="398">
        <f t="shared" si="24"/>
        <v>3750</v>
      </c>
      <c r="O599" s="398">
        <f t="shared" si="25"/>
        <v>45</v>
      </c>
      <c r="P599" s="364" t="s">
        <v>804</v>
      </c>
      <c r="Q599" s="283">
        <v>14.3</v>
      </c>
      <c r="R599" s="283">
        <v>15</v>
      </c>
      <c r="S599" s="283"/>
      <c r="T599" s="283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</row>
    <row r="600" spans="1:56" ht="15.75" customHeight="1" x14ac:dyDescent="0.25">
      <c r="A600" s="59">
        <v>193</v>
      </c>
      <c r="B600" s="46" t="s">
        <v>1092</v>
      </c>
      <c r="C600" s="327" t="s">
        <v>1116</v>
      </c>
      <c r="D600" s="322" t="s">
        <v>30</v>
      </c>
      <c r="E600" s="46" t="s">
        <v>1739</v>
      </c>
      <c r="F600" s="370" t="s">
        <v>1740</v>
      </c>
      <c r="G600" s="286" t="s">
        <v>1741</v>
      </c>
      <c r="H600" s="214">
        <v>55</v>
      </c>
      <c r="I600" s="371">
        <v>15</v>
      </c>
      <c r="J600" s="213" t="s">
        <v>1191</v>
      </c>
      <c r="K600" s="234">
        <f t="shared" si="30"/>
        <v>675</v>
      </c>
      <c r="L600" s="43" t="s">
        <v>1192</v>
      </c>
      <c r="M600" s="397">
        <f t="shared" si="23"/>
        <v>45</v>
      </c>
      <c r="N600" s="398">
        <f t="shared" si="24"/>
        <v>3750</v>
      </c>
      <c r="O600" s="398">
        <f t="shared" si="25"/>
        <v>45</v>
      </c>
      <c r="P600" s="364" t="s">
        <v>804</v>
      </c>
      <c r="Q600" s="283">
        <v>14.2</v>
      </c>
      <c r="R600" s="283">
        <v>15</v>
      </c>
      <c r="S600" s="283"/>
      <c r="T600" s="283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</row>
    <row r="601" spans="1:56" ht="15.75" customHeight="1" x14ac:dyDescent="0.25">
      <c r="A601" s="59">
        <v>194</v>
      </c>
      <c r="B601" s="46" t="s">
        <v>1093</v>
      </c>
      <c r="C601" s="327" t="s">
        <v>1116</v>
      </c>
      <c r="D601" s="322" t="s">
        <v>154</v>
      </c>
      <c r="E601" s="46" t="s">
        <v>1742</v>
      </c>
      <c r="F601" s="68" t="s">
        <v>1743</v>
      </c>
      <c r="G601" s="286" t="s">
        <v>1744</v>
      </c>
      <c r="H601" s="214">
        <v>60</v>
      </c>
      <c r="I601" s="371">
        <v>20</v>
      </c>
      <c r="J601" s="213" t="s">
        <v>1191</v>
      </c>
      <c r="K601" s="234">
        <f t="shared" si="30"/>
        <v>900</v>
      </c>
      <c r="L601" s="43" t="s">
        <v>1192</v>
      </c>
      <c r="M601" s="397">
        <f t="shared" ref="M601:M615" si="31">I601*3</f>
        <v>60</v>
      </c>
      <c r="N601" s="398">
        <f t="shared" ref="N601:N615" si="32">I601*250</f>
        <v>5000</v>
      </c>
      <c r="O601" s="398">
        <f t="shared" ref="O601:O615" si="33">I601*3</f>
        <v>60</v>
      </c>
      <c r="P601" s="364" t="s">
        <v>804</v>
      </c>
      <c r="Q601" s="283">
        <v>14.05</v>
      </c>
      <c r="R601" s="283">
        <v>15</v>
      </c>
      <c r="S601" s="283"/>
      <c r="T601" s="283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</row>
    <row r="602" spans="1:56" ht="15.75" customHeight="1" x14ac:dyDescent="0.25">
      <c r="A602" s="59">
        <v>195</v>
      </c>
      <c r="B602" s="46" t="s">
        <v>1094</v>
      </c>
      <c r="C602" s="327" t="s">
        <v>1116</v>
      </c>
      <c r="D602" s="322" t="s">
        <v>154</v>
      </c>
      <c r="E602" s="46" t="s">
        <v>1745</v>
      </c>
      <c r="F602" s="286" t="s">
        <v>1746</v>
      </c>
      <c r="G602" s="286" t="s">
        <v>1747</v>
      </c>
      <c r="H602" s="214">
        <v>55</v>
      </c>
      <c r="I602" s="371">
        <v>20</v>
      </c>
      <c r="J602" s="213" t="s">
        <v>1191</v>
      </c>
      <c r="K602" s="234">
        <f t="shared" si="30"/>
        <v>900</v>
      </c>
      <c r="L602" s="43" t="s">
        <v>1192</v>
      </c>
      <c r="M602" s="397">
        <f t="shared" si="31"/>
        <v>60</v>
      </c>
      <c r="N602" s="398">
        <f t="shared" si="32"/>
        <v>5000</v>
      </c>
      <c r="O602" s="398">
        <f t="shared" si="33"/>
        <v>60</v>
      </c>
      <c r="P602" s="364" t="s">
        <v>804</v>
      </c>
      <c r="Q602" s="283">
        <v>14.01</v>
      </c>
      <c r="R602" s="283">
        <v>15</v>
      </c>
      <c r="S602" s="283"/>
      <c r="T602" s="283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</row>
    <row r="603" spans="1:56" ht="15.75" customHeight="1" x14ac:dyDescent="0.25">
      <c r="A603" s="59">
        <v>196</v>
      </c>
      <c r="B603" s="46" t="s">
        <v>1086</v>
      </c>
      <c r="C603" s="327" t="s">
        <v>1116</v>
      </c>
      <c r="D603" s="322" t="s">
        <v>154</v>
      </c>
      <c r="E603" s="46" t="s">
        <v>1748</v>
      </c>
      <c r="F603" s="286" t="s">
        <v>1749</v>
      </c>
      <c r="G603" s="286" t="s">
        <v>1750</v>
      </c>
      <c r="H603" s="214">
        <v>45</v>
      </c>
      <c r="I603" s="371">
        <v>15</v>
      </c>
      <c r="J603" s="213" t="s">
        <v>1191</v>
      </c>
      <c r="K603" s="234">
        <f t="shared" si="30"/>
        <v>675</v>
      </c>
      <c r="L603" s="43" t="s">
        <v>1192</v>
      </c>
      <c r="M603" s="397">
        <f t="shared" si="31"/>
        <v>45</v>
      </c>
      <c r="N603" s="398">
        <f t="shared" si="32"/>
        <v>3750</v>
      </c>
      <c r="O603" s="398">
        <f t="shared" si="33"/>
        <v>45</v>
      </c>
      <c r="P603" s="364" t="s">
        <v>804</v>
      </c>
      <c r="Q603" s="283">
        <v>14.5</v>
      </c>
      <c r="R603" s="283">
        <v>15</v>
      </c>
      <c r="S603" s="283"/>
      <c r="T603" s="283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</row>
    <row r="604" spans="1:56" ht="15.75" customHeight="1" x14ac:dyDescent="0.25">
      <c r="A604" s="59">
        <v>197</v>
      </c>
      <c r="B604" s="373" t="s">
        <v>1095</v>
      </c>
      <c r="C604" s="327" t="s">
        <v>1116</v>
      </c>
      <c r="D604" s="322" t="s">
        <v>1185</v>
      </c>
      <c r="E604" s="374" t="s">
        <v>1751</v>
      </c>
      <c r="F604" s="375" t="s">
        <v>1752</v>
      </c>
      <c r="G604" s="372" t="s">
        <v>1753</v>
      </c>
      <c r="H604" s="214">
        <v>40</v>
      </c>
      <c r="I604" s="371">
        <v>50</v>
      </c>
      <c r="J604" s="213" t="s">
        <v>1191</v>
      </c>
      <c r="K604" s="234">
        <f t="shared" si="30"/>
        <v>2250</v>
      </c>
      <c r="L604" s="43" t="s">
        <v>1192</v>
      </c>
      <c r="M604" s="397">
        <f t="shared" si="31"/>
        <v>150</v>
      </c>
      <c r="N604" s="398">
        <f t="shared" si="32"/>
        <v>12500</v>
      </c>
      <c r="O604" s="398">
        <f t="shared" si="33"/>
        <v>150</v>
      </c>
      <c r="P604" s="364" t="s">
        <v>804</v>
      </c>
      <c r="Q604" s="283">
        <v>14.5</v>
      </c>
      <c r="R604" s="283">
        <v>15</v>
      </c>
      <c r="S604" s="283"/>
      <c r="T604" s="283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</row>
    <row r="605" spans="1:56" ht="15.75" customHeight="1" x14ac:dyDescent="0.25">
      <c r="A605" s="59">
        <v>198</v>
      </c>
      <c r="B605" s="373" t="s">
        <v>1096</v>
      </c>
      <c r="C605" s="327" t="s">
        <v>1116</v>
      </c>
      <c r="D605" s="322" t="s">
        <v>1186</v>
      </c>
      <c r="E605" s="374" t="s">
        <v>1754</v>
      </c>
      <c r="F605" s="372" t="s">
        <v>1755</v>
      </c>
      <c r="G605" s="372" t="s">
        <v>1756</v>
      </c>
      <c r="H605" s="214">
        <v>40</v>
      </c>
      <c r="I605" s="371">
        <v>50</v>
      </c>
      <c r="J605" s="213" t="s">
        <v>1191</v>
      </c>
      <c r="K605" s="234">
        <f t="shared" si="30"/>
        <v>2250</v>
      </c>
      <c r="L605" s="43" t="s">
        <v>1192</v>
      </c>
      <c r="M605" s="397">
        <f t="shared" si="31"/>
        <v>150</v>
      </c>
      <c r="N605" s="398">
        <f t="shared" si="32"/>
        <v>12500</v>
      </c>
      <c r="O605" s="398">
        <f t="shared" si="33"/>
        <v>150</v>
      </c>
      <c r="P605" s="364" t="s">
        <v>804</v>
      </c>
      <c r="Q605" s="283">
        <v>14.7</v>
      </c>
      <c r="R605" s="283">
        <v>15</v>
      </c>
      <c r="S605" s="283"/>
      <c r="T605" s="283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</row>
    <row r="606" spans="1:56" ht="15.75" customHeight="1" x14ac:dyDescent="0.25">
      <c r="A606" s="59">
        <v>199</v>
      </c>
      <c r="B606" s="46" t="s">
        <v>1097</v>
      </c>
      <c r="C606" s="327" t="s">
        <v>1116</v>
      </c>
      <c r="D606" s="322" t="s">
        <v>113</v>
      </c>
      <c r="E606" s="374" t="s">
        <v>1757</v>
      </c>
      <c r="F606" s="376" t="s">
        <v>1758</v>
      </c>
      <c r="G606" s="372" t="s">
        <v>1759</v>
      </c>
      <c r="H606" s="214">
        <v>40</v>
      </c>
      <c r="I606" s="371">
        <v>20</v>
      </c>
      <c r="J606" s="213" t="s">
        <v>1191</v>
      </c>
      <c r="K606" s="234">
        <f t="shared" si="30"/>
        <v>900</v>
      </c>
      <c r="L606" s="43" t="s">
        <v>1192</v>
      </c>
      <c r="M606" s="397">
        <f t="shared" si="31"/>
        <v>60</v>
      </c>
      <c r="N606" s="398">
        <f t="shared" si="32"/>
        <v>5000</v>
      </c>
      <c r="O606" s="398">
        <f t="shared" si="33"/>
        <v>60</v>
      </c>
      <c r="P606" s="364" t="s">
        <v>804</v>
      </c>
      <c r="Q606" s="283">
        <v>14.75</v>
      </c>
      <c r="R606" s="283">
        <v>15</v>
      </c>
      <c r="S606" s="283"/>
      <c r="T606" s="283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</row>
    <row r="607" spans="1:56" ht="15.75" customHeight="1" x14ac:dyDescent="0.25">
      <c r="A607" s="59">
        <v>200</v>
      </c>
      <c r="B607" s="46" t="s">
        <v>1098</v>
      </c>
      <c r="C607" s="327" t="s">
        <v>1116</v>
      </c>
      <c r="D607" s="322" t="s">
        <v>113</v>
      </c>
      <c r="E607" s="374" t="s">
        <v>1760</v>
      </c>
      <c r="F607" s="372" t="s">
        <v>1761</v>
      </c>
      <c r="G607" s="372" t="s">
        <v>1762</v>
      </c>
      <c r="H607" s="214">
        <v>40</v>
      </c>
      <c r="I607" s="371">
        <v>15</v>
      </c>
      <c r="J607" s="213" t="s">
        <v>1191</v>
      </c>
      <c r="K607" s="234">
        <f t="shared" si="30"/>
        <v>675</v>
      </c>
      <c r="L607" s="43" t="s">
        <v>1192</v>
      </c>
      <c r="M607" s="397">
        <f t="shared" si="31"/>
        <v>45</v>
      </c>
      <c r="N607" s="398">
        <f t="shared" si="32"/>
        <v>3750</v>
      </c>
      <c r="O607" s="398">
        <f t="shared" si="33"/>
        <v>45</v>
      </c>
      <c r="P607" s="364" t="s">
        <v>804</v>
      </c>
      <c r="Q607" s="283">
        <v>14.5</v>
      </c>
      <c r="R607" s="283">
        <v>15</v>
      </c>
      <c r="S607" s="283"/>
      <c r="T607" s="283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</row>
    <row r="608" spans="1:56" ht="15.75" customHeight="1" x14ac:dyDescent="0.25">
      <c r="A608" s="59">
        <v>201</v>
      </c>
      <c r="B608" s="46" t="s">
        <v>1099</v>
      </c>
      <c r="C608" s="327" t="s">
        <v>1116</v>
      </c>
      <c r="D608" s="322" t="s">
        <v>113</v>
      </c>
      <c r="E608" s="374" t="s">
        <v>1763</v>
      </c>
      <c r="F608" s="376" t="s">
        <v>1764</v>
      </c>
      <c r="G608" s="372" t="s">
        <v>1765</v>
      </c>
      <c r="H608" s="214">
        <v>55</v>
      </c>
      <c r="I608" s="371">
        <v>10</v>
      </c>
      <c r="J608" s="213" t="s">
        <v>1191</v>
      </c>
      <c r="K608" s="234">
        <f t="shared" si="30"/>
        <v>450</v>
      </c>
      <c r="L608" s="43" t="s">
        <v>1192</v>
      </c>
      <c r="M608" s="397">
        <f t="shared" si="31"/>
        <v>30</v>
      </c>
      <c r="N608" s="398">
        <f t="shared" si="32"/>
        <v>2500</v>
      </c>
      <c r="O608" s="398">
        <f t="shared" si="33"/>
        <v>30</v>
      </c>
      <c r="P608" s="364" t="s">
        <v>804</v>
      </c>
      <c r="Q608" s="283">
        <v>14.5</v>
      </c>
      <c r="R608" s="283">
        <v>15</v>
      </c>
      <c r="S608" s="283"/>
      <c r="T608" s="283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</row>
    <row r="609" spans="1:56" ht="15.75" customHeight="1" x14ac:dyDescent="0.25">
      <c r="A609" s="59">
        <v>202</v>
      </c>
      <c r="B609" s="373" t="s">
        <v>1100</v>
      </c>
      <c r="C609" s="327" t="s">
        <v>1116</v>
      </c>
      <c r="D609" s="322" t="s">
        <v>113</v>
      </c>
      <c r="E609" s="374" t="s">
        <v>1618</v>
      </c>
      <c r="F609" s="372" t="s">
        <v>1766</v>
      </c>
      <c r="G609" s="372" t="s">
        <v>1767</v>
      </c>
      <c r="H609" s="214">
        <v>35</v>
      </c>
      <c r="I609" s="371">
        <v>10</v>
      </c>
      <c r="J609" s="213" t="s">
        <v>1191</v>
      </c>
      <c r="K609" s="234">
        <f t="shared" si="30"/>
        <v>450</v>
      </c>
      <c r="L609" s="43" t="s">
        <v>1192</v>
      </c>
      <c r="M609" s="397">
        <f t="shared" si="31"/>
        <v>30</v>
      </c>
      <c r="N609" s="398">
        <f t="shared" si="32"/>
        <v>2500</v>
      </c>
      <c r="O609" s="398">
        <f t="shared" si="33"/>
        <v>30</v>
      </c>
      <c r="P609" s="364" t="s">
        <v>804</v>
      </c>
      <c r="Q609" s="283">
        <v>14.55</v>
      </c>
      <c r="R609" s="283">
        <v>15</v>
      </c>
      <c r="S609" s="283"/>
      <c r="T609" s="283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</row>
    <row r="610" spans="1:56" ht="15.75" customHeight="1" x14ac:dyDescent="0.25">
      <c r="A610" s="59">
        <v>203</v>
      </c>
      <c r="B610" s="373" t="s">
        <v>1101</v>
      </c>
      <c r="C610" s="327" t="s">
        <v>1116</v>
      </c>
      <c r="D610" s="377" t="s">
        <v>1187</v>
      </c>
      <c r="E610" s="374" t="s">
        <v>1768</v>
      </c>
      <c r="F610" s="378" t="s">
        <v>1769</v>
      </c>
      <c r="G610" s="372" t="s">
        <v>1770</v>
      </c>
      <c r="H610" s="214">
        <v>40</v>
      </c>
      <c r="I610" s="371">
        <v>30</v>
      </c>
      <c r="J610" s="213" t="s">
        <v>1191</v>
      </c>
      <c r="K610" s="234">
        <f t="shared" si="30"/>
        <v>1350</v>
      </c>
      <c r="L610" s="43" t="s">
        <v>1192</v>
      </c>
      <c r="M610" s="397">
        <f t="shared" si="31"/>
        <v>90</v>
      </c>
      <c r="N610" s="398">
        <f t="shared" si="32"/>
        <v>7500</v>
      </c>
      <c r="O610" s="398">
        <f t="shared" si="33"/>
        <v>90</v>
      </c>
      <c r="P610" s="364" t="s">
        <v>804</v>
      </c>
      <c r="Q610" s="283">
        <v>14.67</v>
      </c>
      <c r="R610" s="283">
        <v>15</v>
      </c>
      <c r="S610" s="283"/>
      <c r="T610" s="283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</row>
    <row r="611" spans="1:56" ht="15.75" customHeight="1" x14ac:dyDescent="0.25">
      <c r="A611" s="59">
        <v>204</v>
      </c>
      <c r="B611" s="373" t="s">
        <v>1102</v>
      </c>
      <c r="C611" s="327" t="s">
        <v>1116</v>
      </c>
      <c r="D611" s="377" t="s">
        <v>1187</v>
      </c>
      <c r="E611" s="374" t="s">
        <v>1771</v>
      </c>
      <c r="F611" s="379" t="s">
        <v>1772</v>
      </c>
      <c r="G611" s="372" t="s">
        <v>1773</v>
      </c>
      <c r="H611" s="214">
        <v>60</v>
      </c>
      <c r="I611" s="371">
        <v>20</v>
      </c>
      <c r="J611" s="213" t="s">
        <v>1191</v>
      </c>
      <c r="K611" s="234">
        <f t="shared" si="30"/>
        <v>900</v>
      </c>
      <c r="L611" s="43" t="s">
        <v>1192</v>
      </c>
      <c r="M611" s="397">
        <f t="shared" si="31"/>
        <v>60</v>
      </c>
      <c r="N611" s="398">
        <f t="shared" si="32"/>
        <v>5000</v>
      </c>
      <c r="O611" s="398">
        <f t="shared" si="33"/>
        <v>60</v>
      </c>
      <c r="P611" s="364" t="s">
        <v>804</v>
      </c>
      <c r="Q611" s="283">
        <v>14.65</v>
      </c>
      <c r="R611" s="283">
        <v>15</v>
      </c>
      <c r="S611" s="283"/>
      <c r="T611" s="283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</row>
    <row r="612" spans="1:56" ht="15.75" customHeight="1" x14ac:dyDescent="0.25">
      <c r="A612" s="59">
        <v>205</v>
      </c>
      <c r="B612" s="373" t="s">
        <v>1103</v>
      </c>
      <c r="C612" s="327" t="s">
        <v>1116</v>
      </c>
      <c r="D612" s="377" t="s">
        <v>1187</v>
      </c>
      <c r="E612" s="374" t="s">
        <v>1774</v>
      </c>
      <c r="F612" s="376" t="s">
        <v>1775</v>
      </c>
      <c r="G612" s="372" t="s">
        <v>1776</v>
      </c>
      <c r="H612" s="214">
        <v>40</v>
      </c>
      <c r="I612" s="371">
        <v>15</v>
      </c>
      <c r="J612" s="213" t="s">
        <v>1191</v>
      </c>
      <c r="K612" s="234">
        <f t="shared" si="30"/>
        <v>675</v>
      </c>
      <c r="L612" s="43" t="s">
        <v>1192</v>
      </c>
      <c r="M612" s="397">
        <f t="shared" si="31"/>
        <v>45</v>
      </c>
      <c r="N612" s="398">
        <f t="shared" si="32"/>
        <v>3750</v>
      </c>
      <c r="O612" s="398">
        <f t="shared" si="33"/>
        <v>45</v>
      </c>
      <c r="P612" s="364" t="s">
        <v>804</v>
      </c>
      <c r="Q612" s="283">
        <v>14.55</v>
      </c>
      <c r="R612" s="283">
        <v>15</v>
      </c>
      <c r="S612" s="283"/>
      <c r="T612" s="283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</row>
    <row r="613" spans="1:56" ht="15.75" customHeight="1" x14ac:dyDescent="0.25">
      <c r="A613" s="59">
        <v>206</v>
      </c>
      <c r="B613" s="380" t="s">
        <v>1104</v>
      </c>
      <c r="C613" s="327" t="s">
        <v>1116</v>
      </c>
      <c r="D613" s="377" t="s">
        <v>1187</v>
      </c>
      <c r="E613" s="381" t="s">
        <v>1777</v>
      </c>
      <c r="F613" s="382" t="s">
        <v>1778</v>
      </c>
      <c r="G613" s="383" t="s">
        <v>1779</v>
      </c>
      <c r="H613" s="214">
        <v>40</v>
      </c>
      <c r="I613" s="371">
        <v>15</v>
      </c>
      <c r="J613" s="213" t="s">
        <v>1191</v>
      </c>
      <c r="K613" s="234">
        <f t="shared" si="30"/>
        <v>675</v>
      </c>
      <c r="L613" s="43" t="s">
        <v>1192</v>
      </c>
      <c r="M613" s="397">
        <f t="shared" si="31"/>
        <v>45</v>
      </c>
      <c r="N613" s="398">
        <f t="shared" si="32"/>
        <v>3750</v>
      </c>
      <c r="O613" s="398">
        <f t="shared" si="33"/>
        <v>45</v>
      </c>
      <c r="P613" s="364" t="s">
        <v>804</v>
      </c>
      <c r="Q613" s="283">
        <v>14.34</v>
      </c>
      <c r="R613" s="283">
        <v>15</v>
      </c>
      <c r="S613" s="283"/>
      <c r="T613" s="283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</row>
    <row r="614" spans="1:56" ht="15.75" customHeight="1" x14ac:dyDescent="0.25">
      <c r="A614" s="59">
        <v>207</v>
      </c>
      <c r="B614" s="380" t="s">
        <v>19</v>
      </c>
      <c r="C614" s="327" t="s">
        <v>1116</v>
      </c>
      <c r="D614" s="377" t="s">
        <v>1187</v>
      </c>
      <c r="E614" s="381" t="s">
        <v>1780</v>
      </c>
      <c r="F614" s="304" t="s">
        <v>1781</v>
      </c>
      <c r="G614" s="383" t="s">
        <v>1782</v>
      </c>
      <c r="H614" s="214">
        <v>60</v>
      </c>
      <c r="I614" s="371">
        <v>15</v>
      </c>
      <c r="J614" s="213" t="s">
        <v>1191</v>
      </c>
      <c r="K614" s="234">
        <f t="shared" si="30"/>
        <v>675</v>
      </c>
      <c r="L614" s="43" t="s">
        <v>1192</v>
      </c>
      <c r="M614" s="397">
        <f t="shared" si="31"/>
        <v>45</v>
      </c>
      <c r="N614" s="398">
        <f t="shared" si="32"/>
        <v>3750</v>
      </c>
      <c r="O614" s="398">
        <f t="shared" si="33"/>
        <v>45</v>
      </c>
      <c r="P614" s="364" t="s">
        <v>804</v>
      </c>
      <c r="Q614" s="283">
        <v>14.3</v>
      </c>
      <c r="R614" s="283">
        <v>15</v>
      </c>
      <c r="S614" s="283"/>
      <c r="T614" s="283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</row>
    <row r="615" spans="1:56" ht="15.75" customHeight="1" x14ac:dyDescent="0.25">
      <c r="A615" s="59">
        <v>208</v>
      </c>
      <c r="B615" s="373" t="s">
        <v>1105</v>
      </c>
      <c r="C615" s="327" t="s">
        <v>1116</v>
      </c>
      <c r="D615" s="322" t="s">
        <v>105</v>
      </c>
      <c r="E615" s="374" t="s">
        <v>1783</v>
      </c>
      <c r="F615" s="57" t="s">
        <v>1784</v>
      </c>
      <c r="G615" s="286" t="s">
        <v>1785</v>
      </c>
      <c r="H615" s="214">
        <v>55</v>
      </c>
      <c r="I615" s="371">
        <v>50</v>
      </c>
      <c r="J615" s="213" t="s">
        <v>1191</v>
      </c>
      <c r="K615" s="234">
        <f t="shared" si="30"/>
        <v>2250</v>
      </c>
      <c r="L615" s="43" t="s">
        <v>1192</v>
      </c>
      <c r="M615" s="397">
        <f t="shared" si="31"/>
        <v>150</v>
      </c>
      <c r="N615" s="398">
        <f t="shared" si="32"/>
        <v>12500</v>
      </c>
      <c r="O615" s="398">
        <f t="shared" si="33"/>
        <v>150</v>
      </c>
      <c r="P615" s="364" t="s">
        <v>804</v>
      </c>
      <c r="Q615" s="283">
        <v>14.2</v>
      </c>
      <c r="R615" s="283">
        <v>15</v>
      </c>
      <c r="S615" s="283"/>
      <c r="T615" s="283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</row>
    <row r="616" spans="1:56" x14ac:dyDescent="0.25">
      <c r="A616" s="38"/>
      <c r="B616" s="31"/>
      <c r="C616" s="32"/>
      <c r="D616" s="31"/>
      <c r="E616" s="31"/>
      <c r="F616" s="31"/>
      <c r="G616" s="31"/>
      <c r="H616" s="39"/>
      <c r="I616" s="32"/>
      <c r="J616" s="279"/>
      <c r="K616" s="32"/>
      <c r="L616" s="82"/>
      <c r="M616" s="29"/>
      <c r="N616" s="29"/>
      <c r="O616" s="29"/>
      <c r="P616" s="435"/>
      <c r="Q616" s="31"/>
      <c r="R616" s="31"/>
      <c r="S616" s="31"/>
      <c r="T616" s="31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</row>
    <row r="617" spans="1:56" x14ac:dyDescent="0.25">
      <c r="A617" s="639" t="s">
        <v>4427</v>
      </c>
      <c r="B617" s="640"/>
      <c r="C617" s="32"/>
      <c r="D617" s="31"/>
      <c r="E617" s="31"/>
      <c r="F617" s="31"/>
      <c r="G617" s="31"/>
      <c r="H617" s="39"/>
      <c r="I617" s="26">
        <f>SUM(I618:I656)</f>
        <v>1000</v>
      </c>
      <c r="J617" s="26">
        <f t="shared" ref="J617:O617" si="34">SUM(J618:J656)</f>
        <v>45000</v>
      </c>
      <c r="K617" s="26">
        <f t="shared" si="34"/>
        <v>45000</v>
      </c>
      <c r="L617" s="24"/>
      <c r="M617" s="26">
        <f t="shared" si="34"/>
        <v>3000</v>
      </c>
      <c r="N617" s="26">
        <f t="shared" si="34"/>
        <v>250000</v>
      </c>
      <c r="O617" s="26">
        <f t="shared" si="34"/>
        <v>3000</v>
      </c>
      <c r="P617" s="435"/>
      <c r="Q617" s="31"/>
      <c r="R617" s="31"/>
      <c r="S617" s="31"/>
      <c r="T617" s="31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</row>
    <row r="618" spans="1:56" s="35" customFormat="1" ht="15.75" customHeight="1" x14ac:dyDescent="0.25">
      <c r="A618" s="400">
        <v>1</v>
      </c>
      <c r="B618" s="401" t="s">
        <v>129</v>
      </c>
      <c r="C618" s="401" t="s">
        <v>645</v>
      </c>
      <c r="D618" s="401" t="s">
        <v>1125</v>
      </c>
      <c r="E618" s="402" t="s">
        <v>1197</v>
      </c>
      <c r="F618" s="403" t="s">
        <v>2686</v>
      </c>
      <c r="G618" s="404" t="s">
        <v>2687</v>
      </c>
      <c r="H618" s="405">
        <v>39</v>
      </c>
      <c r="I618" s="400">
        <v>25</v>
      </c>
      <c r="J618" s="400">
        <v>1125</v>
      </c>
      <c r="K618" s="406">
        <v>1125</v>
      </c>
      <c r="L618" s="400" t="s">
        <v>1192</v>
      </c>
      <c r="M618" s="407">
        <v>75</v>
      </c>
      <c r="N618" s="407">
        <v>6250</v>
      </c>
      <c r="O618" s="407">
        <v>75</v>
      </c>
      <c r="P618" s="400" t="s">
        <v>669</v>
      </c>
      <c r="Q618" s="408">
        <v>9.6999999999999993</v>
      </c>
      <c r="R618" s="408">
        <v>11.5</v>
      </c>
      <c r="S618" s="408"/>
      <c r="T618" s="408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</row>
    <row r="619" spans="1:56" s="35" customFormat="1" ht="15.75" customHeight="1" x14ac:dyDescent="0.25">
      <c r="A619" s="409">
        <v>2</v>
      </c>
      <c r="B619" s="410" t="s">
        <v>2688</v>
      </c>
      <c r="C619" s="410" t="s">
        <v>645</v>
      </c>
      <c r="D619" s="410" t="s">
        <v>2689</v>
      </c>
      <c r="E619" s="108" t="s">
        <v>2690</v>
      </c>
      <c r="F619" s="411" t="s">
        <v>2691</v>
      </c>
      <c r="G619" s="412" t="s">
        <v>2692</v>
      </c>
      <c r="H619" s="110">
        <v>30</v>
      </c>
      <c r="I619" s="409">
        <v>25</v>
      </c>
      <c r="J619" s="409">
        <v>1125</v>
      </c>
      <c r="K619" s="406">
        <v>1125</v>
      </c>
      <c r="L619" s="409" t="s">
        <v>1192</v>
      </c>
      <c r="M619" s="406">
        <v>75</v>
      </c>
      <c r="N619" s="406">
        <v>6250</v>
      </c>
      <c r="O619" s="406">
        <v>75</v>
      </c>
      <c r="P619" s="409" t="s">
        <v>669</v>
      </c>
      <c r="Q619" s="413">
        <v>9.5</v>
      </c>
      <c r="R619" s="413">
        <v>11.3</v>
      </c>
      <c r="S619" s="413"/>
      <c r="T619" s="413"/>
      <c r="U619" s="410"/>
      <c r="V619" s="410"/>
      <c r="W619" s="410"/>
      <c r="X619" s="37"/>
      <c r="Y619" s="37"/>
      <c r="Z619" s="37"/>
      <c r="AA619" s="37"/>
      <c r="AB619" s="37"/>
      <c r="AC619" s="37"/>
      <c r="AD619" s="37"/>
      <c r="AE619" s="37"/>
    </row>
    <row r="620" spans="1:56" s="35" customFormat="1" ht="15.75" customHeight="1" x14ac:dyDescent="0.25">
      <c r="A620" s="409">
        <v>3</v>
      </c>
      <c r="B620" s="410" t="s">
        <v>2693</v>
      </c>
      <c r="C620" s="410" t="s">
        <v>645</v>
      </c>
      <c r="D620" s="410" t="s">
        <v>2241</v>
      </c>
      <c r="E620" s="108" t="s">
        <v>2694</v>
      </c>
      <c r="F620" s="411" t="s">
        <v>2695</v>
      </c>
      <c r="G620" s="412" t="s">
        <v>2696</v>
      </c>
      <c r="H620" s="110">
        <v>25</v>
      </c>
      <c r="I620" s="409">
        <v>25</v>
      </c>
      <c r="J620" s="409">
        <v>1125</v>
      </c>
      <c r="K620" s="406">
        <v>1125</v>
      </c>
      <c r="L620" s="409" t="s">
        <v>1192</v>
      </c>
      <c r="M620" s="406">
        <v>75</v>
      </c>
      <c r="N620" s="406">
        <v>6250</v>
      </c>
      <c r="O620" s="406">
        <v>75</v>
      </c>
      <c r="P620" s="409" t="s">
        <v>669</v>
      </c>
      <c r="Q620" s="413">
        <v>9.4</v>
      </c>
      <c r="R620" s="413">
        <v>11.4</v>
      </c>
      <c r="S620" s="413"/>
      <c r="T620" s="413"/>
      <c r="U620" s="410"/>
      <c r="V620" s="437"/>
      <c r="W620" s="437"/>
      <c r="X620" s="37"/>
      <c r="Y620" s="37"/>
      <c r="Z620" s="37"/>
      <c r="AA620" s="37"/>
      <c r="AB620" s="37"/>
      <c r="AC620" s="37"/>
      <c r="AD620" s="37"/>
      <c r="AE620" s="37"/>
    </row>
    <row r="621" spans="1:56" s="35" customFormat="1" ht="15.75" customHeight="1" x14ac:dyDescent="0.25">
      <c r="A621" s="409">
        <v>4</v>
      </c>
      <c r="B621" s="410" t="s">
        <v>1839</v>
      </c>
      <c r="C621" s="410" t="s">
        <v>646</v>
      </c>
      <c r="D621" s="410" t="s">
        <v>2697</v>
      </c>
      <c r="E621" s="410" t="s">
        <v>2698</v>
      </c>
      <c r="F621" s="414" t="s">
        <v>2699</v>
      </c>
      <c r="G621" s="415" t="s">
        <v>2700</v>
      </c>
      <c r="H621" s="409">
        <v>30</v>
      </c>
      <c r="I621" s="409">
        <v>25</v>
      </c>
      <c r="J621" s="409">
        <v>1125</v>
      </c>
      <c r="K621" s="406">
        <v>1125</v>
      </c>
      <c r="L621" s="409" t="s">
        <v>1192</v>
      </c>
      <c r="M621" s="406">
        <v>75</v>
      </c>
      <c r="N621" s="406">
        <v>6250</v>
      </c>
      <c r="O621" s="406">
        <v>75</v>
      </c>
      <c r="P621" s="409" t="s">
        <v>669</v>
      </c>
      <c r="Q621" s="416">
        <v>15</v>
      </c>
      <c r="R621" s="409">
        <v>15.75</v>
      </c>
      <c r="S621" s="409"/>
      <c r="T621" s="409"/>
      <c r="U621" s="410"/>
      <c r="V621" s="437"/>
      <c r="W621" s="437"/>
      <c r="X621" s="37"/>
      <c r="Y621" s="37"/>
      <c r="Z621" s="37"/>
      <c r="AA621" s="37"/>
      <c r="AB621" s="37"/>
      <c r="AC621" s="37"/>
      <c r="AD621" s="37"/>
      <c r="AE621" s="37"/>
    </row>
    <row r="622" spans="1:56" s="35" customFormat="1" ht="15.75" customHeight="1" x14ac:dyDescent="0.25">
      <c r="A622" s="409">
        <v>5</v>
      </c>
      <c r="B622" s="410" t="s">
        <v>2701</v>
      </c>
      <c r="C622" s="410" t="s">
        <v>646</v>
      </c>
      <c r="D622" s="410" t="s">
        <v>2702</v>
      </c>
      <c r="E622" s="410" t="s">
        <v>2703</v>
      </c>
      <c r="F622" s="414" t="s">
        <v>2704</v>
      </c>
      <c r="G622" s="415" t="s">
        <v>2705</v>
      </c>
      <c r="H622" s="409">
        <v>30</v>
      </c>
      <c r="I622" s="409">
        <v>25</v>
      </c>
      <c r="J622" s="409">
        <v>1125</v>
      </c>
      <c r="K622" s="406">
        <v>1125</v>
      </c>
      <c r="L622" s="409" t="s">
        <v>1192</v>
      </c>
      <c r="M622" s="406">
        <v>75</v>
      </c>
      <c r="N622" s="406">
        <v>6250</v>
      </c>
      <c r="O622" s="406">
        <v>75</v>
      </c>
      <c r="P622" s="409" t="s">
        <v>669</v>
      </c>
      <c r="Q622" s="416">
        <v>15</v>
      </c>
      <c r="R622" s="409">
        <v>15.75</v>
      </c>
      <c r="S622" s="409"/>
      <c r="T622" s="409"/>
      <c r="U622" s="410"/>
      <c r="V622" s="410"/>
      <c r="W622" s="410"/>
      <c r="X622" s="37"/>
      <c r="Y622" s="37"/>
      <c r="Z622" s="37"/>
      <c r="AA622" s="37"/>
      <c r="AB622" s="37"/>
      <c r="AC622" s="37"/>
      <c r="AD622" s="37"/>
      <c r="AE622" s="37"/>
    </row>
    <row r="623" spans="1:56" s="35" customFormat="1" ht="15.75" customHeight="1" x14ac:dyDescent="0.25">
      <c r="A623" s="409">
        <v>6</v>
      </c>
      <c r="B623" s="114" t="s">
        <v>2706</v>
      </c>
      <c r="C623" s="417" t="s">
        <v>144</v>
      </c>
      <c r="D623" s="114" t="s">
        <v>2707</v>
      </c>
      <c r="E623" s="114" t="s">
        <v>2708</v>
      </c>
      <c r="F623" s="418" t="s">
        <v>2709</v>
      </c>
      <c r="G623" s="418" t="s">
        <v>2710</v>
      </c>
      <c r="H623" s="116">
        <v>30</v>
      </c>
      <c r="I623" s="409">
        <v>25</v>
      </c>
      <c r="J623" s="409">
        <v>1125</v>
      </c>
      <c r="K623" s="406">
        <v>1125</v>
      </c>
      <c r="L623" s="409" t="s">
        <v>1192</v>
      </c>
      <c r="M623" s="406">
        <v>75</v>
      </c>
      <c r="N623" s="406">
        <v>6250</v>
      </c>
      <c r="O623" s="406">
        <v>75</v>
      </c>
      <c r="P623" s="409" t="s">
        <v>669</v>
      </c>
      <c r="Q623" s="419">
        <v>10</v>
      </c>
      <c r="R623" s="419">
        <v>11</v>
      </c>
      <c r="S623" s="419"/>
      <c r="T623" s="419"/>
      <c r="U623" s="410"/>
      <c r="V623" s="410"/>
      <c r="W623" s="410"/>
      <c r="X623" s="37"/>
      <c r="Y623" s="37"/>
      <c r="Z623" s="37"/>
      <c r="AA623" s="37"/>
      <c r="AB623" s="37"/>
      <c r="AC623" s="37"/>
      <c r="AD623" s="37"/>
      <c r="AE623" s="37"/>
    </row>
    <row r="624" spans="1:56" s="35" customFormat="1" ht="15.75" customHeight="1" x14ac:dyDescent="0.25">
      <c r="A624" s="409">
        <v>7</v>
      </c>
      <c r="B624" s="114" t="s">
        <v>2711</v>
      </c>
      <c r="C624" s="417" t="s">
        <v>144</v>
      </c>
      <c r="D624" s="114" t="s">
        <v>2712</v>
      </c>
      <c r="E624" s="114" t="s">
        <v>2713</v>
      </c>
      <c r="F624" s="418" t="s">
        <v>2714</v>
      </c>
      <c r="G624" s="418" t="s">
        <v>2715</v>
      </c>
      <c r="H624" s="116">
        <v>30</v>
      </c>
      <c r="I624" s="409">
        <v>25</v>
      </c>
      <c r="J624" s="409">
        <v>1125</v>
      </c>
      <c r="K624" s="406">
        <v>1125</v>
      </c>
      <c r="L624" s="409" t="s">
        <v>1192</v>
      </c>
      <c r="M624" s="406">
        <v>75</v>
      </c>
      <c r="N624" s="406">
        <v>6250</v>
      </c>
      <c r="O624" s="406">
        <v>75</v>
      </c>
      <c r="P624" s="409" t="s">
        <v>669</v>
      </c>
      <c r="Q624" s="419">
        <v>10</v>
      </c>
      <c r="R624" s="419">
        <v>11</v>
      </c>
      <c r="S624" s="419"/>
      <c r="T624" s="419"/>
      <c r="U624" s="410"/>
      <c r="V624" s="410"/>
      <c r="W624" s="410"/>
      <c r="X624" s="37"/>
      <c r="Y624" s="37"/>
      <c r="Z624" s="37"/>
      <c r="AA624" s="37"/>
      <c r="AB624" s="37"/>
      <c r="AC624" s="37"/>
      <c r="AD624" s="37"/>
      <c r="AE624" s="37"/>
    </row>
    <row r="625" spans="1:31" s="35" customFormat="1" ht="15.75" customHeight="1" x14ac:dyDescent="0.25">
      <c r="A625" s="409">
        <v>8</v>
      </c>
      <c r="B625" s="114" t="s">
        <v>25</v>
      </c>
      <c r="C625" s="417" t="s">
        <v>144</v>
      </c>
      <c r="D625" s="114" t="s">
        <v>650</v>
      </c>
      <c r="E625" s="114" t="s">
        <v>2716</v>
      </c>
      <c r="F625" s="418" t="s">
        <v>2717</v>
      </c>
      <c r="G625" s="418" t="s">
        <v>2718</v>
      </c>
      <c r="H625" s="116">
        <v>30</v>
      </c>
      <c r="I625" s="409">
        <v>25</v>
      </c>
      <c r="J625" s="409">
        <v>1125</v>
      </c>
      <c r="K625" s="406">
        <v>1125</v>
      </c>
      <c r="L625" s="409" t="s">
        <v>1192</v>
      </c>
      <c r="M625" s="406">
        <v>75</v>
      </c>
      <c r="N625" s="406">
        <v>6250</v>
      </c>
      <c r="O625" s="406">
        <v>75</v>
      </c>
      <c r="P625" s="409" t="s">
        <v>669</v>
      </c>
      <c r="Q625" s="419">
        <v>12</v>
      </c>
      <c r="R625" s="419">
        <v>15</v>
      </c>
      <c r="S625" s="419"/>
      <c r="T625" s="419"/>
      <c r="U625" s="410"/>
      <c r="V625" s="410"/>
      <c r="W625" s="410"/>
      <c r="X625" s="37"/>
      <c r="Y625" s="37"/>
      <c r="Z625" s="37"/>
      <c r="AA625" s="37"/>
      <c r="AB625" s="37"/>
      <c r="AC625" s="37"/>
      <c r="AD625" s="37"/>
      <c r="AE625" s="37"/>
    </row>
    <row r="626" spans="1:31" s="35" customFormat="1" ht="15.75" customHeight="1" x14ac:dyDescent="0.25">
      <c r="A626" s="409">
        <v>9</v>
      </c>
      <c r="B626" s="114" t="s">
        <v>2719</v>
      </c>
      <c r="C626" s="114" t="s">
        <v>144</v>
      </c>
      <c r="D626" s="114" t="s">
        <v>139</v>
      </c>
      <c r="E626" s="114" t="s">
        <v>2720</v>
      </c>
      <c r="F626" s="418" t="s">
        <v>2721</v>
      </c>
      <c r="G626" s="418" t="s">
        <v>2722</v>
      </c>
      <c r="H626" s="116">
        <v>30</v>
      </c>
      <c r="I626" s="409">
        <v>25</v>
      </c>
      <c r="J626" s="409">
        <v>1125</v>
      </c>
      <c r="K626" s="406">
        <v>1125</v>
      </c>
      <c r="L626" s="409" t="s">
        <v>1192</v>
      </c>
      <c r="M626" s="406">
        <v>75</v>
      </c>
      <c r="N626" s="406">
        <v>6250</v>
      </c>
      <c r="O626" s="406">
        <v>75</v>
      </c>
      <c r="P626" s="409" t="s">
        <v>669</v>
      </c>
      <c r="Q626" s="419">
        <v>12</v>
      </c>
      <c r="R626" s="419">
        <v>15</v>
      </c>
      <c r="S626" s="419"/>
      <c r="T626" s="419"/>
      <c r="U626" s="410"/>
      <c r="V626" s="410"/>
      <c r="W626" s="410"/>
      <c r="X626" s="37"/>
      <c r="Y626" s="37"/>
      <c r="Z626" s="37"/>
      <c r="AA626" s="37"/>
      <c r="AB626" s="37"/>
      <c r="AC626" s="37"/>
      <c r="AD626" s="37"/>
      <c r="AE626" s="37"/>
    </row>
    <row r="627" spans="1:31" s="35" customFormat="1" ht="15.75" customHeight="1" x14ac:dyDescent="0.25">
      <c r="A627" s="409">
        <v>10</v>
      </c>
      <c r="B627" s="114" t="s">
        <v>2723</v>
      </c>
      <c r="C627" s="114" t="s">
        <v>2725</v>
      </c>
      <c r="D627" s="114" t="s">
        <v>2724</v>
      </c>
      <c r="E627" s="114" t="s">
        <v>2726</v>
      </c>
      <c r="F627" s="418" t="s">
        <v>2727</v>
      </c>
      <c r="G627" s="418" t="s">
        <v>2728</v>
      </c>
      <c r="H627" s="116">
        <v>30</v>
      </c>
      <c r="I627" s="409">
        <v>25</v>
      </c>
      <c r="J627" s="409">
        <v>1125</v>
      </c>
      <c r="K627" s="406">
        <v>1125</v>
      </c>
      <c r="L627" s="409" t="s">
        <v>1192</v>
      </c>
      <c r="M627" s="406">
        <v>75</v>
      </c>
      <c r="N627" s="406">
        <v>6250</v>
      </c>
      <c r="O627" s="406">
        <v>75</v>
      </c>
      <c r="P627" s="409" t="s">
        <v>669</v>
      </c>
      <c r="Q627" s="419">
        <v>12</v>
      </c>
      <c r="R627" s="419">
        <v>15</v>
      </c>
      <c r="S627" s="419"/>
      <c r="T627" s="419"/>
      <c r="U627" s="410"/>
      <c r="V627" s="410"/>
      <c r="W627" s="410"/>
      <c r="X627" s="37"/>
      <c r="Y627" s="37"/>
      <c r="Z627" s="37"/>
      <c r="AA627" s="37"/>
      <c r="AB627" s="37"/>
      <c r="AC627" s="37"/>
      <c r="AD627" s="37"/>
      <c r="AE627" s="37"/>
    </row>
    <row r="628" spans="1:31" s="35" customFormat="1" ht="15.75" customHeight="1" x14ac:dyDescent="0.25">
      <c r="A628" s="409">
        <v>11</v>
      </c>
      <c r="B628" s="410" t="s">
        <v>2729</v>
      </c>
      <c r="C628" s="410" t="s">
        <v>647</v>
      </c>
      <c r="D628" s="410" t="s">
        <v>2730</v>
      </c>
      <c r="E628" s="410" t="s">
        <v>2731</v>
      </c>
      <c r="F628" s="414" t="s">
        <v>2732</v>
      </c>
      <c r="G628" s="415" t="s">
        <v>2733</v>
      </c>
      <c r="H628" s="409">
        <v>30</v>
      </c>
      <c r="I628" s="409">
        <v>25</v>
      </c>
      <c r="J628" s="409">
        <v>1125</v>
      </c>
      <c r="K628" s="406">
        <v>1125</v>
      </c>
      <c r="L628" s="409" t="s">
        <v>1192</v>
      </c>
      <c r="M628" s="406">
        <v>75</v>
      </c>
      <c r="N628" s="406">
        <v>6250</v>
      </c>
      <c r="O628" s="406">
        <v>75</v>
      </c>
      <c r="P628" s="409" t="s">
        <v>669</v>
      </c>
      <c r="Q628" s="416">
        <v>8</v>
      </c>
      <c r="R628" s="416">
        <v>12</v>
      </c>
      <c r="S628" s="416"/>
      <c r="T628" s="416"/>
      <c r="U628" s="410"/>
      <c r="V628" s="410"/>
      <c r="W628" s="410"/>
      <c r="X628" s="37"/>
      <c r="Y628" s="37"/>
      <c r="Z628" s="37"/>
      <c r="AA628" s="37"/>
      <c r="AB628" s="37"/>
      <c r="AC628" s="37"/>
      <c r="AD628" s="37"/>
      <c r="AE628" s="37"/>
    </row>
    <row r="629" spans="1:31" s="35" customFormat="1" ht="15.75" customHeight="1" x14ac:dyDescent="0.25">
      <c r="A629" s="409">
        <v>12</v>
      </c>
      <c r="B629" s="410" t="s">
        <v>28</v>
      </c>
      <c r="C629" s="410" t="s">
        <v>647</v>
      </c>
      <c r="D629" s="410" t="s">
        <v>2734</v>
      </c>
      <c r="E629" s="410" t="s">
        <v>2735</v>
      </c>
      <c r="F629" s="414" t="s">
        <v>2736</v>
      </c>
      <c r="G629" s="415" t="s">
        <v>2737</v>
      </c>
      <c r="H629" s="409">
        <v>30</v>
      </c>
      <c r="I629" s="409">
        <v>25</v>
      </c>
      <c r="J629" s="409">
        <v>1125</v>
      </c>
      <c r="K629" s="406">
        <v>1125</v>
      </c>
      <c r="L629" s="409" t="s">
        <v>1192</v>
      </c>
      <c r="M629" s="406">
        <v>75</v>
      </c>
      <c r="N629" s="406">
        <v>6250</v>
      </c>
      <c r="O629" s="406">
        <v>75</v>
      </c>
      <c r="P629" s="409" t="s">
        <v>669</v>
      </c>
      <c r="Q629" s="416">
        <v>8</v>
      </c>
      <c r="R629" s="416">
        <v>12</v>
      </c>
      <c r="S629" s="416"/>
      <c r="T629" s="416"/>
      <c r="U629" s="410"/>
      <c r="V629" s="410"/>
      <c r="W629" s="410"/>
      <c r="X629" s="37"/>
      <c r="Y629" s="37"/>
      <c r="Z629" s="37"/>
      <c r="AA629" s="37"/>
      <c r="AB629" s="37"/>
      <c r="AC629" s="37"/>
      <c r="AD629" s="37"/>
      <c r="AE629" s="37"/>
    </row>
    <row r="630" spans="1:31" s="35" customFormat="1" ht="15.75" customHeight="1" x14ac:dyDescent="0.25">
      <c r="A630" s="409">
        <v>13</v>
      </c>
      <c r="B630" s="410" t="s">
        <v>2738</v>
      </c>
      <c r="C630" s="410" t="s">
        <v>648</v>
      </c>
      <c r="D630" s="410" t="s">
        <v>2739</v>
      </c>
      <c r="E630" s="410" t="s">
        <v>2740</v>
      </c>
      <c r="F630" s="414" t="s">
        <v>2741</v>
      </c>
      <c r="G630" s="414" t="s">
        <v>2742</v>
      </c>
      <c r="H630" s="409">
        <v>25</v>
      </c>
      <c r="I630" s="409">
        <v>25</v>
      </c>
      <c r="J630" s="409">
        <v>1125</v>
      </c>
      <c r="K630" s="406">
        <v>1125</v>
      </c>
      <c r="L630" s="409" t="s">
        <v>1192</v>
      </c>
      <c r="M630" s="406">
        <v>75</v>
      </c>
      <c r="N630" s="406">
        <v>6250</v>
      </c>
      <c r="O630" s="406">
        <v>75</v>
      </c>
      <c r="P630" s="409" t="s">
        <v>669</v>
      </c>
      <c r="Q630" s="416" t="s">
        <v>2743</v>
      </c>
      <c r="R630" s="416" t="s">
        <v>2744</v>
      </c>
      <c r="S630" s="416"/>
      <c r="T630" s="416"/>
      <c r="U630" s="410"/>
      <c r="V630" s="410"/>
      <c r="W630" s="410"/>
      <c r="X630" s="37"/>
      <c r="Y630" s="37"/>
      <c r="Z630" s="37"/>
      <c r="AA630" s="37"/>
      <c r="AB630" s="37"/>
      <c r="AC630" s="37"/>
      <c r="AD630" s="37"/>
      <c r="AE630" s="37"/>
    </row>
    <row r="631" spans="1:31" s="35" customFormat="1" ht="15.75" customHeight="1" x14ac:dyDescent="0.25">
      <c r="A631" s="409">
        <v>14</v>
      </c>
      <c r="B631" s="420" t="s">
        <v>2745</v>
      </c>
      <c r="C631" s="410" t="s">
        <v>648</v>
      </c>
      <c r="D631" s="420" t="s">
        <v>2746</v>
      </c>
      <c r="E631" s="420" t="s">
        <v>2747</v>
      </c>
      <c r="F631" s="421" t="s">
        <v>2748</v>
      </c>
      <c r="G631" s="421" t="s">
        <v>2749</v>
      </c>
      <c r="H631" s="409">
        <v>25</v>
      </c>
      <c r="I631" s="409">
        <v>25</v>
      </c>
      <c r="J631" s="409">
        <v>1125</v>
      </c>
      <c r="K631" s="406">
        <v>1125</v>
      </c>
      <c r="L631" s="409" t="s">
        <v>1192</v>
      </c>
      <c r="M631" s="406">
        <v>75</v>
      </c>
      <c r="N631" s="406">
        <v>6250</v>
      </c>
      <c r="O631" s="406">
        <v>75</v>
      </c>
      <c r="P631" s="409" t="s">
        <v>669</v>
      </c>
      <c r="Q631" s="416" t="s">
        <v>2750</v>
      </c>
      <c r="R631" s="422" t="s">
        <v>2751</v>
      </c>
      <c r="S631" s="422"/>
      <c r="T631" s="422"/>
      <c r="U631" s="410"/>
      <c r="V631" s="410"/>
      <c r="W631" s="410"/>
      <c r="X631" s="37"/>
      <c r="Y631" s="37"/>
      <c r="Z631" s="37"/>
      <c r="AA631" s="37"/>
      <c r="AB631" s="37"/>
      <c r="AC631" s="37"/>
      <c r="AD631" s="37"/>
      <c r="AE631" s="37"/>
    </row>
    <row r="632" spans="1:31" s="35" customFormat="1" ht="15.75" customHeight="1" x14ac:dyDescent="0.25">
      <c r="A632" s="409">
        <v>15</v>
      </c>
      <c r="B632" s="420" t="s">
        <v>2752</v>
      </c>
      <c r="C632" s="410" t="s">
        <v>648</v>
      </c>
      <c r="D632" s="423" t="s">
        <v>26</v>
      </c>
      <c r="E632" s="423" t="s">
        <v>2753</v>
      </c>
      <c r="F632" s="424" t="s">
        <v>2754</v>
      </c>
      <c r="G632" s="425" t="s">
        <v>2755</v>
      </c>
      <c r="H632" s="409">
        <v>25</v>
      </c>
      <c r="I632" s="409">
        <v>25</v>
      </c>
      <c r="J632" s="409">
        <v>1125</v>
      </c>
      <c r="K632" s="406">
        <v>1125</v>
      </c>
      <c r="L632" s="409" t="s">
        <v>1192</v>
      </c>
      <c r="M632" s="406">
        <v>75</v>
      </c>
      <c r="N632" s="406">
        <v>6250</v>
      </c>
      <c r="O632" s="406">
        <v>75</v>
      </c>
      <c r="P632" s="409" t="s">
        <v>669</v>
      </c>
      <c r="Q632" s="416" t="s">
        <v>2744</v>
      </c>
      <c r="R632" s="416" t="s">
        <v>2756</v>
      </c>
      <c r="S632" s="416"/>
      <c r="T632" s="416"/>
      <c r="U632" s="410"/>
      <c r="V632" s="410"/>
      <c r="W632" s="410"/>
      <c r="X632" s="37"/>
      <c r="Y632" s="37"/>
      <c r="Z632" s="37"/>
      <c r="AA632" s="37"/>
      <c r="AB632" s="37"/>
      <c r="AC632" s="37"/>
      <c r="AD632" s="37"/>
      <c r="AE632" s="37"/>
    </row>
    <row r="633" spans="1:31" s="35" customFormat="1" ht="15.75" customHeight="1" x14ac:dyDescent="0.25">
      <c r="A633" s="409">
        <v>16</v>
      </c>
      <c r="B633" s="410" t="s">
        <v>679</v>
      </c>
      <c r="C633" s="410" t="s">
        <v>648</v>
      </c>
      <c r="D633" s="410" t="s">
        <v>2757</v>
      </c>
      <c r="E633" s="410" t="s">
        <v>2758</v>
      </c>
      <c r="F633" s="414" t="s">
        <v>2759</v>
      </c>
      <c r="G633" s="414" t="s">
        <v>2760</v>
      </c>
      <c r="H633" s="409">
        <v>25</v>
      </c>
      <c r="I633" s="409">
        <v>25</v>
      </c>
      <c r="J633" s="409">
        <v>1125</v>
      </c>
      <c r="K633" s="406">
        <v>1125</v>
      </c>
      <c r="L633" s="409" t="s">
        <v>1192</v>
      </c>
      <c r="M633" s="406">
        <v>75</v>
      </c>
      <c r="N633" s="406">
        <v>6250</v>
      </c>
      <c r="O633" s="406">
        <v>75</v>
      </c>
      <c r="P633" s="409" t="s">
        <v>669</v>
      </c>
      <c r="Q633" s="416" t="s">
        <v>2761</v>
      </c>
      <c r="R633" s="422" t="s">
        <v>2762</v>
      </c>
      <c r="S633" s="422"/>
      <c r="T633" s="422"/>
      <c r="U633" s="410"/>
      <c r="V633" s="410"/>
      <c r="W633" s="410"/>
      <c r="X633" s="37"/>
      <c r="Y633" s="37"/>
      <c r="Z633" s="37"/>
      <c r="AA633" s="37"/>
      <c r="AB633" s="37"/>
      <c r="AC633" s="37"/>
      <c r="AD633" s="37"/>
      <c r="AE633" s="37"/>
    </row>
    <row r="634" spans="1:31" s="35" customFormat="1" ht="15.75" customHeight="1" x14ac:dyDescent="0.25">
      <c r="A634" s="409">
        <v>17</v>
      </c>
      <c r="B634" s="410" t="s">
        <v>2763</v>
      </c>
      <c r="C634" s="410" t="s">
        <v>648</v>
      </c>
      <c r="D634" s="410" t="s">
        <v>2764</v>
      </c>
      <c r="E634" s="410" t="s">
        <v>1288</v>
      </c>
      <c r="F634" s="414" t="s">
        <v>2765</v>
      </c>
      <c r="G634" s="414" t="s">
        <v>2766</v>
      </c>
      <c r="H634" s="409">
        <v>25</v>
      </c>
      <c r="I634" s="409">
        <v>25</v>
      </c>
      <c r="J634" s="409">
        <v>1125</v>
      </c>
      <c r="K634" s="406">
        <v>1125</v>
      </c>
      <c r="L634" s="409" t="s">
        <v>1192</v>
      </c>
      <c r="M634" s="406">
        <v>75</v>
      </c>
      <c r="N634" s="406">
        <v>6250</v>
      </c>
      <c r="O634" s="406">
        <v>75</v>
      </c>
      <c r="P634" s="409" t="s">
        <v>669</v>
      </c>
      <c r="Q634" s="416" t="s">
        <v>2767</v>
      </c>
      <c r="R634" s="416" t="s">
        <v>2756</v>
      </c>
      <c r="S634" s="416"/>
      <c r="T634" s="416"/>
      <c r="U634" s="410"/>
      <c r="V634" s="410"/>
      <c r="W634" s="410"/>
      <c r="X634" s="37"/>
      <c r="Y634" s="37"/>
      <c r="Z634" s="37"/>
      <c r="AA634" s="37"/>
      <c r="AB634" s="37"/>
      <c r="AC634" s="37"/>
      <c r="AD634" s="37"/>
      <c r="AE634" s="37"/>
    </row>
    <row r="635" spans="1:31" s="35" customFormat="1" ht="15.75" customHeight="1" x14ac:dyDescent="0.25">
      <c r="A635" s="409">
        <v>18</v>
      </c>
      <c r="B635" s="410" t="s">
        <v>2768</v>
      </c>
      <c r="C635" s="410" t="s">
        <v>648</v>
      </c>
      <c r="D635" s="410" t="s">
        <v>147</v>
      </c>
      <c r="E635" s="410" t="s">
        <v>2769</v>
      </c>
      <c r="F635" s="414" t="s">
        <v>2770</v>
      </c>
      <c r="G635" s="414" t="s">
        <v>2771</v>
      </c>
      <c r="H635" s="409">
        <v>25</v>
      </c>
      <c r="I635" s="409">
        <v>25</v>
      </c>
      <c r="J635" s="409">
        <v>1125</v>
      </c>
      <c r="K635" s="406">
        <v>1125</v>
      </c>
      <c r="L635" s="409" t="s">
        <v>1192</v>
      </c>
      <c r="M635" s="406">
        <v>75</v>
      </c>
      <c r="N635" s="406">
        <v>6250</v>
      </c>
      <c r="O635" s="406">
        <v>75</v>
      </c>
      <c r="P635" s="409" t="s">
        <v>669</v>
      </c>
      <c r="Q635" s="416" t="s">
        <v>2772</v>
      </c>
      <c r="R635" s="416" t="s">
        <v>2756</v>
      </c>
      <c r="S635" s="416"/>
      <c r="T635" s="416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</row>
    <row r="636" spans="1:31" s="35" customFormat="1" ht="15.75" customHeight="1" x14ac:dyDescent="0.25">
      <c r="A636" s="409">
        <v>19</v>
      </c>
      <c r="B636" s="410" t="s">
        <v>2773</v>
      </c>
      <c r="C636" s="410" t="s">
        <v>648</v>
      </c>
      <c r="D636" s="426" t="s">
        <v>2774</v>
      </c>
      <c r="E636" s="426" t="s">
        <v>2775</v>
      </c>
      <c r="F636" s="427" t="s">
        <v>2776</v>
      </c>
      <c r="G636" s="427" t="s">
        <v>2777</v>
      </c>
      <c r="H636" s="409">
        <v>25</v>
      </c>
      <c r="I636" s="409">
        <v>25</v>
      </c>
      <c r="J636" s="409">
        <v>1125</v>
      </c>
      <c r="K636" s="406">
        <v>1125</v>
      </c>
      <c r="L636" s="409" t="s">
        <v>1192</v>
      </c>
      <c r="M636" s="406">
        <v>75</v>
      </c>
      <c r="N636" s="406">
        <v>6250</v>
      </c>
      <c r="O636" s="406">
        <v>75</v>
      </c>
      <c r="P636" s="409" t="s">
        <v>669</v>
      </c>
      <c r="Q636" s="416" t="s">
        <v>2744</v>
      </c>
      <c r="R636" s="416" t="s">
        <v>2778</v>
      </c>
      <c r="S636" s="416"/>
      <c r="T636" s="416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</row>
    <row r="637" spans="1:31" s="35" customFormat="1" ht="15.75" customHeight="1" x14ac:dyDescent="0.25">
      <c r="A637" s="409">
        <v>20</v>
      </c>
      <c r="B637" s="410" t="s">
        <v>2779</v>
      </c>
      <c r="C637" s="410" t="s">
        <v>2781</v>
      </c>
      <c r="D637" s="410" t="s">
        <v>2780</v>
      </c>
      <c r="E637" s="410" t="s">
        <v>1923</v>
      </c>
      <c r="F637" s="414" t="s">
        <v>2782</v>
      </c>
      <c r="G637" s="409" t="s">
        <v>787</v>
      </c>
      <c r="H637" s="409">
        <v>35</v>
      </c>
      <c r="I637" s="409">
        <v>25</v>
      </c>
      <c r="J637" s="409">
        <v>1125</v>
      </c>
      <c r="K637" s="406">
        <v>1125</v>
      </c>
      <c r="L637" s="409" t="s">
        <v>1192</v>
      </c>
      <c r="M637" s="406">
        <v>75</v>
      </c>
      <c r="N637" s="406">
        <v>6250</v>
      </c>
      <c r="O637" s="406">
        <v>75</v>
      </c>
      <c r="P637" s="409" t="s">
        <v>669</v>
      </c>
      <c r="Q637" s="416">
        <v>8</v>
      </c>
      <c r="R637" s="416">
        <v>10</v>
      </c>
      <c r="S637" s="416"/>
      <c r="T637" s="416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</row>
    <row r="638" spans="1:31" s="35" customFormat="1" ht="15.75" customHeight="1" x14ac:dyDescent="0.25">
      <c r="A638" s="409">
        <v>21</v>
      </c>
      <c r="B638" s="410" t="s">
        <v>2783</v>
      </c>
      <c r="C638" s="410" t="s">
        <v>2781</v>
      </c>
      <c r="D638" s="410" t="s">
        <v>2784</v>
      </c>
      <c r="E638" s="410" t="s">
        <v>2785</v>
      </c>
      <c r="F638" s="414" t="s">
        <v>2786</v>
      </c>
      <c r="G638" s="415" t="s">
        <v>2787</v>
      </c>
      <c r="H638" s="409">
        <v>30</v>
      </c>
      <c r="I638" s="409">
        <v>25</v>
      </c>
      <c r="J638" s="409">
        <v>1125</v>
      </c>
      <c r="K638" s="406">
        <v>1125</v>
      </c>
      <c r="L638" s="409" t="s">
        <v>1192</v>
      </c>
      <c r="M638" s="406">
        <v>75</v>
      </c>
      <c r="N638" s="406">
        <v>6250</v>
      </c>
      <c r="O638" s="406">
        <v>75</v>
      </c>
      <c r="P638" s="409" t="s">
        <v>669</v>
      </c>
      <c r="Q638" s="416">
        <v>8</v>
      </c>
      <c r="R638" s="416">
        <v>10</v>
      </c>
      <c r="S638" s="416"/>
      <c r="T638" s="416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</row>
    <row r="639" spans="1:31" s="35" customFormat="1" ht="15.75" customHeight="1" x14ac:dyDescent="0.25">
      <c r="A639" s="409">
        <v>22</v>
      </c>
      <c r="B639" s="410" t="s">
        <v>2788</v>
      </c>
      <c r="C639" s="410" t="s">
        <v>2790</v>
      </c>
      <c r="D639" s="410" t="s">
        <v>2789</v>
      </c>
      <c r="E639" s="428" t="s">
        <v>2791</v>
      </c>
      <c r="F639" s="429" t="s">
        <v>2792</v>
      </c>
      <c r="G639" s="429" t="s">
        <v>2793</v>
      </c>
      <c r="H639" s="430">
        <v>30</v>
      </c>
      <c r="I639" s="409">
        <v>25</v>
      </c>
      <c r="J639" s="409">
        <v>1125</v>
      </c>
      <c r="K639" s="406">
        <v>1125</v>
      </c>
      <c r="L639" s="409" t="s">
        <v>1192</v>
      </c>
      <c r="M639" s="406">
        <v>75</v>
      </c>
      <c r="N639" s="406">
        <v>6250</v>
      </c>
      <c r="O639" s="406">
        <v>75</v>
      </c>
      <c r="P639" s="409" t="s">
        <v>669</v>
      </c>
      <c r="Q639" s="431">
        <v>14</v>
      </c>
      <c r="R639" s="431">
        <v>18</v>
      </c>
      <c r="S639" s="431"/>
      <c r="T639" s="431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</row>
    <row r="640" spans="1:31" s="35" customFormat="1" ht="15.75" customHeight="1" x14ac:dyDescent="0.25">
      <c r="A640" s="409">
        <v>23</v>
      </c>
      <c r="B640" s="410" t="s">
        <v>51</v>
      </c>
      <c r="C640" s="410" t="s">
        <v>2794</v>
      </c>
      <c r="D640" s="410" t="s">
        <v>1165</v>
      </c>
      <c r="E640" s="410" t="s">
        <v>2795</v>
      </c>
      <c r="F640" s="415" t="s">
        <v>2796</v>
      </c>
      <c r="G640" s="409" t="s">
        <v>787</v>
      </c>
      <c r="H640" s="409">
        <v>25</v>
      </c>
      <c r="I640" s="409">
        <v>25</v>
      </c>
      <c r="J640" s="409">
        <v>1125</v>
      </c>
      <c r="K640" s="406">
        <v>1125</v>
      </c>
      <c r="L640" s="409" t="s">
        <v>1192</v>
      </c>
      <c r="M640" s="406">
        <v>75</v>
      </c>
      <c r="N640" s="406">
        <v>6250</v>
      </c>
      <c r="O640" s="406">
        <v>75</v>
      </c>
      <c r="P640" s="409" t="s">
        <v>669</v>
      </c>
      <c r="Q640" s="416">
        <v>12</v>
      </c>
      <c r="R640" s="416">
        <v>13</v>
      </c>
      <c r="S640" s="416"/>
      <c r="T640" s="416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</row>
    <row r="641" spans="1:31" s="35" customFormat="1" ht="15.75" customHeight="1" x14ac:dyDescent="0.25">
      <c r="A641" s="409">
        <v>24</v>
      </c>
      <c r="B641" s="410" t="s">
        <v>2797</v>
      </c>
      <c r="C641" s="410" t="s">
        <v>2794</v>
      </c>
      <c r="D641" s="410" t="s">
        <v>1165</v>
      </c>
      <c r="E641" s="410" t="s">
        <v>2798</v>
      </c>
      <c r="F641" s="432" t="s">
        <v>2799</v>
      </c>
      <c r="G641" s="415" t="s">
        <v>2800</v>
      </c>
      <c r="H641" s="409">
        <v>25</v>
      </c>
      <c r="I641" s="409">
        <v>25</v>
      </c>
      <c r="J641" s="409">
        <v>1125</v>
      </c>
      <c r="K641" s="406">
        <v>1125</v>
      </c>
      <c r="L641" s="409" t="s">
        <v>1192</v>
      </c>
      <c r="M641" s="406">
        <v>75</v>
      </c>
      <c r="N641" s="406">
        <v>6250</v>
      </c>
      <c r="O641" s="406">
        <v>75</v>
      </c>
      <c r="P641" s="409" t="s">
        <v>669</v>
      </c>
      <c r="Q641" s="416">
        <v>12</v>
      </c>
      <c r="R641" s="416">
        <v>13</v>
      </c>
      <c r="S641" s="416"/>
      <c r="T641" s="416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</row>
    <row r="642" spans="1:31" s="35" customFormat="1" ht="15.75" customHeight="1" x14ac:dyDescent="0.25">
      <c r="A642" s="409">
        <v>25</v>
      </c>
      <c r="B642" s="410" t="s">
        <v>2348</v>
      </c>
      <c r="C642" s="410" t="s">
        <v>2794</v>
      </c>
      <c r="D642" s="410" t="s">
        <v>1165</v>
      </c>
      <c r="E642" s="410" t="s">
        <v>2801</v>
      </c>
      <c r="F642" s="415" t="s">
        <v>2802</v>
      </c>
      <c r="G642" s="415" t="s">
        <v>2803</v>
      </c>
      <c r="H642" s="409">
        <v>25</v>
      </c>
      <c r="I642" s="409">
        <v>25</v>
      </c>
      <c r="J642" s="409">
        <v>1125</v>
      </c>
      <c r="K642" s="406">
        <v>1125</v>
      </c>
      <c r="L642" s="409" t="s">
        <v>1192</v>
      </c>
      <c r="M642" s="406">
        <v>75</v>
      </c>
      <c r="N642" s="406">
        <v>6250</v>
      </c>
      <c r="O642" s="406">
        <v>75</v>
      </c>
      <c r="P642" s="409" t="s">
        <v>669</v>
      </c>
      <c r="Q642" s="416">
        <v>12</v>
      </c>
      <c r="R642" s="416">
        <v>13</v>
      </c>
      <c r="S642" s="416"/>
      <c r="T642" s="416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</row>
    <row r="643" spans="1:31" s="35" customFormat="1" ht="15.75" customHeight="1" x14ac:dyDescent="0.25">
      <c r="A643" s="409">
        <v>26</v>
      </c>
      <c r="B643" s="410" t="s">
        <v>19</v>
      </c>
      <c r="C643" s="410" t="s">
        <v>2794</v>
      </c>
      <c r="D643" s="410" t="s">
        <v>1165</v>
      </c>
      <c r="E643" s="410" t="s">
        <v>2804</v>
      </c>
      <c r="F643" s="415" t="s">
        <v>2805</v>
      </c>
      <c r="G643" s="415" t="s">
        <v>2806</v>
      </c>
      <c r="H643" s="409">
        <v>25</v>
      </c>
      <c r="I643" s="409">
        <v>25</v>
      </c>
      <c r="J643" s="409">
        <v>1125</v>
      </c>
      <c r="K643" s="406">
        <v>1125</v>
      </c>
      <c r="L643" s="409" t="s">
        <v>1192</v>
      </c>
      <c r="M643" s="406">
        <v>75</v>
      </c>
      <c r="N643" s="406">
        <v>6250</v>
      </c>
      <c r="O643" s="406">
        <v>75</v>
      </c>
      <c r="P643" s="409" t="s">
        <v>669</v>
      </c>
      <c r="Q643" s="416">
        <v>12</v>
      </c>
      <c r="R643" s="416">
        <v>13</v>
      </c>
      <c r="S643" s="416"/>
      <c r="T643" s="416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</row>
    <row r="644" spans="1:31" s="35" customFormat="1" ht="15.75" customHeight="1" x14ac:dyDescent="0.25">
      <c r="A644" s="409">
        <v>27</v>
      </c>
      <c r="B644" s="410" t="s">
        <v>2807</v>
      </c>
      <c r="C644" s="410" t="s">
        <v>2794</v>
      </c>
      <c r="D644" s="410" t="s">
        <v>2794</v>
      </c>
      <c r="E644" s="410" t="s">
        <v>2808</v>
      </c>
      <c r="F644" s="415" t="s">
        <v>2809</v>
      </c>
      <c r="G644" s="415" t="s">
        <v>2810</v>
      </c>
      <c r="H644" s="409">
        <v>25</v>
      </c>
      <c r="I644" s="409">
        <v>25</v>
      </c>
      <c r="J644" s="409">
        <v>1125</v>
      </c>
      <c r="K644" s="406">
        <v>1125</v>
      </c>
      <c r="L644" s="409" t="s">
        <v>1192</v>
      </c>
      <c r="M644" s="406">
        <v>75</v>
      </c>
      <c r="N644" s="406">
        <v>6250</v>
      </c>
      <c r="O644" s="406">
        <v>75</v>
      </c>
      <c r="P644" s="409" t="s">
        <v>669</v>
      </c>
      <c r="Q644" s="416">
        <v>12</v>
      </c>
      <c r="R644" s="416">
        <v>13</v>
      </c>
      <c r="S644" s="416"/>
      <c r="T644" s="416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</row>
    <row r="645" spans="1:31" s="35" customFormat="1" ht="15.75" customHeight="1" x14ac:dyDescent="0.25">
      <c r="A645" s="409">
        <v>28</v>
      </c>
      <c r="B645" s="410" t="s">
        <v>2811</v>
      </c>
      <c r="C645" s="410" t="s">
        <v>2794</v>
      </c>
      <c r="D645" s="410" t="s">
        <v>2794</v>
      </c>
      <c r="E645" s="410" t="s">
        <v>2812</v>
      </c>
      <c r="F645" s="415" t="s">
        <v>2813</v>
      </c>
      <c r="G645" s="415" t="s">
        <v>2814</v>
      </c>
      <c r="H645" s="409">
        <v>25</v>
      </c>
      <c r="I645" s="409">
        <v>25</v>
      </c>
      <c r="J645" s="409">
        <v>1125</v>
      </c>
      <c r="K645" s="406">
        <v>1125</v>
      </c>
      <c r="L645" s="409" t="s">
        <v>1192</v>
      </c>
      <c r="M645" s="406">
        <v>75</v>
      </c>
      <c r="N645" s="406">
        <v>6250</v>
      </c>
      <c r="O645" s="406">
        <v>75</v>
      </c>
      <c r="P645" s="409" t="s">
        <v>669</v>
      </c>
      <c r="Q645" s="416">
        <v>12</v>
      </c>
      <c r="R645" s="416">
        <v>13</v>
      </c>
      <c r="S645" s="416"/>
      <c r="T645" s="416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</row>
    <row r="646" spans="1:31" s="35" customFormat="1" ht="15.75" customHeight="1" x14ac:dyDescent="0.25">
      <c r="A646" s="409">
        <v>29</v>
      </c>
      <c r="B646" s="410" t="s">
        <v>2815</v>
      </c>
      <c r="C646" s="410" t="s">
        <v>2794</v>
      </c>
      <c r="D646" s="410" t="s">
        <v>1177</v>
      </c>
      <c r="E646" s="410" t="s">
        <v>2816</v>
      </c>
      <c r="F646" s="415" t="s">
        <v>2817</v>
      </c>
      <c r="G646" s="415" t="s">
        <v>2818</v>
      </c>
      <c r="H646" s="409">
        <v>25</v>
      </c>
      <c r="I646" s="409">
        <v>25</v>
      </c>
      <c r="J646" s="409">
        <v>1125</v>
      </c>
      <c r="K646" s="406">
        <v>1125</v>
      </c>
      <c r="L646" s="409" t="s">
        <v>1192</v>
      </c>
      <c r="M646" s="406">
        <v>75</v>
      </c>
      <c r="N646" s="406">
        <v>6250</v>
      </c>
      <c r="O646" s="406">
        <v>75</v>
      </c>
      <c r="P646" s="409" t="s">
        <v>669</v>
      </c>
      <c r="Q646" s="416">
        <v>12</v>
      </c>
      <c r="R646" s="416">
        <v>13</v>
      </c>
      <c r="S646" s="416"/>
      <c r="T646" s="416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</row>
    <row r="647" spans="1:31" s="35" customFormat="1" ht="15.75" customHeight="1" x14ac:dyDescent="0.25">
      <c r="A647" s="409">
        <v>30</v>
      </c>
      <c r="B647" s="410" t="s">
        <v>2619</v>
      </c>
      <c r="C647" s="410" t="s">
        <v>2819</v>
      </c>
      <c r="D647" s="410" t="s">
        <v>1173</v>
      </c>
      <c r="E647" s="410" t="s">
        <v>2820</v>
      </c>
      <c r="F647" s="415" t="s">
        <v>2821</v>
      </c>
      <c r="G647" s="415" t="s">
        <v>2822</v>
      </c>
      <c r="H647" s="409">
        <v>21</v>
      </c>
      <c r="I647" s="409">
        <v>25</v>
      </c>
      <c r="J647" s="409">
        <v>1125</v>
      </c>
      <c r="K647" s="406">
        <v>1125</v>
      </c>
      <c r="L647" s="409" t="s">
        <v>1192</v>
      </c>
      <c r="M647" s="406">
        <v>75</v>
      </c>
      <c r="N647" s="406">
        <v>6250</v>
      </c>
      <c r="O647" s="406">
        <v>75</v>
      </c>
      <c r="P647" s="409" t="s">
        <v>669</v>
      </c>
      <c r="Q647" s="416">
        <v>15</v>
      </c>
      <c r="R647" s="416">
        <v>18</v>
      </c>
      <c r="S647" s="416"/>
      <c r="T647" s="416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</row>
    <row r="648" spans="1:31" s="35" customFormat="1" ht="15.75" customHeight="1" x14ac:dyDescent="0.25">
      <c r="A648" s="409">
        <v>31</v>
      </c>
      <c r="B648" s="410" t="s">
        <v>2823</v>
      </c>
      <c r="C648" s="410" t="s">
        <v>2819</v>
      </c>
      <c r="D648" s="410" t="s">
        <v>2824</v>
      </c>
      <c r="E648" s="410" t="s">
        <v>2825</v>
      </c>
      <c r="F648" s="415" t="s">
        <v>2826</v>
      </c>
      <c r="G648" s="415" t="s">
        <v>2827</v>
      </c>
      <c r="H648" s="409">
        <v>222</v>
      </c>
      <c r="I648" s="409">
        <v>50</v>
      </c>
      <c r="J648" s="409">
        <v>2250</v>
      </c>
      <c r="K648" s="406">
        <v>2250</v>
      </c>
      <c r="L648" s="409" t="s">
        <v>1192</v>
      </c>
      <c r="M648" s="406">
        <v>150</v>
      </c>
      <c r="N648" s="406">
        <v>12500</v>
      </c>
      <c r="O648" s="406">
        <v>150</v>
      </c>
      <c r="P648" s="409" t="s">
        <v>669</v>
      </c>
      <c r="Q648" s="416">
        <v>15</v>
      </c>
      <c r="R648" s="416">
        <v>18</v>
      </c>
      <c r="S648" s="416"/>
      <c r="T648" s="416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</row>
    <row r="649" spans="1:31" s="35" customFormat="1" ht="15.75" customHeight="1" x14ac:dyDescent="0.25">
      <c r="A649" s="409">
        <v>32</v>
      </c>
      <c r="B649" s="410" t="s">
        <v>2828</v>
      </c>
      <c r="C649" s="410" t="s">
        <v>2819</v>
      </c>
      <c r="D649" s="410" t="s">
        <v>2829</v>
      </c>
      <c r="E649" s="410" t="s">
        <v>2830</v>
      </c>
      <c r="F649" s="415" t="s">
        <v>2831</v>
      </c>
      <c r="G649" s="415" t="s">
        <v>2832</v>
      </c>
      <c r="H649" s="409">
        <v>44</v>
      </c>
      <c r="I649" s="409">
        <v>25</v>
      </c>
      <c r="J649" s="409">
        <v>1125</v>
      </c>
      <c r="K649" s="406">
        <v>1125</v>
      </c>
      <c r="L649" s="409" t="s">
        <v>1192</v>
      </c>
      <c r="M649" s="406">
        <v>75</v>
      </c>
      <c r="N649" s="406">
        <v>6250</v>
      </c>
      <c r="O649" s="406">
        <v>75</v>
      </c>
      <c r="P649" s="409" t="s">
        <v>669</v>
      </c>
      <c r="Q649" s="416">
        <v>14.5</v>
      </c>
      <c r="R649" s="416">
        <v>17.399999999999999</v>
      </c>
      <c r="S649" s="416"/>
      <c r="T649" s="416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</row>
    <row r="650" spans="1:31" s="35" customFormat="1" ht="15.75" customHeight="1" x14ac:dyDescent="0.25">
      <c r="A650" s="409">
        <v>33</v>
      </c>
      <c r="B650" s="410" t="s">
        <v>2833</v>
      </c>
      <c r="C650" s="410" t="s">
        <v>2835</v>
      </c>
      <c r="D650" s="410" t="s">
        <v>2834</v>
      </c>
      <c r="E650" s="410" t="s">
        <v>2836</v>
      </c>
      <c r="F650" s="414" t="s">
        <v>2837</v>
      </c>
      <c r="G650" s="415" t="s">
        <v>2838</v>
      </c>
      <c r="H650" s="409">
        <v>58</v>
      </c>
      <c r="I650" s="409">
        <v>25</v>
      </c>
      <c r="J650" s="409">
        <v>1125</v>
      </c>
      <c r="K650" s="406">
        <v>1125</v>
      </c>
      <c r="L650" s="409" t="s">
        <v>1192</v>
      </c>
      <c r="M650" s="406">
        <v>75</v>
      </c>
      <c r="N650" s="406">
        <v>6250</v>
      </c>
      <c r="O650" s="406">
        <v>75</v>
      </c>
      <c r="P650" s="409" t="s">
        <v>669</v>
      </c>
      <c r="Q650" s="416">
        <v>12</v>
      </c>
      <c r="R650" s="416">
        <v>14</v>
      </c>
      <c r="S650" s="416"/>
      <c r="T650" s="416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</row>
    <row r="651" spans="1:31" s="35" customFormat="1" ht="15.75" customHeight="1" x14ac:dyDescent="0.25">
      <c r="A651" s="409">
        <v>34</v>
      </c>
      <c r="B651" s="410" t="s">
        <v>2839</v>
      </c>
      <c r="C651" s="410" t="s">
        <v>2835</v>
      </c>
      <c r="D651" s="410" t="s">
        <v>2839</v>
      </c>
      <c r="E651" s="410" t="s">
        <v>2840</v>
      </c>
      <c r="F651" s="414" t="s">
        <v>2841</v>
      </c>
      <c r="G651" s="415" t="s">
        <v>2842</v>
      </c>
      <c r="H651" s="409">
        <v>62</v>
      </c>
      <c r="I651" s="409">
        <v>25</v>
      </c>
      <c r="J651" s="409">
        <v>1125</v>
      </c>
      <c r="K651" s="406">
        <v>1125</v>
      </c>
      <c r="L651" s="409" t="s">
        <v>1192</v>
      </c>
      <c r="M651" s="406">
        <v>75</v>
      </c>
      <c r="N651" s="406">
        <v>6250</v>
      </c>
      <c r="O651" s="406">
        <v>75</v>
      </c>
      <c r="P651" s="409" t="s">
        <v>669</v>
      </c>
      <c r="Q651" s="416">
        <v>13</v>
      </c>
      <c r="R651" s="416">
        <v>15</v>
      </c>
      <c r="S651" s="416"/>
      <c r="T651" s="416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</row>
    <row r="652" spans="1:31" s="35" customFormat="1" ht="15.75" customHeight="1" x14ac:dyDescent="0.25">
      <c r="A652" s="409">
        <v>35</v>
      </c>
      <c r="B652" s="410" t="s">
        <v>2843</v>
      </c>
      <c r="C652" s="410" t="s">
        <v>2835</v>
      </c>
      <c r="D652" s="410" t="s">
        <v>2844</v>
      </c>
      <c r="E652" s="410" t="s">
        <v>1335</v>
      </c>
      <c r="F652" s="414" t="s">
        <v>2845</v>
      </c>
      <c r="G652" s="415" t="s">
        <v>2846</v>
      </c>
      <c r="H652" s="409">
        <v>65</v>
      </c>
      <c r="I652" s="409">
        <v>25</v>
      </c>
      <c r="J652" s="409">
        <v>1125</v>
      </c>
      <c r="K652" s="406">
        <v>1125</v>
      </c>
      <c r="L652" s="409" t="s">
        <v>1192</v>
      </c>
      <c r="M652" s="406">
        <v>75</v>
      </c>
      <c r="N652" s="406">
        <v>6250</v>
      </c>
      <c r="O652" s="406">
        <v>75</v>
      </c>
      <c r="P652" s="409" t="s">
        <v>669</v>
      </c>
      <c r="Q652" s="416">
        <v>12</v>
      </c>
      <c r="R652" s="416">
        <v>14</v>
      </c>
      <c r="S652" s="416"/>
      <c r="T652" s="416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</row>
    <row r="653" spans="1:31" s="35" customFormat="1" ht="15.75" customHeight="1" x14ac:dyDescent="0.25">
      <c r="A653" s="409">
        <v>36</v>
      </c>
      <c r="B653" s="410" t="s">
        <v>2847</v>
      </c>
      <c r="C653" s="410" t="s">
        <v>2835</v>
      </c>
      <c r="D653" s="410" t="s">
        <v>2848</v>
      </c>
      <c r="E653" s="410" t="s">
        <v>2849</v>
      </c>
      <c r="F653" s="414" t="s">
        <v>2850</v>
      </c>
      <c r="G653" s="415" t="s">
        <v>2851</v>
      </c>
      <c r="H653" s="409">
        <v>57</v>
      </c>
      <c r="I653" s="409">
        <v>25</v>
      </c>
      <c r="J653" s="409">
        <v>1125</v>
      </c>
      <c r="K653" s="406">
        <v>1125</v>
      </c>
      <c r="L653" s="409" t="s">
        <v>1192</v>
      </c>
      <c r="M653" s="406">
        <v>75</v>
      </c>
      <c r="N653" s="406">
        <v>6250</v>
      </c>
      <c r="O653" s="406">
        <v>75</v>
      </c>
      <c r="P653" s="409" t="s">
        <v>669</v>
      </c>
      <c r="Q653" s="416">
        <v>12</v>
      </c>
      <c r="R653" s="416">
        <v>14</v>
      </c>
      <c r="S653" s="416"/>
      <c r="T653" s="416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</row>
    <row r="654" spans="1:31" s="35" customFormat="1" ht="15.75" customHeight="1" x14ac:dyDescent="0.25">
      <c r="A654" s="409">
        <v>37</v>
      </c>
      <c r="B654" s="410" t="s">
        <v>2852</v>
      </c>
      <c r="C654" s="410" t="s">
        <v>2854</v>
      </c>
      <c r="D654" s="410" t="s">
        <v>2853</v>
      </c>
      <c r="E654" s="410" t="s">
        <v>2855</v>
      </c>
      <c r="F654" s="414" t="s">
        <v>2856</v>
      </c>
      <c r="G654" s="415" t="s">
        <v>2857</v>
      </c>
      <c r="H654" s="409">
        <v>35</v>
      </c>
      <c r="I654" s="409">
        <v>25</v>
      </c>
      <c r="J654" s="409">
        <v>1125</v>
      </c>
      <c r="K654" s="406">
        <v>1125</v>
      </c>
      <c r="L654" s="409" t="s">
        <v>1192</v>
      </c>
      <c r="M654" s="406">
        <v>75</v>
      </c>
      <c r="N654" s="406">
        <v>6250</v>
      </c>
      <c r="O654" s="406">
        <v>75</v>
      </c>
      <c r="P654" s="409" t="s">
        <v>669</v>
      </c>
      <c r="Q654" s="416">
        <v>8.1999999999999993</v>
      </c>
      <c r="R654" s="416">
        <v>10</v>
      </c>
      <c r="S654" s="416"/>
      <c r="T654" s="416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</row>
    <row r="655" spans="1:31" s="35" customFormat="1" ht="15.75" customHeight="1" x14ac:dyDescent="0.25">
      <c r="A655" s="409">
        <v>38</v>
      </c>
      <c r="B655" s="410" t="s">
        <v>2858</v>
      </c>
      <c r="C655" s="410" t="s">
        <v>2854</v>
      </c>
      <c r="D655" s="410" t="s">
        <v>2859</v>
      </c>
      <c r="E655" s="410" t="s">
        <v>2860</v>
      </c>
      <c r="F655" s="414" t="s">
        <v>2861</v>
      </c>
      <c r="G655" s="415" t="s">
        <v>2862</v>
      </c>
      <c r="H655" s="409">
        <v>40</v>
      </c>
      <c r="I655" s="409">
        <v>25</v>
      </c>
      <c r="J655" s="409">
        <v>1125</v>
      </c>
      <c r="K655" s="406">
        <v>1125</v>
      </c>
      <c r="L655" s="409" t="s">
        <v>1192</v>
      </c>
      <c r="M655" s="406">
        <v>75</v>
      </c>
      <c r="N655" s="406">
        <v>6250</v>
      </c>
      <c r="O655" s="406">
        <v>75</v>
      </c>
      <c r="P655" s="409" t="s">
        <v>669</v>
      </c>
      <c r="Q655" s="416">
        <v>8.3000000000000007</v>
      </c>
      <c r="R655" s="416">
        <v>10</v>
      </c>
      <c r="S655" s="416"/>
      <c r="T655" s="416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</row>
    <row r="656" spans="1:31" s="35" customFormat="1" ht="15.75" customHeight="1" x14ac:dyDescent="0.25">
      <c r="A656" s="409">
        <v>39</v>
      </c>
      <c r="B656" s="410" t="s">
        <v>2863</v>
      </c>
      <c r="C656" s="410" t="s">
        <v>2854</v>
      </c>
      <c r="D656" s="410" t="s">
        <v>2864</v>
      </c>
      <c r="E656" s="410" t="s">
        <v>1476</v>
      </c>
      <c r="F656" s="414" t="s">
        <v>2865</v>
      </c>
      <c r="G656" s="415" t="s">
        <v>2866</v>
      </c>
      <c r="H656" s="409">
        <v>30</v>
      </c>
      <c r="I656" s="409">
        <v>25</v>
      </c>
      <c r="J656" s="409">
        <v>1125</v>
      </c>
      <c r="K656" s="406">
        <v>1125</v>
      </c>
      <c r="L656" s="409" t="s">
        <v>1192</v>
      </c>
      <c r="M656" s="406">
        <v>75</v>
      </c>
      <c r="N656" s="406">
        <v>6250</v>
      </c>
      <c r="O656" s="406">
        <v>75</v>
      </c>
      <c r="P656" s="409" t="s">
        <v>669</v>
      </c>
      <c r="Q656" s="416">
        <v>8.1999999999999993</v>
      </c>
      <c r="R656" s="416">
        <v>10</v>
      </c>
      <c r="S656" s="416"/>
      <c r="T656" s="416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</row>
    <row r="657" spans="1:31" x14ac:dyDescent="0.25">
      <c r="A657" s="38"/>
      <c r="B657" s="31"/>
      <c r="C657" s="32"/>
      <c r="D657" s="31"/>
      <c r="E657" s="31"/>
      <c r="F657" s="31"/>
      <c r="G657" s="31"/>
      <c r="H657" s="39"/>
      <c r="I657" s="32"/>
      <c r="J657" s="279"/>
      <c r="K657" s="32"/>
      <c r="L657" s="82"/>
      <c r="M657" s="29"/>
      <c r="N657" s="29"/>
      <c r="O657" s="29"/>
      <c r="P657" s="435"/>
      <c r="Q657" s="31"/>
      <c r="R657" s="31"/>
      <c r="S657" s="31"/>
      <c r="T657" s="31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</row>
    <row r="658" spans="1:31" x14ac:dyDescent="0.25">
      <c r="A658" s="639" t="s">
        <v>4428</v>
      </c>
      <c r="B658" s="640"/>
      <c r="C658" s="32"/>
      <c r="D658" s="31"/>
      <c r="E658" s="31"/>
      <c r="F658" s="31"/>
      <c r="G658" s="31"/>
      <c r="H658" s="39"/>
      <c r="I658" s="26">
        <f>SUM(I659:I717)</f>
        <v>880</v>
      </c>
      <c r="J658" s="26">
        <f t="shared" ref="J658:O658" si="35">SUM(J659:J717)</f>
        <v>0</v>
      </c>
      <c r="K658" s="26">
        <f t="shared" si="35"/>
        <v>39600</v>
      </c>
      <c r="L658" s="24"/>
      <c r="M658" s="26">
        <f t="shared" si="35"/>
        <v>2640</v>
      </c>
      <c r="N658" s="26">
        <f t="shared" si="35"/>
        <v>220000</v>
      </c>
      <c r="O658" s="26">
        <f t="shared" si="35"/>
        <v>2640</v>
      </c>
      <c r="P658" s="435"/>
      <c r="Q658" s="31"/>
      <c r="R658" s="31"/>
      <c r="S658" s="31"/>
      <c r="T658" s="31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</row>
    <row r="659" spans="1:31" s="35" customFormat="1" ht="15.75" customHeight="1" x14ac:dyDescent="0.25">
      <c r="A659" s="400">
        <v>1</v>
      </c>
      <c r="B659" s="461" t="s">
        <v>2869</v>
      </c>
      <c r="C659" s="462" t="s">
        <v>2905</v>
      </c>
      <c r="D659" s="463" t="s">
        <v>2914</v>
      </c>
      <c r="E659" s="462" t="s">
        <v>2936</v>
      </c>
      <c r="F659" s="464" t="s">
        <v>2990</v>
      </c>
      <c r="G659" s="465" t="s">
        <v>2991</v>
      </c>
      <c r="H659" s="405"/>
      <c r="I659" s="466">
        <v>10</v>
      </c>
      <c r="J659" s="34"/>
      <c r="K659" s="467">
        <f t="shared" ref="K659:K690" si="36">45*I659</f>
        <v>450</v>
      </c>
      <c r="L659" s="469" t="s">
        <v>1192</v>
      </c>
      <c r="M659" s="407">
        <v>30</v>
      </c>
      <c r="N659" s="407">
        <v>2500</v>
      </c>
      <c r="O659" s="407">
        <v>30</v>
      </c>
      <c r="P659" s="468" t="s">
        <v>804</v>
      </c>
      <c r="Q659" s="413"/>
      <c r="R659" s="460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</row>
    <row r="660" spans="1:31" s="35" customFormat="1" ht="15.75" customHeight="1" x14ac:dyDescent="0.25">
      <c r="A660" s="409">
        <v>2</v>
      </c>
      <c r="B660" s="442" t="s">
        <v>101</v>
      </c>
      <c r="C660" s="443" t="s">
        <v>2905</v>
      </c>
      <c r="D660" s="444" t="s">
        <v>2914</v>
      </c>
      <c r="E660" s="443" t="s">
        <v>2937</v>
      </c>
      <c r="F660" s="445" t="s">
        <v>2992</v>
      </c>
      <c r="G660" s="446" t="s">
        <v>2993</v>
      </c>
      <c r="H660" s="110"/>
      <c r="I660" s="447">
        <v>10</v>
      </c>
      <c r="J660" s="37"/>
      <c r="K660" s="448">
        <f t="shared" si="36"/>
        <v>450</v>
      </c>
      <c r="L660" s="470" t="s">
        <v>1192</v>
      </c>
      <c r="M660" s="406">
        <v>30</v>
      </c>
      <c r="N660" s="406">
        <v>2500</v>
      </c>
      <c r="O660" s="406">
        <v>30</v>
      </c>
      <c r="P660" s="449" t="s">
        <v>804</v>
      </c>
      <c r="Q660" s="413"/>
      <c r="R660" s="410"/>
      <c r="S660" s="410"/>
      <c r="T660" s="410"/>
      <c r="U660" s="410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</row>
    <row r="661" spans="1:31" s="35" customFormat="1" ht="15.75" customHeight="1" x14ac:dyDescent="0.25">
      <c r="A661" s="409">
        <v>3</v>
      </c>
      <c r="B661" s="442" t="s">
        <v>2870</v>
      </c>
      <c r="C661" s="443" t="s">
        <v>2905</v>
      </c>
      <c r="D661" s="442" t="s">
        <v>2915</v>
      </c>
      <c r="E661" s="443" t="s">
        <v>2938</v>
      </c>
      <c r="F661" s="445" t="s">
        <v>2994</v>
      </c>
      <c r="G661" s="446" t="s">
        <v>2995</v>
      </c>
      <c r="H661" s="110"/>
      <c r="I661" s="447">
        <v>10</v>
      </c>
      <c r="J661" s="37"/>
      <c r="K661" s="448">
        <f t="shared" si="36"/>
        <v>450</v>
      </c>
      <c r="L661" s="470" t="s">
        <v>1192</v>
      </c>
      <c r="M661" s="406">
        <v>30</v>
      </c>
      <c r="N661" s="406">
        <v>2500</v>
      </c>
      <c r="O661" s="406">
        <v>30</v>
      </c>
      <c r="P661" s="449" t="s">
        <v>804</v>
      </c>
      <c r="Q661" s="413"/>
      <c r="R661" s="410"/>
      <c r="S661" s="410"/>
      <c r="T661" s="437"/>
      <c r="U661" s="4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</row>
    <row r="662" spans="1:31" s="35" customFormat="1" ht="15.75" customHeight="1" x14ac:dyDescent="0.25">
      <c r="A662" s="409">
        <v>4</v>
      </c>
      <c r="B662" s="442" t="s">
        <v>2871</v>
      </c>
      <c r="C662" s="443" t="s">
        <v>2905</v>
      </c>
      <c r="D662" s="442" t="s">
        <v>2916</v>
      </c>
      <c r="E662" s="443" t="s">
        <v>2939</v>
      </c>
      <c r="F662" s="445" t="s">
        <v>2996</v>
      </c>
      <c r="G662" s="446" t="s">
        <v>2997</v>
      </c>
      <c r="H662" s="409"/>
      <c r="I662" s="447">
        <v>10</v>
      </c>
      <c r="J662" s="37"/>
      <c r="K662" s="448">
        <f t="shared" si="36"/>
        <v>450</v>
      </c>
      <c r="L662" s="470" t="s">
        <v>1192</v>
      </c>
      <c r="M662" s="406">
        <v>30</v>
      </c>
      <c r="N662" s="406">
        <v>2500</v>
      </c>
      <c r="O662" s="406">
        <v>30</v>
      </c>
      <c r="P662" s="449" t="s">
        <v>804</v>
      </c>
      <c r="Q662" s="409"/>
      <c r="R662" s="410"/>
      <c r="S662" s="410"/>
      <c r="T662" s="437"/>
      <c r="U662" s="4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</row>
    <row r="663" spans="1:31" s="35" customFormat="1" ht="15.75" customHeight="1" x14ac:dyDescent="0.25">
      <c r="A663" s="409">
        <v>5</v>
      </c>
      <c r="B663" s="442" t="s">
        <v>824</v>
      </c>
      <c r="C663" s="443" t="s">
        <v>2905</v>
      </c>
      <c r="D663" s="442" t="s">
        <v>2917</v>
      </c>
      <c r="E663" s="443" t="s">
        <v>2940</v>
      </c>
      <c r="F663" s="445" t="s">
        <v>2998</v>
      </c>
      <c r="G663" s="446" t="s">
        <v>2999</v>
      </c>
      <c r="H663" s="409"/>
      <c r="I663" s="447">
        <v>10</v>
      </c>
      <c r="J663" s="37"/>
      <c r="K663" s="448">
        <f t="shared" si="36"/>
        <v>450</v>
      </c>
      <c r="L663" s="470" t="s">
        <v>1192</v>
      </c>
      <c r="M663" s="406">
        <v>30</v>
      </c>
      <c r="N663" s="406">
        <v>2500</v>
      </c>
      <c r="O663" s="406">
        <v>30</v>
      </c>
      <c r="P663" s="449" t="s">
        <v>804</v>
      </c>
      <c r="Q663" s="409"/>
      <c r="R663" s="410"/>
      <c r="S663" s="410"/>
      <c r="T663" s="410"/>
      <c r="U663" s="410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</row>
    <row r="664" spans="1:31" s="35" customFormat="1" ht="15.75" customHeight="1" x14ac:dyDescent="0.25">
      <c r="A664" s="409">
        <v>6</v>
      </c>
      <c r="B664" s="450" t="s">
        <v>2872</v>
      </c>
      <c r="C664" s="450" t="s">
        <v>2906</v>
      </c>
      <c r="D664" s="450" t="s">
        <v>2918</v>
      </c>
      <c r="E664" s="450" t="s">
        <v>2941</v>
      </c>
      <c r="F664" s="445" t="s">
        <v>3000</v>
      </c>
      <c r="G664" s="445" t="s">
        <v>3001</v>
      </c>
      <c r="H664" s="116"/>
      <c r="I664" s="451">
        <v>20</v>
      </c>
      <c r="J664" s="37"/>
      <c r="K664" s="448">
        <f t="shared" si="36"/>
        <v>900</v>
      </c>
      <c r="L664" s="470" t="s">
        <v>1192</v>
      </c>
      <c r="M664" s="406">
        <v>60</v>
      </c>
      <c r="N664" s="406">
        <v>5000</v>
      </c>
      <c r="O664" s="406">
        <v>60</v>
      </c>
      <c r="P664" s="449" t="s">
        <v>804</v>
      </c>
      <c r="Q664" s="419"/>
      <c r="R664" s="410"/>
      <c r="S664" s="410"/>
      <c r="T664" s="410"/>
      <c r="U664" s="410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</row>
    <row r="665" spans="1:31" s="35" customFormat="1" ht="15.75" customHeight="1" x14ac:dyDescent="0.25">
      <c r="A665" s="409">
        <v>7</v>
      </c>
      <c r="B665" s="450" t="s">
        <v>2873</v>
      </c>
      <c r="C665" s="450" t="s">
        <v>2906</v>
      </c>
      <c r="D665" s="450" t="s">
        <v>2919</v>
      </c>
      <c r="E665" s="450" t="s">
        <v>2942</v>
      </c>
      <c r="F665" s="445" t="s">
        <v>3002</v>
      </c>
      <c r="G665" s="452" t="s">
        <v>3003</v>
      </c>
      <c r="H665" s="116"/>
      <c r="I665" s="451">
        <v>20</v>
      </c>
      <c r="J665" s="37"/>
      <c r="K665" s="448">
        <f t="shared" si="36"/>
        <v>900</v>
      </c>
      <c r="L665" s="470" t="s">
        <v>1192</v>
      </c>
      <c r="M665" s="406">
        <v>60</v>
      </c>
      <c r="N665" s="406">
        <v>5000</v>
      </c>
      <c r="O665" s="406">
        <v>60</v>
      </c>
      <c r="P665" s="449" t="s">
        <v>804</v>
      </c>
      <c r="Q665" s="419"/>
      <c r="R665" s="410"/>
      <c r="S665" s="410"/>
      <c r="T665" s="410"/>
      <c r="U665" s="410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</row>
    <row r="666" spans="1:31" s="35" customFormat="1" ht="15.75" customHeight="1" x14ac:dyDescent="0.25">
      <c r="A666" s="409">
        <v>8</v>
      </c>
      <c r="B666" s="450" t="s">
        <v>2448</v>
      </c>
      <c r="C666" s="450" t="s">
        <v>2906</v>
      </c>
      <c r="D666" s="450" t="s">
        <v>2920</v>
      </c>
      <c r="E666" s="450" t="s">
        <v>2943</v>
      </c>
      <c r="F666" s="445" t="s">
        <v>3004</v>
      </c>
      <c r="G666" s="445" t="s">
        <v>3005</v>
      </c>
      <c r="H666" s="116"/>
      <c r="I666" s="451">
        <v>20</v>
      </c>
      <c r="J666" s="37"/>
      <c r="K666" s="448">
        <f t="shared" si="36"/>
        <v>900</v>
      </c>
      <c r="L666" s="470" t="s">
        <v>1192</v>
      </c>
      <c r="M666" s="406">
        <v>60</v>
      </c>
      <c r="N666" s="406">
        <v>5000</v>
      </c>
      <c r="O666" s="406">
        <v>60</v>
      </c>
      <c r="P666" s="449" t="s">
        <v>804</v>
      </c>
      <c r="Q666" s="419"/>
      <c r="R666" s="410"/>
      <c r="S666" s="410"/>
      <c r="T666" s="410"/>
      <c r="U666" s="410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</row>
    <row r="667" spans="1:31" s="35" customFormat="1" ht="15.75" customHeight="1" x14ac:dyDescent="0.25">
      <c r="A667" s="409">
        <v>9</v>
      </c>
      <c r="B667" s="453" t="s">
        <v>45</v>
      </c>
      <c r="C667" s="442" t="s">
        <v>2907</v>
      </c>
      <c r="D667" s="453" t="s">
        <v>2578</v>
      </c>
      <c r="E667" s="453" t="s">
        <v>2944</v>
      </c>
      <c r="F667" s="445" t="s">
        <v>3006</v>
      </c>
      <c r="G667" s="445" t="s">
        <v>3007</v>
      </c>
      <c r="H667" s="409"/>
      <c r="I667" s="447">
        <v>10</v>
      </c>
      <c r="J667" s="37"/>
      <c r="K667" s="448">
        <f t="shared" si="36"/>
        <v>450</v>
      </c>
      <c r="L667" s="470" t="s">
        <v>1192</v>
      </c>
      <c r="M667" s="406">
        <v>30</v>
      </c>
      <c r="N667" s="406">
        <v>2500</v>
      </c>
      <c r="O667" s="406">
        <v>30</v>
      </c>
      <c r="P667" s="449" t="s">
        <v>804</v>
      </c>
      <c r="Q667" s="416"/>
      <c r="R667" s="410"/>
      <c r="S667" s="410"/>
      <c r="T667" s="410"/>
      <c r="U667" s="410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</row>
    <row r="668" spans="1:31" s="35" customFormat="1" ht="15.75" customHeight="1" x14ac:dyDescent="0.25">
      <c r="A668" s="409">
        <v>10</v>
      </c>
      <c r="B668" s="453" t="s">
        <v>18</v>
      </c>
      <c r="C668" s="442" t="s">
        <v>2907</v>
      </c>
      <c r="D668" s="453" t="s">
        <v>2921</v>
      </c>
      <c r="E668" s="453" t="s">
        <v>2945</v>
      </c>
      <c r="F668" s="454" t="s">
        <v>3008</v>
      </c>
      <c r="G668" s="454" t="s">
        <v>3009</v>
      </c>
      <c r="H668" s="409"/>
      <c r="I668" s="455">
        <v>8</v>
      </c>
      <c r="J668" s="37"/>
      <c r="K668" s="448">
        <f t="shared" si="36"/>
        <v>360</v>
      </c>
      <c r="L668" s="470" t="s">
        <v>1192</v>
      </c>
      <c r="M668" s="406">
        <v>24</v>
      </c>
      <c r="N668" s="406">
        <v>2000</v>
      </c>
      <c r="O668" s="406">
        <v>24</v>
      </c>
      <c r="P668" s="449" t="s">
        <v>804</v>
      </c>
      <c r="Q668" s="416"/>
      <c r="R668" s="410"/>
      <c r="S668" s="410"/>
      <c r="T668" s="410"/>
      <c r="U668" s="410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</row>
    <row r="669" spans="1:31" s="35" customFormat="1" ht="15.75" customHeight="1" x14ac:dyDescent="0.25">
      <c r="A669" s="409">
        <v>11</v>
      </c>
      <c r="B669" s="443" t="s">
        <v>7</v>
      </c>
      <c r="C669" s="442" t="s">
        <v>2907</v>
      </c>
      <c r="D669" s="453" t="s">
        <v>2922</v>
      </c>
      <c r="E669" s="456" t="s">
        <v>2946</v>
      </c>
      <c r="F669" s="457" t="s">
        <v>3010</v>
      </c>
      <c r="G669" s="457" t="s">
        <v>3011</v>
      </c>
      <c r="H669" s="409"/>
      <c r="I669" s="455">
        <v>5</v>
      </c>
      <c r="J669" s="37"/>
      <c r="K669" s="448">
        <f t="shared" si="36"/>
        <v>225</v>
      </c>
      <c r="L669" s="470" t="s">
        <v>1192</v>
      </c>
      <c r="M669" s="406">
        <v>15</v>
      </c>
      <c r="N669" s="406">
        <v>1250</v>
      </c>
      <c r="O669" s="406">
        <v>15</v>
      </c>
      <c r="P669" s="449" t="s">
        <v>804</v>
      </c>
      <c r="Q669" s="416"/>
      <c r="R669" s="410"/>
      <c r="S669" s="410"/>
      <c r="T669" s="410"/>
      <c r="U669" s="410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</row>
    <row r="670" spans="1:31" s="35" customFormat="1" ht="15.75" customHeight="1" x14ac:dyDescent="0.25">
      <c r="A670" s="409">
        <v>12</v>
      </c>
      <c r="B670" s="453" t="s">
        <v>24</v>
      </c>
      <c r="C670" s="442" t="s">
        <v>2907</v>
      </c>
      <c r="D670" s="453" t="s">
        <v>405</v>
      </c>
      <c r="E670" s="453" t="s">
        <v>2947</v>
      </c>
      <c r="F670" s="457" t="s">
        <v>3012</v>
      </c>
      <c r="G670" s="457" t="s">
        <v>3013</v>
      </c>
      <c r="H670" s="409"/>
      <c r="I670" s="455">
        <v>7</v>
      </c>
      <c r="J670" s="37"/>
      <c r="K670" s="448">
        <f t="shared" si="36"/>
        <v>315</v>
      </c>
      <c r="L670" s="470" t="s">
        <v>1192</v>
      </c>
      <c r="M670" s="406">
        <v>21</v>
      </c>
      <c r="N670" s="406">
        <v>1750</v>
      </c>
      <c r="O670" s="406">
        <v>21</v>
      </c>
      <c r="P670" s="449" t="s">
        <v>804</v>
      </c>
      <c r="Q670" s="422"/>
      <c r="R670" s="410"/>
      <c r="S670" s="410"/>
      <c r="T670" s="410"/>
      <c r="U670" s="410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</row>
    <row r="671" spans="1:31" s="35" customFormat="1" ht="15.75" customHeight="1" x14ac:dyDescent="0.25">
      <c r="A671" s="409">
        <v>13</v>
      </c>
      <c r="B671" s="450" t="s">
        <v>2874</v>
      </c>
      <c r="C671" s="450" t="s">
        <v>2908</v>
      </c>
      <c r="D671" s="450" t="s">
        <v>154</v>
      </c>
      <c r="E671" s="450" t="s">
        <v>2948</v>
      </c>
      <c r="F671" s="449" t="s">
        <v>3014</v>
      </c>
      <c r="G671" s="445" t="s">
        <v>3015</v>
      </c>
      <c r="H671" s="409"/>
      <c r="I671" s="451">
        <v>15</v>
      </c>
      <c r="J671" s="37"/>
      <c r="K671" s="450">
        <f t="shared" si="36"/>
        <v>675</v>
      </c>
      <c r="L671" s="470" t="s">
        <v>1192</v>
      </c>
      <c r="M671" s="406">
        <v>45</v>
      </c>
      <c r="N671" s="406">
        <v>3750</v>
      </c>
      <c r="O671" s="406">
        <v>45</v>
      </c>
      <c r="P671" s="449" t="s">
        <v>804</v>
      </c>
      <c r="Q671" s="422"/>
      <c r="R671" s="410"/>
      <c r="S671" s="410"/>
      <c r="T671" s="410"/>
      <c r="U671" s="410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</row>
    <row r="672" spans="1:31" s="35" customFormat="1" ht="15.75" customHeight="1" x14ac:dyDescent="0.25">
      <c r="A672" s="409">
        <v>14</v>
      </c>
      <c r="B672" s="450" t="s">
        <v>2875</v>
      </c>
      <c r="C672" s="450" t="s">
        <v>2908</v>
      </c>
      <c r="D672" s="450" t="s">
        <v>2908</v>
      </c>
      <c r="E672" s="450" t="s">
        <v>2503</v>
      </c>
      <c r="F672" s="449" t="s">
        <v>3016</v>
      </c>
      <c r="G672" s="445" t="s">
        <v>3017</v>
      </c>
      <c r="H672" s="409"/>
      <c r="I672" s="451">
        <v>15</v>
      </c>
      <c r="J672" s="37"/>
      <c r="K672" s="450">
        <f t="shared" si="36"/>
        <v>675</v>
      </c>
      <c r="L672" s="470" t="s">
        <v>1192</v>
      </c>
      <c r="M672" s="406">
        <v>45</v>
      </c>
      <c r="N672" s="406">
        <v>3750</v>
      </c>
      <c r="O672" s="406">
        <v>45</v>
      </c>
      <c r="P672" s="449" t="s">
        <v>804</v>
      </c>
      <c r="Q672" s="416"/>
      <c r="R672" s="410"/>
      <c r="S672" s="410"/>
      <c r="T672" s="410"/>
      <c r="U672" s="410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</row>
    <row r="673" spans="1:31" s="35" customFormat="1" ht="15.75" customHeight="1" x14ac:dyDescent="0.25">
      <c r="A673" s="409">
        <v>15</v>
      </c>
      <c r="B673" s="450" t="s">
        <v>118</v>
      </c>
      <c r="C673" s="450" t="s">
        <v>2908</v>
      </c>
      <c r="D673" s="450" t="s">
        <v>2578</v>
      </c>
      <c r="E673" s="450" t="s">
        <v>111</v>
      </c>
      <c r="F673" s="449" t="s">
        <v>3018</v>
      </c>
      <c r="G673" s="445" t="s">
        <v>3019</v>
      </c>
      <c r="H673" s="409"/>
      <c r="I673" s="451">
        <v>15</v>
      </c>
      <c r="J673" s="37"/>
      <c r="K673" s="450">
        <f t="shared" si="36"/>
        <v>675</v>
      </c>
      <c r="L673" s="470" t="s">
        <v>1192</v>
      </c>
      <c r="M673" s="406">
        <v>45</v>
      </c>
      <c r="N673" s="406">
        <v>3750</v>
      </c>
      <c r="O673" s="406">
        <v>45</v>
      </c>
      <c r="P673" s="449" t="s">
        <v>804</v>
      </c>
      <c r="Q673" s="416"/>
      <c r="R673" s="460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</row>
    <row r="674" spans="1:31" s="35" customFormat="1" ht="15.75" customHeight="1" x14ac:dyDescent="0.25">
      <c r="A674" s="409">
        <v>16</v>
      </c>
      <c r="B674" s="450" t="s">
        <v>2876</v>
      </c>
      <c r="C674" s="450" t="s">
        <v>2908</v>
      </c>
      <c r="D674" s="450" t="s">
        <v>2578</v>
      </c>
      <c r="E674" s="450" t="s">
        <v>2949</v>
      </c>
      <c r="F674" s="449" t="s">
        <v>3020</v>
      </c>
      <c r="G674" s="445" t="s">
        <v>3021</v>
      </c>
      <c r="H674" s="409"/>
      <c r="I674" s="451">
        <v>10</v>
      </c>
      <c r="J674" s="37"/>
      <c r="K674" s="450">
        <f t="shared" si="36"/>
        <v>450</v>
      </c>
      <c r="L674" s="470" t="s">
        <v>1192</v>
      </c>
      <c r="M674" s="406">
        <v>30</v>
      </c>
      <c r="N674" s="406">
        <v>2500</v>
      </c>
      <c r="O674" s="406">
        <v>30</v>
      </c>
      <c r="P674" s="449" t="s">
        <v>804</v>
      </c>
      <c r="Q674" s="416"/>
      <c r="R674" s="460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</row>
    <row r="675" spans="1:31" s="35" customFormat="1" ht="15.75" customHeight="1" x14ac:dyDescent="0.25">
      <c r="A675" s="409">
        <v>17</v>
      </c>
      <c r="B675" s="450" t="s">
        <v>105</v>
      </c>
      <c r="C675" s="450" t="s">
        <v>2908</v>
      </c>
      <c r="D675" s="450" t="s">
        <v>2923</v>
      </c>
      <c r="E675" s="450" t="s">
        <v>2950</v>
      </c>
      <c r="F675" s="449" t="s">
        <v>3022</v>
      </c>
      <c r="G675" s="445" t="s">
        <v>3023</v>
      </c>
      <c r="H675" s="409"/>
      <c r="I675" s="451">
        <v>20</v>
      </c>
      <c r="J675" s="37"/>
      <c r="K675" s="450">
        <f t="shared" si="36"/>
        <v>900</v>
      </c>
      <c r="L675" s="470" t="s">
        <v>1192</v>
      </c>
      <c r="M675" s="406">
        <v>60</v>
      </c>
      <c r="N675" s="406">
        <v>5000</v>
      </c>
      <c r="O675" s="406">
        <v>60</v>
      </c>
      <c r="P675" s="449" t="s">
        <v>804</v>
      </c>
      <c r="Q675" s="416"/>
      <c r="R675" s="460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</row>
    <row r="676" spans="1:31" s="35" customFormat="1" ht="15.75" customHeight="1" x14ac:dyDescent="0.25">
      <c r="A676" s="409">
        <v>18</v>
      </c>
      <c r="B676" s="450" t="s">
        <v>59</v>
      </c>
      <c r="C676" s="450" t="s">
        <v>2908</v>
      </c>
      <c r="D676" s="450" t="s">
        <v>2923</v>
      </c>
      <c r="E676" s="450" t="s">
        <v>2951</v>
      </c>
      <c r="F676" s="449" t="s">
        <v>3024</v>
      </c>
      <c r="G676" s="445" t="s">
        <v>3025</v>
      </c>
      <c r="H676" s="409"/>
      <c r="I676" s="451">
        <v>15</v>
      </c>
      <c r="J676" s="37"/>
      <c r="K676" s="450">
        <f t="shared" si="36"/>
        <v>675</v>
      </c>
      <c r="L676" s="470" t="s">
        <v>1192</v>
      </c>
      <c r="M676" s="406">
        <v>45</v>
      </c>
      <c r="N676" s="406">
        <v>3750</v>
      </c>
      <c r="O676" s="406">
        <v>45</v>
      </c>
      <c r="P676" s="449" t="s">
        <v>804</v>
      </c>
      <c r="Q676" s="416"/>
      <c r="R676" s="460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</row>
    <row r="677" spans="1:31" s="35" customFormat="1" ht="15.75" customHeight="1" x14ac:dyDescent="0.25">
      <c r="A677" s="409">
        <v>19</v>
      </c>
      <c r="B677" s="450" t="s">
        <v>2877</v>
      </c>
      <c r="C677" s="450" t="s">
        <v>2908</v>
      </c>
      <c r="D677" s="450" t="s">
        <v>2923</v>
      </c>
      <c r="E677" s="450" t="s">
        <v>2952</v>
      </c>
      <c r="F677" s="449" t="s">
        <v>3026</v>
      </c>
      <c r="G677" s="445" t="s">
        <v>3027</v>
      </c>
      <c r="H677" s="430"/>
      <c r="I677" s="451">
        <v>10</v>
      </c>
      <c r="J677" s="37"/>
      <c r="K677" s="450">
        <f t="shared" si="36"/>
        <v>450</v>
      </c>
      <c r="L677" s="470" t="s">
        <v>1192</v>
      </c>
      <c r="M677" s="406">
        <v>30</v>
      </c>
      <c r="N677" s="406">
        <v>2500</v>
      </c>
      <c r="O677" s="406">
        <v>30</v>
      </c>
      <c r="P677" s="449" t="s">
        <v>804</v>
      </c>
      <c r="Q677" s="431"/>
      <c r="R677" s="460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</row>
    <row r="678" spans="1:31" s="35" customFormat="1" ht="15.75" customHeight="1" x14ac:dyDescent="0.25">
      <c r="A678" s="409">
        <v>20</v>
      </c>
      <c r="B678" s="450" t="s">
        <v>2878</v>
      </c>
      <c r="C678" s="450" t="s">
        <v>2908</v>
      </c>
      <c r="D678" s="450" t="s">
        <v>2924</v>
      </c>
      <c r="E678" s="450" t="s">
        <v>2953</v>
      </c>
      <c r="F678" s="449" t="s">
        <v>3028</v>
      </c>
      <c r="G678" s="445" t="s">
        <v>3029</v>
      </c>
      <c r="H678" s="409"/>
      <c r="I678" s="451">
        <v>15</v>
      </c>
      <c r="J678" s="37"/>
      <c r="K678" s="450">
        <f t="shared" si="36"/>
        <v>675</v>
      </c>
      <c r="L678" s="470" t="s">
        <v>1192</v>
      </c>
      <c r="M678" s="406">
        <v>45</v>
      </c>
      <c r="N678" s="406">
        <v>3750</v>
      </c>
      <c r="O678" s="406">
        <v>45</v>
      </c>
      <c r="P678" s="449" t="s">
        <v>804</v>
      </c>
      <c r="Q678" s="416"/>
      <c r="R678" s="460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</row>
    <row r="679" spans="1:31" s="35" customFormat="1" ht="15.75" customHeight="1" x14ac:dyDescent="0.25">
      <c r="A679" s="409">
        <v>21</v>
      </c>
      <c r="B679" s="450" t="s">
        <v>46</v>
      </c>
      <c r="C679" s="450" t="s">
        <v>2908</v>
      </c>
      <c r="D679" s="450" t="s">
        <v>2924</v>
      </c>
      <c r="E679" s="450" t="s">
        <v>2954</v>
      </c>
      <c r="F679" s="449" t="s">
        <v>3030</v>
      </c>
      <c r="G679" s="445" t="s">
        <v>3031</v>
      </c>
      <c r="H679" s="409"/>
      <c r="I679" s="451">
        <v>20</v>
      </c>
      <c r="J679" s="37"/>
      <c r="K679" s="450">
        <f t="shared" si="36"/>
        <v>900</v>
      </c>
      <c r="L679" s="470" t="s">
        <v>1192</v>
      </c>
      <c r="M679" s="406">
        <v>60</v>
      </c>
      <c r="N679" s="406">
        <v>5000</v>
      </c>
      <c r="O679" s="406">
        <v>60</v>
      </c>
      <c r="P679" s="449" t="s">
        <v>804</v>
      </c>
      <c r="Q679" s="416"/>
      <c r="R679" s="460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</row>
    <row r="680" spans="1:31" s="35" customFormat="1" ht="15.75" customHeight="1" x14ac:dyDescent="0.25">
      <c r="A680" s="409">
        <v>22</v>
      </c>
      <c r="B680" s="442" t="s">
        <v>101</v>
      </c>
      <c r="C680" s="442" t="s">
        <v>2909</v>
      </c>
      <c r="D680" s="442" t="s">
        <v>110</v>
      </c>
      <c r="E680" s="453" t="s">
        <v>2955</v>
      </c>
      <c r="F680" s="457" t="s">
        <v>3032</v>
      </c>
      <c r="G680" s="457" t="s">
        <v>3033</v>
      </c>
      <c r="H680" s="409"/>
      <c r="I680" s="447">
        <v>15</v>
      </c>
      <c r="J680" s="37"/>
      <c r="K680" s="448">
        <f t="shared" si="36"/>
        <v>675</v>
      </c>
      <c r="L680" s="470" t="s">
        <v>1192</v>
      </c>
      <c r="M680" s="406">
        <v>45</v>
      </c>
      <c r="N680" s="406">
        <v>3750</v>
      </c>
      <c r="O680" s="406">
        <v>45</v>
      </c>
      <c r="P680" s="458" t="s">
        <v>804</v>
      </c>
      <c r="Q680" s="416"/>
      <c r="R680" s="460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</row>
    <row r="681" spans="1:31" s="35" customFormat="1" ht="15.75" customHeight="1" x14ac:dyDescent="0.25">
      <c r="A681" s="409">
        <v>23</v>
      </c>
      <c r="B681" s="442" t="s">
        <v>2879</v>
      </c>
      <c r="C681" s="442" t="s">
        <v>2909</v>
      </c>
      <c r="D681" s="442" t="s">
        <v>110</v>
      </c>
      <c r="E681" s="453" t="s">
        <v>2956</v>
      </c>
      <c r="F681" s="457" t="s">
        <v>3034</v>
      </c>
      <c r="G681" s="457" t="s">
        <v>3035</v>
      </c>
      <c r="H681" s="409"/>
      <c r="I681" s="447">
        <v>15</v>
      </c>
      <c r="J681" s="37"/>
      <c r="K681" s="448">
        <f t="shared" si="36"/>
        <v>675</v>
      </c>
      <c r="L681" s="470" t="s">
        <v>1192</v>
      </c>
      <c r="M681" s="406">
        <v>45</v>
      </c>
      <c r="N681" s="406">
        <v>3750</v>
      </c>
      <c r="O681" s="406">
        <v>45</v>
      </c>
      <c r="P681" s="458" t="s">
        <v>804</v>
      </c>
      <c r="Q681" s="416"/>
      <c r="R681" s="460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</row>
    <row r="682" spans="1:31" s="35" customFormat="1" ht="15.75" customHeight="1" x14ac:dyDescent="0.25">
      <c r="A682" s="409">
        <v>24</v>
      </c>
      <c r="B682" s="442" t="s">
        <v>1123</v>
      </c>
      <c r="C682" s="442" t="s">
        <v>2909</v>
      </c>
      <c r="D682" s="442" t="s">
        <v>110</v>
      </c>
      <c r="E682" s="453" t="s">
        <v>2957</v>
      </c>
      <c r="F682" s="457" t="s">
        <v>3036</v>
      </c>
      <c r="G682" s="457" t="s">
        <v>3037</v>
      </c>
      <c r="H682" s="409"/>
      <c r="I682" s="447">
        <v>15</v>
      </c>
      <c r="J682" s="37"/>
      <c r="K682" s="448">
        <f t="shared" si="36"/>
        <v>675</v>
      </c>
      <c r="L682" s="470" t="s">
        <v>1192</v>
      </c>
      <c r="M682" s="406">
        <v>45</v>
      </c>
      <c r="N682" s="406">
        <v>3750</v>
      </c>
      <c r="O682" s="406">
        <v>45</v>
      </c>
      <c r="P682" s="458" t="s">
        <v>804</v>
      </c>
      <c r="Q682" s="416"/>
      <c r="R682" s="460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</row>
    <row r="683" spans="1:31" s="35" customFormat="1" ht="15.75" customHeight="1" x14ac:dyDescent="0.25">
      <c r="A683" s="409">
        <v>25</v>
      </c>
      <c r="B683" s="442" t="s">
        <v>2880</v>
      </c>
      <c r="C683" s="442" t="s">
        <v>2909</v>
      </c>
      <c r="D683" s="442" t="s">
        <v>110</v>
      </c>
      <c r="E683" s="453" t="s">
        <v>1455</v>
      </c>
      <c r="F683" s="457" t="s">
        <v>3038</v>
      </c>
      <c r="G683" s="457" t="s">
        <v>3039</v>
      </c>
      <c r="H683" s="409"/>
      <c r="I683" s="447">
        <v>15</v>
      </c>
      <c r="J683" s="37"/>
      <c r="K683" s="448">
        <f t="shared" si="36"/>
        <v>675</v>
      </c>
      <c r="L683" s="470" t="s">
        <v>1192</v>
      </c>
      <c r="M683" s="406">
        <v>45</v>
      </c>
      <c r="N683" s="406">
        <v>3750</v>
      </c>
      <c r="O683" s="406">
        <v>45</v>
      </c>
      <c r="P683" s="458" t="s">
        <v>804</v>
      </c>
      <c r="Q683" s="416"/>
      <c r="R683" s="460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</row>
    <row r="684" spans="1:31" s="35" customFormat="1" ht="15.75" customHeight="1" x14ac:dyDescent="0.25">
      <c r="A684" s="409">
        <v>26</v>
      </c>
      <c r="B684" s="442" t="s">
        <v>166</v>
      </c>
      <c r="C684" s="442" t="s">
        <v>2909</v>
      </c>
      <c r="D684" s="442" t="s">
        <v>110</v>
      </c>
      <c r="E684" s="453" t="s">
        <v>1229</v>
      </c>
      <c r="F684" s="457" t="s">
        <v>3040</v>
      </c>
      <c r="G684" s="457" t="s">
        <v>3041</v>
      </c>
      <c r="H684" s="409"/>
      <c r="I684" s="447">
        <v>15</v>
      </c>
      <c r="J684" s="37"/>
      <c r="K684" s="448">
        <f t="shared" si="36"/>
        <v>675</v>
      </c>
      <c r="L684" s="470" t="s">
        <v>1192</v>
      </c>
      <c r="M684" s="406">
        <v>45</v>
      </c>
      <c r="N684" s="406">
        <v>3750</v>
      </c>
      <c r="O684" s="406">
        <v>45</v>
      </c>
      <c r="P684" s="458" t="s">
        <v>804</v>
      </c>
      <c r="Q684" s="416"/>
      <c r="R684" s="460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</row>
    <row r="685" spans="1:31" s="35" customFormat="1" ht="15.75" customHeight="1" x14ac:dyDescent="0.25">
      <c r="A685" s="409">
        <v>27</v>
      </c>
      <c r="B685" s="442" t="s">
        <v>121</v>
      </c>
      <c r="C685" s="442" t="s">
        <v>2909</v>
      </c>
      <c r="D685" s="442" t="s">
        <v>110</v>
      </c>
      <c r="E685" s="453" t="s">
        <v>2958</v>
      </c>
      <c r="F685" s="457" t="s">
        <v>3042</v>
      </c>
      <c r="G685" s="457" t="s">
        <v>3043</v>
      </c>
      <c r="H685" s="409"/>
      <c r="I685" s="447">
        <v>15</v>
      </c>
      <c r="J685" s="37"/>
      <c r="K685" s="448">
        <f t="shared" si="36"/>
        <v>675</v>
      </c>
      <c r="L685" s="470" t="s">
        <v>1192</v>
      </c>
      <c r="M685" s="406">
        <v>45</v>
      </c>
      <c r="N685" s="406">
        <v>3750</v>
      </c>
      <c r="O685" s="406">
        <v>45</v>
      </c>
      <c r="P685" s="458" t="s">
        <v>804</v>
      </c>
      <c r="Q685" s="416"/>
      <c r="R685" s="460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</row>
    <row r="686" spans="1:31" s="35" customFormat="1" ht="15.75" customHeight="1" x14ac:dyDescent="0.25">
      <c r="A686" s="409">
        <v>28</v>
      </c>
      <c r="B686" s="453" t="s">
        <v>2881</v>
      </c>
      <c r="C686" s="442" t="s">
        <v>2909</v>
      </c>
      <c r="D686" s="442" t="s">
        <v>2925</v>
      </c>
      <c r="E686" s="453" t="s">
        <v>2959</v>
      </c>
      <c r="F686" s="457" t="s">
        <v>3044</v>
      </c>
      <c r="G686" s="457" t="s">
        <v>3045</v>
      </c>
      <c r="H686" s="409"/>
      <c r="I686" s="447">
        <v>15</v>
      </c>
      <c r="J686" s="37"/>
      <c r="K686" s="448">
        <f t="shared" si="36"/>
        <v>675</v>
      </c>
      <c r="L686" s="470" t="s">
        <v>1192</v>
      </c>
      <c r="M686" s="406">
        <v>45</v>
      </c>
      <c r="N686" s="406">
        <v>3750</v>
      </c>
      <c r="O686" s="406">
        <v>45</v>
      </c>
      <c r="P686" s="458" t="s">
        <v>804</v>
      </c>
      <c r="Q686" s="416"/>
      <c r="R686" s="460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</row>
    <row r="687" spans="1:31" s="35" customFormat="1" ht="15.75" customHeight="1" x14ac:dyDescent="0.25">
      <c r="A687" s="409">
        <v>29</v>
      </c>
      <c r="B687" s="453" t="s">
        <v>112</v>
      </c>
      <c r="C687" s="442" t="s">
        <v>2909</v>
      </c>
      <c r="D687" s="442" t="s">
        <v>2925</v>
      </c>
      <c r="E687" s="453" t="s">
        <v>2960</v>
      </c>
      <c r="F687" s="457" t="s">
        <v>3046</v>
      </c>
      <c r="G687" s="457" t="s">
        <v>3047</v>
      </c>
      <c r="H687" s="409"/>
      <c r="I687" s="447">
        <v>15</v>
      </c>
      <c r="J687" s="37"/>
      <c r="K687" s="448">
        <f t="shared" si="36"/>
        <v>675</v>
      </c>
      <c r="L687" s="470" t="s">
        <v>1192</v>
      </c>
      <c r="M687" s="406">
        <v>45</v>
      </c>
      <c r="N687" s="406">
        <v>3750</v>
      </c>
      <c r="O687" s="406">
        <v>45</v>
      </c>
      <c r="P687" s="458" t="s">
        <v>804</v>
      </c>
      <c r="Q687" s="416"/>
      <c r="R687" s="460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</row>
    <row r="688" spans="1:31" s="35" customFormat="1" ht="15.75" customHeight="1" x14ac:dyDescent="0.25">
      <c r="A688" s="409">
        <v>30</v>
      </c>
      <c r="B688" s="453" t="s">
        <v>2045</v>
      </c>
      <c r="C688" s="442" t="s">
        <v>2909</v>
      </c>
      <c r="D688" s="442" t="s">
        <v>2925</v>
      </c>
      <c r="E688" s="453" t="s">
        <v>2961</v>
      </c>
      <c r="F688" s="457" t="s">
        <v>3048</v>
      </c>
      <c r="G688" s="457" t="s">
        <v>3049</v>
      </c>
      <c r="H688" s="409"/>
      <c r="I688" s="447">
        <v>15</v>
      </c>
      <c r="J688" s="37"/>
      <c r="K688" s="448">
        <f t="shared" si="36"/>
        <v>675</v>
      </c>
      <c r="L688" s="470" t="s">
        <v>1192</v>
      </c>
      <c r="M688" s="406">
        <v>45</v>
      </c>
      <c r="N688" s="406">
        <v>3750</v>
      </c>
      <c r="O688" s="406">
        <v>45</v>
      </c>
      <c r="P688" s="458" t="s">
        <v>804</v>
      </c>
      <c r="Q688" s="416"/>
      <c r="R688" s="460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</row>
    <row r="689" spans="1:31" s="35" customFormat="1" ht="15.75" customHeight="1" x14ac:dyDescent="0.25">
      <c r="A689" s="409">
        <v>31</v>
      </c>
      <c r="B689" s="453" t="s">
        <v>29</v>
      </c>
      <c r="C689" s="442" t="s">
        <v>2909</v>
      </c>
      <c r="D689" s="442" t="s">
        <v>2925</v>
      </c>
      <c r="E689" s="453" t="s">
        <v>2962</v>
      </c>
      <c r="F689" s="457" t="s">
        <v>3050</v>
      </c>
      <c r="G689" s="457" t="s">
        <v>3051</v>
      </c>
      <c r="H689" s="409"/>
      <c r="I689" s="447">
        <v>15</v>
      </c>
      <c r="J689" s="37"/>
      <c r="K689" s="448">
        <f t="shared" si="36"/>
        <v>675</v>
      </c>
      <c r="L689" s="470" t="s">
        <v>1192</v>
      </c>
      <c r="M689" s="406">
        <v>45</v>
      </c>
      <c r="N689" s="406">
        <v>3750</v>
      </c>
      <c r="O689" s="406">
        <v>45</v>
      </c>
      <c r="P689" s="458" t="s">
        <v>804</v>
      </c>
      <c r="Q689" s="416"/>
      <c r="R689" s="460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</row>
    <row r="690" spans="1:31" s="35" customFormat="1" ht="15.75" customHeight="1" x14ac:dyDescent="0.25">
      <c r="A690" s="409">
        <v>32</v>
      </c>
      <c r="B690" s="453" t="s">
        <v>2882</v>
      </c>
      <c r="C690" s="442" t="s">
        <v>2909</v>
      </c>
      <c r="D690" s="453" t="s">
        <v>2926</v>
      </c>
      <c r="E690" s="453" t="s">
        <v>2963</v>
      </c>
      <c r="F690" s="457" t="s">
        <v>3052</v>
      </c>
      <c r="G690" s="457" t="s">
        <v>3053</v>
      </c>
      <c r="H690" s="409"/>
      <c r="I690" s="447">
        <v>20</v>
      </c>
      <c r="J690" s="37"/>
      <c r="K690" s="448">
        <f t="shared" si="36"/>
        <v>900</v>
      </c>
      <c r="L690" s="470" t="s">
        <v>1192</v>
      </c>
      <c r="M690" s="406">
        <v>60</v>
      </c>
      <c r="N690" s="406">
        <v>5000</v>
      </c>
      <c r="O690" s="406">
        <v>60</v>
      </c>
      <c r="P690" s="458" t="s">
        <v>804</v>
      </c>
      <c r="Q690" s="416"/>
      <c r="R690" s="460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</row>
    <row r="691" spans="1:31" s="35" customFormat="1" ht="15.75" customHeight="1" x14ac:dyDescent="0.25">
      <c r="A691" s="409">
        <v>33</v>
      </c>
      <c r="B691" s="453" t="s">
        <v>2883</v>
      </c>
      <c r="C691" s="442" t="s">
        <v>2909</v>
      </c>
      <c r="D691" s="453" t="s">
        <v>2926</v>
      </c>
      <c r="E691" s="453" t="s">
        <v>2964</v>
      </c>
      <c r="F691" s="457" t="s">
        <v>3054</v>
      </c>
      <c r="G691" s="457" t="s">
        <v>3055</v>
      </c>
      <c r="H691" s="409"/>
      <c r="I691" s="447">
        <v>15</v>
      </c>
      <c r="J691" s="37"/>
      <c r="K691" s="448">
        <f t="shared" ref="K691:K717" si="37">45*I691</f>
        <v>675</v>
      </c>
      <c r="L691" s="470" t="s">
        <v>1192</v>
      </c>
      <c r="M691" s="406">
        <v>45</v>
      </c>
      <c r="N691" s="406">
        <v>3750</v>
      </c>
      <c r="O691" s="406">
        <v>45</v>
      </c>
      <c r="P691" s="458" t="s">
        <v>804</v>
      </c>
      <c r="Q691" s="416"/>
      <c r="R691" s="460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</row>
    <row r="692" spans="1:31" s="35" customFormat="1" ht="15.75" customHeight="1" x14ac:dyDescent="0.25">
      <c r="A692" s="409">
        <v>34</v>
      </c>
      <c r="B692" s="453" t="s">
        <v>2884</v>
      </c>
      <c r="C692" s="442" t="s">
        <v>2909</v>
      </c>
      <c r="D692" s="442" t="s">
        <v>26</v>
      </c>
      <c r="E692" s="453" t="s">
        <v>1515</v>
      </c>
      <c r="F692" s="457" t="s">
        <v>3056</v>
      </c>
      <c r="G692" s="457" t="s">
        <v>3057</v>
      </c>
      <c r="H692" s="409"/>
      <c r="I692" s="447">
        <v>15</v>
      </c>
      <c r="J692" s="37"/>
      <c r="K692" s="448">
        <f t="shared" si="37"/>
        <v>675</v>
      </c>
      <c r="L692" s="470" t="s">
        <v>1192</v>
      </c>
      <c r="M692" s="406">
        <v>45</v>
      </c>
      <c r="N692" s="406">
        <v>3750</v>
      </c>
      <c r="O692" s="406">
        <v>45</v>
      </c>
      <c r="P692" s="458" t="s">
        <v>804</v>
      </c>
      <c r="Q692" s="416"/>
      <c r="R692" s="460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</row>
    <row r="693" spans="1:31" s="35" customFormat="1" ht="15.75" customHeight="1" x14ac:dyDescent="0.25">
      <c r="A693" s="409">
        <v>35</v>
      </c>
      <c r="B693" s="453" t="s">
        <v>2885</v>
      </c>
      <c r="C693" s="442" t="s">
        <v>2909</v>
      </c>
      <c r="D693" s="442" t="s">
        <v>26</v>
      </c>
      <c r="E693" s="453" t="s">
        <v>2965</v>
      </c>
      <c r="F693" s="457" t="s">
        <v>3058</v>
      </c>
      <c r="G693" s="457" t="s">
        <v>3059</v>
      </c>
      <c r="H693" s="409"/>
      <c r="I693" s="447">
        <v>10</v>
      </c>
      <c r="J693" s="37"/>
      <c r="K693" s="448">
        <f t="shared" si="37"/>
        <v>450</v>
      </c>
      <c r="L693" s="470" t="s">
        <v>1192</v>
      </c>
      <c r="M693" s="406">
        <v>30</v>
      </c>
      <c r="N693" s="406">
        <v>2500</v>
      </c>
      <c r="O693" s="406">
        <v>30</v>
      </c>
      <c r="P693" s="458" t="s">
        <v>804</v>
      </c>
      <c r="Q693" s="416"/>
      <c r="R693" s="460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</row>
    <row r="694" spans="1:31" s="35" customFormat="1" ht="15.75" customHeight="1" x14ac:dyDescent="0.25">
      <c r="A694" s="409">
        <v>36</v>
      </c>
      <c r="B694" s="453" t="s">
        <v>2886</v>
      </c>
      <c r="C694" s="442" t="s">
        <v>2909</v>
      </c>
      <c r="D694" s="453" t="s">
        <v>2927</v>
      </c>
      <c r="E694" s="453" t="s">
        <v>2966</v>
      </c>
      <c r="F694" s="457" t="s">
        <v>3060</v>
      </c>
      <c r="G694" s="457" t="s">
        <v>3061</v>
      </c>
      <c r="H694" s="387"/>
      <c r="I694" s="447">
        <v>20</v>
      </c>
      <c r="J694" s="37"/>
      <c r="K694" s="448">
        <f t="shared" si="37"/>
        <v>900</v>
      </c>
      <c r="L694" s="470" t="s">
        <v>1192</v>
      </c>
      <c r="M694" s="459">
        <v>60</v>
      </c>
      <c r="N694" s="459">
        <v>5000</v>
      </c>
      <c r="O694" s="459">
        <v>60</v>
      </c>
      <c r="P694" s="458" t="s">
        <v>804</v>
      </c>
      <c r="Q694" s="460"/>
      <c r="R694" s="460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</row>
    <row r="695" spans="1:31" s="35" customFormat="1" ht="15.75" customHeight="1" x14ac:dyDescent="0.25">
      <c r="A695" s="409">
        <v>37</v>
      </c>
      <c r="B695" s="453" t="s">
        <v>2887</v>
      </c>
      <c r="C695" s="442" t="s">
        <v>2909</v>
      </c>
      <c r="D695" s="453" t="s">
        <v>2927</v>
      </c>
      <c r="E695" s="453" t="s">
        <v>2967</v>
      </c>
      <c r="F695" s="457" t="s">
        <v>3062</v>
      </c>
      <c r="G695" s="457" t="s">
        <v>3063</v>
      </c>
      <c r="H695" s="387"/>
      <c r="I695" s="447">
        <v>20</v>
      </c>
      <c r="J695" s="37"/>
      <c r="K695" s="448">
        <f t="shared" si="37"/>
        <v>900</v>
      </c>
      <c r="L695" s="470" t="s">
        <v>1192</v>
      </c>
      <c r="M695" s="459">
        <v>60</v>
      </c>
      <c r="N695" s="459">
        <v>5000</v>
      </c>
      <c r="O695" s="459">
        <v>60</v>
      </c>
      <c r="P695" s="458" t="s">
        <v>804</v>
      </c>
      <c r="Q695" s="460"/>
      <c r="R695" s="460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</row>
    <row r="696" spans="1:31" s="35" customFormat="1" ht="15.75" customHeight="1" x14ac:dyDescent="0.25">
      <c r="A696" s="409">
        <v>38</v>
      </c>
      <c r="B696" s="453" t="s">
        <v>2888</v>
      </c>
      <c r="C696" s="442" t="s">
        <v>2909</v>
      </c>
      <c r="D696" s="453" t="s">
        <v>2927</v>
      </c>
      <c r="E696" s="453" t="s">
        <v>2968</v>
      </c>
      <c r="F696" s="457" t="s">
        <v>3064</v>
      </c>
      <c r="G696" s="457" t="s">
        <v>3065</v>
      </c>
      <c r="H696" s="387"/>
      <c r="I696" s="447">
        <v>15</v>
      </c>
      <c r="J696" s="37"/>
      <c r="K696" s="448">
        <f t="shared" si="37"/>
        <v>675</v>
      </c>
      <c r="L696" s="470" t="s">
        <v>1192</v>
      </c>
      <c r="M696" s="459">
        <v>45</v>
      </c>
      <c r="N696" s="459">
        <v>3750</v>
      </c>
      <c r="O696" s="459">
        <v>45</v>
      </c>
      <c r="P696" s="458" t="s">
        <v>804</v>
      </c>
      <c r="Q696" s="460"/>
      <c r="R696" s="460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</row>
    <row r="697" spans="1:31" s="35" customFormat="1" ht="15.75" customHeight="1" x14ac:dyDescent="0.25">
      <c r="A697" s="409">
        <v>39</v>
      </c>
      <c r="B697" s="453" t="s">
        <v>2889</v>
      </c>
      <c r="C697" s="442" t="s">
        <v>2909</v>
      </c>
      <c r="D697" s="453" t="s">
        <v>2927</v>
      </c>
      <c r="E697" s="453" t="s">
        <v>2969</v>
      </c>
      <c r="F697" s="457" t="s">
        <v>3066</v>
      </c>
      <c r="G697" s="457" t="s">
        <v>3067</v>
      </c>
      <c r="H697" s="387"/>
      <c r="I697" s="447">
        <v>15</v>
      </c>
      <c r="J697" s="37"/>
      <c r="K697" s="448">
        <f t="shared" si="37"/>
        <v>675</v>
      </c>
      <c r="L697" s="470" t="s">
        <v>1192</v>
      </c>
      <c r="M697" s="459">
        <v>45</v>
      </c>
      <c r="N697" s="459">
        <v>3750</v>
      </c>
      <c r="O697" s="459">
        <v>45</v>
      </c>
      <c r="P697" s="458" t="s">
        <v>804</v>
      </c>
      <c r="Q697" s="460"/>
      <c r="R697" s="460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</row>
    <row r="698" spans="1:31" s="35" customFormat="1" ht="15.75" customHeight="1" x14ac:dyDescent="0.25">
      <c r="A698" s="409">
        <v>40</v>
      </c>
      <c r="B698" s="453" t="s">
        <v>2890</v>
      </c>
      <c r="C698" s="442" t="s">
        <v>2909</v>
      </c>
      <c r="D698" s="453" t="s">
        <v>2927</v>
      </c>
      <c r="E698" s="453" t="s">
        <v>2970</v>
      </c>
      <c r="F698" s="457" t="s">
        <v>3068</v>
      </c>
      <c r="G698" s="457" t="s">
        <v>3069</v>
      </c>
      <c r="H698" s="387"/>
      <c r="I698" s="447">
        <v>15</v>
      </c>
      <c r="J698" s="37"/>
      <c r="K698" s="448">
        <f t="shared" si="37"/>
        <v>675</v>
      </c>
      <c r="L698" s="470" t="s">
        <v>1192</v>
      </c>
      <c r="M698" s="459">
        <v>45</v>
      </c>
      <c r="N698" s="459">
        <v>3750</v>
      </c>
      <c r="O698" s="459">
        <v>45</v>
      </c>
      <c r="P698" s="458" t="s">
        <v>804</v>
      </c>
      <c r="Q698" s="460"/>
      <c r="R698" s="460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</row>
    <row r="699" spans="1:31" s="35" customFormat="1" ht="15.75" customHeight="1" x14ac:dyDescent="0.25">
      <c r="A699" s="409">
        <v>41</v>
      </c>
      <c r="B699" s="453" t="s">
        <v>2891</v>
      </c>
      <c r="C699" s="442" t="s">
        <v>2909</v>
      </c>
      <c r="D699" s="453" t="s">
        <v>2928</v>
      </c>
      <c r="E699" s="453" t="s">
        <v>2971</v>
      </c>
      <c r="F699" s="457" t="s">
        <v>3070</v>
      </c>
      <c r="G699" s="457" t="s">
        <v>3071</v>
      </c>
      <c r="H699" s="387"/>
      <c r="I699" s="447">
        <v>15</v>
      </c>
      <c r="J699" s="37"/>
      <c r="K699" s="448">
        <f t="shared" si="37"/>
        <v>675</v>
      </c>
      <c r="L699" s="470" t="s">
        <v>1192</v>
      </c>
      <c r="M699" s="459">
        <v>45</v>
      </c>
      <c r="N699" s="459">
        <v>3750</v>
      </c>
      <c r="O699" s="459">
        <v>45</v>
      </c>
      <c r="P699" s="458" t="s">
        <v>804</v>
      </c>
      <c r="Q699" s="460"/>
      <c r="R699" s="460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</row>
    <row r="700" spans="1:31" s="35" customFormat="1" ht="15.75" customHeight="1" x14ac:dyDescent="0.25">
      <c r="A700" s="409">
        <v>42</v>
      </c>
      <c r="B700" s="453" t="s">
        <v>2503</v>
      </c>
      <c r="C700" s="442" t="s">
        <v>2909</v>
      </c>
      <c r="D700" s="453" t="s">
        <v>2928</v>
      </c>
      <c r="E700" s="453" t="s">
        <v>2972</v>
      </c>
      <c r="F700" s="457" t="s">
        <v>3072</v>
      </c>
      <c r="G700" s="457" t="s">
        <v>3073</v>
      </c>
      <c r="H700" s="387"/>
      <c r="I700" s="447">
        <v>15</v>
      </c>
      <c r="J700" s="37"/>
      <c r="K700" s="448">
        <f t="shared" si="37"/>
        <v>675</v>
      </c>
      <c r="L700" s="470" t="s">
        <v>1192</v>
      </c>
      <c r="M700" s="459">
        <v>45</v>
      </c>
      <c r="N700" s="459">
        <v>3750</v>
      </c>
      <c r="O700" s="459">
        <v>45</v>
      </c>
      <c r="P700" s="458" t="s">
        <v>804</v>
      </c>
      <c r="Q700" s="460"/>
      <c r="R700" s="460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</row>
    <row r="701" spans="1:31" s="35" customFormat="1" ht="15.75" customHeight="1" x14ac:dyDescent="0.25">
      <c r="A701" s="409">
        <v>43</v>
      </c>
      <c r="B701" s="442" t="s">
        <v>2892</v>
      </c>
      <c r="C701" s="443" t="s">
        <v>2910</v>
      </c>
      <c r="D701" s="442" t="s">
        <v>1122</v>
      </c>
      <c r="E701" s="443" t="s">
        <v>2973</v>
      </c>
      <c r="F701" s="457" t="s">
        <v>3074</v>
      </c>
      <c r="G701" s="457" t="s">
        <v>3075</v>
      </c>
      <c r="H701" s="387"/>
      <c r="I701" s="447">
        <v>15</v>
      </c>
      <c r="J701" s="37"/>
      <c r="K701" s="448">
        <f t="shared" si="37"/>
        <v>675</v>
      </c>
      <c r="L701" s="470" t="s">
        <v>1192</v>
      </c>
      <c r="M701" s="459">
        <v>45</v>
      </c>
      <c r="N701" s="459">
        <v>3750</v>
      </c>
      <c r="O701" s="459">
        <v>45</v>
      </c>
      <c r="P701" s="449" t="s">
        <v>804</v>
      </c>
      <c r="Q701" s="460"/>
      <c r="R701" s="460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</row>
    <row r="702" spans="1:31" s="35" customFormat="1" ht="15.75" customHeight="1" x14ac:dyDescent="0.25">
      <c r="A702" s="409">
        <v>44</v>
      </c>
      <c r="B702" s="442" t="s">
        <v>2893</v>
      </c>
      <c r="C702" s="443" t="s">
        <v>2910</v>
      </c>
      <c r="D702" s="442" t="s">
        <v>1122</v>
      </c>
      <c r="E702" s="443" t="s">
        <v>2974</v>
      </c>
      <c r="F702" s="457" t="s">
        <v>3076</v>
      </c>
      <c r="G702" s="457" t="s">
        <v>3077</v>
      </c>
      <c r="H702" s="387"/>
      <c r="I702" s="447">
        <v>15</v>
      </c>
      <c r="J702" s="37"/>
      <c r="K702" s="448">
        <f t="shared" si="37"/>
        <v>675</v>
      </c>
      <c r="L702" s="470" t="s">
        <v>1192</v>
      </c>
      <c r="M702" s="459">
        <v>45</v>
      </c>
      <c r="N702" s="459">
        <v>3750</v>
      </c>
      <c r="O702" s="459">
        <v>45</v>
      </c>
      <c r="P702" s="449" t="s">
        <v>804</v>
      </c>
      <c r="Q702" s="460"/>
      <c r="R702" s="460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</row>
    <row r="703" spans="1:31" s="35" customFormat="1" ht="15.75" customHeight="1" x14ac:dyDescent="0.25">
      <c r="A703" s="409">
        <v>45</v>
      </c>
      <c r="B703" s="453" t="s">
        <v>2894</v>
      </c>
      <c r="C703" s="442" t="s">
        <v>2911</v>
      </c>
      <c r="D703" s="453" t="s">
        <v>1166</v>
      </c>
      <c r="E703" s="453" t="s">
        <v>2975</v>
      </c>
      <c r="F703" s="445" t="s">
        <v>3078</v>
      </c>
      <c r="G703" s="445" t="s">
        <v>3079</v>
      </c>
      <c r="H703" s="387"/>
      <c r="I703" s="447">
        <v>20</v>
      </c>
      <c r="J703" s="37"/>
      <c r="K703" s="448">
        <f t="shared" si="37"/>
        <v>900</v>
      </c>
      <c r="L703" s="470" t="s">
        <v>1192</v>
      </c>
      <c r="M703" s="459">
        <v>60</v>
      </c>
      <c r="N703" s="459">
        <v>5000</v>
      </c>
      <c r="O703" s="459">
        <v>60</v>
      </c>
      <c r="P703" s="449" t="s">
        <v>804</v>
      </c>
      <c r="Q703" s="460"/>
      <c r="R703" s="460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</row>
    <row r="704" spans="1:31" s="35" customFormat="1" ht="15.75" customHeight="1" x14ac:dyDescent="0.25">
      <c r="A704" s="409">
        <v>46</v>
      </c>
      <c r="B704" s="453" t="s">
        <v>2895</v>
      </c>
      <c r="C704" s="442" t="s">
        <v>2911</v>
      </c>
      <c r="D704" s="453" t="s">
        <v>1166</v>
      </c>
      <c r="E704" s="453" t="s">
        <v>2976</v>
      </c>
      <c r="F704" s="445" t="s">
        <v>3080</v>
      </c>
      <c r="G704" s="445" t="s">
        <v>3081</v>
      </c>
      <c r="H704" s="387"/>
      <c r="I704" s="447">
        <v>20</v>
      </c>
      <c r="J704" s="37"/>
      <c r="K704" s="448">
        <f t="shared" si="37"/>
        <v>900</v>
      </c>
      <c r="L704" s="470" t="s">
        <v>1192</v>
      </c>
      <c r="M704" s="459">
        <v>60</v>
      </c>
      <c r="N704" s="459">
        <v>5000</v>
      </c>
      <c r="O704" s="459">
        <v>60</v>
      </c>
      <c r="P704" s="449" t="s">
        <v>804</v>
      </c>
      <c r="Q704" s="460"/>
      <c r="R704" s="460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</row>
    <row r="705" spans="1:31" s="35" customFormat="1" ht="15.75" customHeight="1" x14ac:dyDescent="0.25">
      <c r="A705" s="409">
        <v>47</v>
      </c>
      <c r="B705" s="453" t="s">
        <v>2896</v>
      </c>
      <c r="C705" s="442" t="s">
        <v>2911</v>
      </c>
      <c r="D705" s="453" t="s">
        <v>2929</v>
      </c>
      <c r="E705" s="453" t="s">
        <v>2977</v>
      </c>
      <c r="F705" s="445" t="s">
        <v>3082</v>
      </c>
      <c r="G705" s="445" t="s">
        <v>3083</v>
      </c>
      <c r="H705" s="387"/>
      <c r="I705" s="447">
        <v>20</v>
      </c>
      <c r="J705" s="37"/>
      <c r="K705" s="448">
        <f t="shared" si="37"/>
        <v>900</v>
      </c>
      <c r="L705" s="470" t="s">
        <v>1192</v>
      </c>
      <c r="M705" s="459">
        <v>60</v>
      </c>
      <c r="N705" s="459">
        <v>5000</v>
      </c>
      <c r="O705" s="459">
        <v>60</v>
      </c>
      <c r="P705" s="449" t="s">
        <v>804</v>
      </c>
      <c r="Q705" s="460"/>
      <c r="R705" s="460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</row>
    <row r="706" spans="1:31" s="35" customFormat="1" ht="15.75" customHeight="1" x14ac:dyDescent="0.25">
      <c r="A706" s="409">
        <v>48</v>
      </c>
      <c r="B706" s="453" t="s">
        <v>2897</v>
      </c>
      <c r="C706" s="442" t="s">
        <v>2911</v>
      </c>
      <c r="D706" s="453" t="s">
        <v>2929</v>
      </c>
      <c r="E706" s="453" t="s">
        <v>2978</v>
      </c>
      <c r="F706" s="445" t="s">
        <v>3084</v>
      </c>
      <c r="G706" s="445" t="s">
        <v>3085</v>
      </c>
      <c r="H706" s="387"/>
      <c r="I706" s="447">
        <v>20</v>
      </c>
      <c r="J706" s="37"/>
      <c r="K706" s="448">
        <f t="shared" si="37"/>
        <v>900</v>
      </c>
      <c r="L706" s="470" t="s">
        <v>1192</v>
      </c>
      <c r="M706" s="459">
        <v>60</v>
      </c>
      <c r="N706" s="459">
        <v>5000</v>
      </c>
      <c r="O706" s="459">
        <v>60</v>
      </c>
      <c r="P706" s="449" t="s">
        <v>804</v>
      </c>
      <c r="Q706" s="460"/>
      <c r="R706" s="460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</row>
    <row r="707" spans="1:31" s="35" customFormat="1" ht="15.75" customHeight="1" x14ac:dyDescent="0.25">
      <c r="A707" s="409">
        <v>49</v>
      </c>
      <c r="B707" s="453" t="s">
        <v>2898</v>
      </c>
      <c r="C707" s="442" t="s">
        <v>2911</v>
      </c>
      <c r="D707" s="453" t="s">
        <v>2930</v>
      </c>
      <c r="E707" s="453" t="s">
        <v>2979</v>
      </c>
      <c r="F707" s="445" t="s">
        <v>3086</v>
      </c>
      <c r="G707" s="445" t="s">
        <v>3087</v>
      </c>
      <c r="H707" s="387"/>
      <c r="I707" s="447">
        <v>20</v>
      </c>
      <c r="J707" s="37"/>
      <c r="K707" s="448">
        <f t="shared" si="37"/>
        <v>900</v>
      </c>
      <c r="L707" s="470" t="s">
        <v>1192</v>
      </c>
      <c r="M707" s="459">
        <v>60</v>
      </c>
      <c r="N707" s="459">
        <v>5000</v>
      </c>
      <c r="O707" s="459">
        <v>60</v>
      </c>
      <c r="P707" s="449" t="s">
        <v>804</v>
      </c>
      <c r="Q707" s="460"/>
      <c r="R707" s="460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</row>
    <row r="708" spans="1:31" s="35" customFormat="1" ht="15.75" customHeight="1" x14ac:dyDescent="0.25">
      <c r="A708" s="409">
        <v>50</v>
      </c>
      <c r="B708" s="453" t="s">
        <v>2899</v>
      </c>
      <c r="C708" s="442" t="s">
        <v>2911</v>
      </c>
      <c r="D708" s="453" t="s">
        <v>2930</v>
      </c>
      <c r="E708" s="442" t="s">
        <v>2980</v>
      </c>
      <c r="F708" s="445" t="s">
        <v>3088</v>
      </c>
      <c r="G708" s="445" t="s">
        <v>3089</v>
      </c>
      <c r="H708" s="387"/>
      <c r="I708" s="447">
        <v>20</v>
      </c>
      <c r="J708" s="37"/>
      <c r="K708" s="448">
        <f t="shared" si="37"/>
        <v>900</v>
      </c>
      <c r="L708" s="470" t="s">
        <v>1192</v>
      </c>
      <c r="M708" s="459">
        <v>60</v>
      </c>
      <c r="N708" s="459">
        <v>5000</v>
      </c>
      <c r="O708" s="459">
        <v>60</v>
      </c>
      <c r="P708" s="449" t="s">
        <v>804</v>
      </c>
      <c r="Q708" s="460"/>
      <c r="R708" s="460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</row>
    <row r="709" spans="1:31" s="35" customFormat="1" ht="15.75" customHeight="1" x14ac:dyDescent="0.25">
      <c r="A709" s="409">
        <v>51</v>
      </c>
      <c r="B709" s="453" t="s">
        <v>2900</v>
      </c>
      <c r="C709" s="442" t="s">
        <v>2911</v>
      </c>
      <c r="D709" s="453" t="s">
        <v>2930</v>
      </c>
      <c r="E709" s="453" t="s">
        <v>2981</v>
      </c>
      <c r="F709" s="445" t="s">
        <v>3090</v>
      </c>
      <c r="G709" s="445" t="s">
        <v>3091</v>
      </c>
      <c r="H709" s="387"/>
      <c r="I709" s="447">
        <v>20</v>
      </c>
      <c r="J709" s="37"/>
      <c r="K709" s="448">
        <f t="shared" si="37"/>
        <v>900</v>
      </c>
      <c r="L709" s="470" t="s">
        <v>1192</v>
      </c>
      <c r="M709" s="459">
        <v>60</v>
      </c>
      <c r="N709" s="459">
        <v>5000</v>
      </c>
      <c r="O709" s="459">
        <v>60</v>
      </c>
      <c r="P709" s="449" t="s">
        <v>804</v>
      </c>
      <c r="Q709" s="460"/>
      <c r="R709" s="460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</row>
    <row r="710" spans="1:31" s="35" customFormat="1" ht="15.75" customHeight="1" x14ac:dyDescent="0.25">
      <c r="A710" s="409">
        <v>52</v>
      </c>
      <c r="B710" s="443" t="s">
        <v>2901</v>
      </c>
      <c r="C710" s="442" t="s">
        <v>2911</v>
      </c>
      <c r="D710" s="453" t="s">
        <v>2930</v>
      </c>
      <c r="E710" s="456" t="s">
        <v>2982</v>
      </c>
      <c r="F710" s="445" t="s">
        <v>3092</v>
      </c>
      <c r="G710" s="445" t="s">
        <v>3093</v>
      </c>
      <c r="H710" s="387"/>
      <c r="I710" s="447">
        <v>20</v>
      </c>
      <c r="J710" s="37"/>
      <c r="K710" s="448">
        <f t="shared" si="37"/>
        <v>900</v>
      </c>
      <c r="L710" s="470" t="s">
        <v>1192</v>
      </c>
      <c r="M710" s="459">
        <v>60</v>
      </c>
      <c r="N710" s="459">
        <v>5000</v>
      </c>
      <c r="O710" s="459">
        <v>60</v>
      </c>
      <c r="P710" s="449" t="s">
        <v>804</v>
      </c>
      <c r="Q710" s="460"/>
      <c r="R710" s="460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</row>
    <row r="711" spans="1:31" s="35" customFormat="1" ht="15.75" customHeight="1" x14ac:dyDescent="0.25">
      <c r="A711" s="409">
        <v>53</v>
      </c>
      <c r="B711" s="443" t="s">
        <v>2134</v>
      </c>
      <c r="C711" s="443" t="s">
        <v>2912</v>
      </c>
      <c r="D711" s="443" t="s">
        <v>2931</v>
      </c>
      <c r="E711" s="443" t="s">
        <v>2983</v>
      </c>
      <c r="F711" s="445" t="s">
        <v>3094</v>
      </c>
      <c r="G711" s="445" t="s">
        <v>3095</v>
      </c>
      <c r="H711" s="387"/>
      <c r="I711" s="443">
        <v>15</v>
      </c>
      <c r="J711" s="37"/>
      <c r="K711" s="448">
        <f t="shared" si="37"/>
        <v>675</v>
      </c>
      <c r="L711" s="470" t="s">
        <v>1192</v>
      </c>
      <c r="M711" s="459">
        <v>45</v>
      </c>
      <c r="N711" s="459">
        <v>3750</v>
      </c>
      <c r="O711" s="459">
        <v>45</v>
      </c>
      <c r="P711" s="449" t="s">
        <v>804</v>
      </c>
      <c r="Q711" s="460"/>
      <c r="R711" s="460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</row>
    <row r="712" spans="1:31" s="35" customFormat="1" ht="15.75" customHeight="1" x14ac:dyDescent="0.25">
      <c r="A712" s="409">
        <v>54</v>
      </c>
      <c r="B712" s="443" t="s">
        <v>2723</v>
      </c>
      <c r="C712" s="443" t="s">
        <v>2912</v>
      </c>
      <c r="D712" s="443" t="s">
        <v>2932</v>
      </c>
      <c r="E712" s="443" t="s">
        <v>2984</v>
      </c>
      <c r="F712" s="445" t="s">
        <v>3096</v>
      </c>
      <c r="G712" s="445" t="s">
        <v>3097</v>
      </c>
      <c r="H712" s="387"/>
      <c r="I712" s="443">
        <v>15</v>
      </c>
      <c r="J712" s="37"/>
      <c r="K712" s="448">
        <f t="shared" si="37"/>
        <v>675</v>
      </c>
      <c r="L712" s="470" t="s">
        <v>1192</v>
      </c>
      <c r="M712" s="459">
        <v>45</v>
      </c>
      <c r="N712" s="459">
        <v>3750</v>
      </c>
      <c r="O712" s="459">
        <v>45</v>
      </c>
      <c r="P712" s="449" t="s">
        <v>804</v>
      </c>
      <c r="Q712" s="460"/>
      <c r="R712" s="460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</row>
    <row r="713" spans="1:31" s="35" customFormat="1" ht="15.75" customHeight="1" x14ac:dyDescent="0.25">
      <c r="A713" s="409">
        <v>55</v>
      </c>
      <c r="B713" s="443" t="s">
        <v>1186</v>
      </c>
      <c r="C713" s="443" t="s">
        <v>2912</v>
      </c>
      <c r="D713" s="443" t="s">
        <v>2933</v>
      </c>
      <c r="E713" s="443" t="s">
        <v>2985</v>
      </c>
      <c r="F713" s="445" t="s">
        <v>3098</v>
      </c>
      <c r="G713" s="445" t="s">
        <v>3099</v>
      </c>
      <c r="H713" s="387"/>
      <c r="I713" s="443">
        <v>15</v>
      </c>
      <c r="J713" s="37"/>
      <c r="K713" s="448">
        <f t="shared" si="37"/>
        <v>675</v>
      </c>
      <c r="L713" s="470" t="s">
        <v>1192</v>
      </c>
      <c r="M713" s="459">
        <v>45</v>
      </c>
      <c r="N713" s="459">
        <v>3750</v>
      </c>
      <c r="O713" s="459">
        <v>45</v>
      </c>
      <c r="P713" s="449" t="s">
        <v>804</v>
      </c>
      <c r="Q713" s="460"/>
      <c r="R713" s="460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</row>
    <row r="714" spans="1:31" s="35" customFormat="1" ht="15.75" customHeight="1" x14ac:dyDescent="0.25">
      <c r="A714" s="409">
        <v>56</v>
      </c>
      <c r="B714" s="443" t="s">
        <v>2902</v>
      </c>
      <c r="C714" s="443" t="s">
        <v>2912</v>
      </c>
      <c r="D714" s="443" t="s">
        <v>2934</v>
      </c>
      <c r="E714" s="443" t="s">
        <v>2986</v>
      </c>
      <c r="F714" s="445" t="s">
        <v>3100</v>
      </c>
      <c r="G714" s="445" t="s">
        <v>3101</v>
      </c>
      <c r="H714" s="387"/>
      <c r="I714" s="443">
        <v>15</v>
      </c>
      <c r="J714" s="37"/>
      <c r="K714" s="448">
        <f t="shared" si="37"/>
        <v>675</v>
      </c>
      <c r="L714" s="470" t="s">
        <v>1192</v>
      </c>
      <c r="M714" s="459">
        <v>45</v>
      </c>
      <c r="N714" s="459">
        <v>3750</v>
      </c>
      <c r="O714" s="459">
        <v>45</v>
      </c>
      <c r="P714" s="449" t="s">
        <v>804</v>
      </c>
      <c r="Q714" s="460"/>
      <c r="R714" s="460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</row>
    <row r="715" spans="1:31" s="35" customFormat="1" ht="15.75" customHeight="1" x14ac:dyDescent="0.25">
      <c r="A715" s="409">
        <v>57</v>
      </c>
      <c r="B715" s="453" t="s">
        <v>2903</v>
      </c>
      <c r="C715" s="442" t="s">
        <v>2913</v>
      </c>
      <c r="D715" s="453" t="s">
        <v>2935</v>
      </c>
      <c r="E715" s="453" t="s">
        <v>2987</v>
      </c>
      <c r="F715" s="457" t="s">
        <v>3102</v>
      </c>
      <c r="G715" s="457" t="s">
        <v>3103</v>
      </c>
      <c r="H715" s="387"/>
      <c r="I715" s="447">
        <v>10</v>
      </c>
      <c r="J715" s="37"/>
      <c r="K715" s="448">
        <f t="shared" si="37"/>
        <v>450</v>
      </c>
      <c r="L715" s="470" t="s">
        <v>1192</v>
      </c>
      <c r="M715" s="459">
        <v>30</v>
      </c>
      <c r="N715" s="459">
        <v>2500</v>
      </c>
      <c r="O715" s="459">
        <v>30</v>
      </c>
      <c r="P715" s="449" t="s">
        <v>804</v>
      </c>
      <c r="Q715" s="460"/>
      <c r="R715" s="460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</row>
    <row r="716" spans="1:31" s="35" customFormat="1" ht="15.75" customHeight="1" x14ac:dyDescent="0.25">
      <c r="A716" s="409">
        <v>58</v>
      </c>
      <c r="B716" s="453" t="s">
        <v>2904</v>
      </c>
      <c r="C716" s="442" t="s">
        <v>2913</v>
      </c>
      <c r="D716" s="453" t="s">
        <v>1183</v>
      </c>
      <c r="E716" s="453" t="s">
        <v>2988</v>
      </c>
      <c r="F716" s="457" t="s">
        <v>3104</v>
      </c>
      <c r="G716" s="457" t="s">
        <v>3105</v>
      </c>
      <c r="H716" s="387"/>
      <c r="I716" s="447">
        <v>10</v>
      </c>
      <c r="J716" s="37"/>
      <c r="K716" s="448">
        <f t="shared" si="37"/>
        <v>450</v>
      </c>
      <c r="L716" s="470" t="s">
        <v>1192</v>
      </c>
      <c r="M716" s="459">
        <v>30</v>
      </c>
      <c r="N716" s="459">
        <v>2500</v>
      </c>
      <c r="O716" s="459">
        <v>30</v>
      </c>
      <c r="P716" s="449" t="s">
        <v>804</v>
      </c>
      <c r="Q716" s="460"/>
      <c r="R716" s="460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</row>
    <row r="717" spans="1:31" s="35" customFormat="1" ht="15.75" customHeight="1" x14ac:dyDescent="0.25">
      <c r="A717" s="409">
        <v>59</v>
      </c>
      <c r="B717" s="453" t="s">
        <v>2066</v>
      </c>
      <c r="C717" s="442" t="s">
        <v>2913</v>
      </c>
      <c r="D717" s="453" t="s">
        <v>1183</v>
      </c>
      <c r="E717" s="453" t="s">
        <v>2989</v>
      </c>
      <c r="F717" s="457" t="s">
        <v>3104</v>
      </c>
      <c r="G717" s="457" t="s">
        <v>3106</v>
      </c>
      <c r="H717" s="387"/>
      <c r="I717" s="447">
        <v>10</v>
      </c>
      <c r="J717" s="37"/>
      <c r="K717" s="448">
        <f t="shared" si="37"/>
        <v>450</v>
      </c>
      <c r="L717" s="470" t="s">
        <v>1192</v>
      </c>
      <c r="M717" s="459">
        <v>30</v>
      </c>
      <c r="N717" s="459">
        <v>2500</v>
      </c>
      <c r="O717" s="459">
        <v>30</v>
      </c>
      <c r="P717" s="449" t="s">
        <v>804</v>
      </c>
      <c r="Q717" s="460"/>
      <c r="R717" s="460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</row>
    <row r="718" spans="1:31" x14ac:dyDescent="0.25">
      <c r="A718" s="38"/>
      <c r="B718" s="31"/>
      <c r="C718" s="32"/>
      <c r="D718" s="31"/>
      <c r="E718" s="31"/>
      <c r="F718" s="31"/>
      <c r="G718" s="31"/>
      <c r="H718" s="39"/>
      <c r="I718" s="32"/>
      <c r="J718" s="279"/>
      <c r="K718" s="32"/>
      <c r="L718" s="82"/>
      <c r="M718" s="29"/>
      <c r="N718" s="29"/>
      <c r="O718" s="29"/>
      <c r="P718" s="435"/>
      <c r="Q718" s="31"/>
      <c r="R718" s="31"/>
    </row>
    <row r="719" spans="1:31" x14ac:dyDescent="0.25">
      <c r="A719" s="639" t="s">
        <v>4429</v>
      </c>
      <c r="B719" s="640"/>
      <c r="C719" s="32"/>
      <c r="D719" s="31"/>
      <c r="E719" s="31"/>
      <c r="F719" s="31"/>
      <c r="G719" s="31"/>
      <c r="H719" s="39"/>
      <c r="I719" s="26">
        <f>SUM(I720:I752)</f>
        <v>500</v>
      </c>
      <c r="J719" s="26">
        <f t="shared" ref="J719:O719" si="38">SUM(J720:J752)</f>
        <v>0</v>
      </c>
      <c r="K719" s="27">
        <f t="shared" si="38"/>
        <v>22500</v>
      </c>
      <c r="L719" s="27"/>
      <c r="M719" s="27">
        <f t="shared" si="38"/>
        <v>1500</v>
      </c>
      <c r="N719" s="27">
        <f t="shared" si="38"/>
        <v>125000</v>
      </c>
      <c r="O719" s="27">
        <f t="shared" si="38"/>
        <v>1500</v>
      </c>
      <c r="P719" s="435"/>
      <c r="Q719" s="31"/>
      <c r="R719" s="31"/>
    </row>
    <row r="720" spans="1:31" s="35" customFormat="1" ht="15.75" customHeight="1" x14ac:dyDescent="0.25">
      <c r="A720" s="409">
        <v>1</v>
      </c>
      <c r="B720" s="48" t="s">
        <v>3107</v>
      </c>
      <c r="C720" s="72" t="s">
        <v>3131</v>
      </c>
      <c r="D720" s="48" t="s">
        <v>3132</v>
      </c>
      <c r="E720" s="497" t="s">
        <v>3168</v>
      </c>
      <c r="F720" s="486" t="s">
        <v>3169</v>
      </c>
      <c r="G720" s="488" t="s">
        <v>3170</v>
      </c>
      <c r="H720" s="488">
        <v>22</v>
      </c>
      <c r="I720" s="489">
        <v>10</v>
      </c>
      <c r="J720" s="37"/>
      <c r="K720" s="515">
        <v>450</v>
      </c>
      <c r="L720" s="516" t="s">
        <v>1192</v>
      </c>
      <c r="M720" s="517">
        <v>30</v>
      </c>
      <c r="N720" s="518">
        <v>2500</v>
      </c>
      <c r="O720" s="517">
        <v>30</v>
      </c>
      <c r="P720" s="496" t="s">
        <v>3171</v>
      </c>
      <c r="Q720" s="490">
        <v>14.3</v>
      </c>
      <c r="R720" s="491">
        <v>15.301</v>
      </c>
    </row>
    <row r="721" spans="1:21" s="35" customFormat="1" ht="15.75" customHeight="1" x14ac:dyDescent="0.25">
      <c r="A721" s="409">
        <v>2</v>
      </c>
      <c r="B721" s="48" t="s">
        <v>3108</v>
      </c>
      <c r="C721" s="72" t="s">
        <v>3131</v>
      </c>
      <c r="D721" s="48" t="s">
        <v>3133</v>
      </c>
      <c r="E721" s="497" t="s">
        <v>615</v>
      </c>
      <c r="F721" s="486" t="s">
        <v>3172</v>
      </c>
      <c r="G721" s="488" t="s">
        <v>3173</v>
      </c>
      <c r="H721" s="488">
        <v>30</v>
      </c>
      <c r="I721" s="489">
        <v>10</v>
      </c>
      <c r="J721" s="37"/>
      <c r="K721" s="515">
        <v>450</v>
      </c>
      <c r="L721" s="516" t="s">
        <v>1192</v>
      </c>
      <c r="M721" s="517">
        <v>30</v>
      </c>
      <c r="N721" s="518">
        <v>2500</v>
      </c>
      <c r="O721" s="517">
        <v>30</v>
      </c>
      <c r="P721" s="496" t="s">
        <v>3171</v>
      </c>
      <c r="Q721" s="490">
        <v>14.3</v>
      </c>
      <c r="R721" s="491">
        <v>15.301</v>
      </c>
      <c r="S721" s="620"/>
      <c r="T721" s="620"/>
      <c r="U721" s="620"/>
    </row>
    <row r="722" spans="1:21" s="35" customFormat="1" ht="15.75" customHeight="1" x14ac:dyDescent="0.25">
      <c r="A722" s="409">
        <v>3</v>
      </c>
      <c r="B722" s="48" t="s">
        <v>3109</v>
      </c>
      <c r="C722" s="72" t="s">
        <v>3134</v>
      </c>
      <c r="D722" s="48" t="s">
        <v>3134</v>
      </c>
      <c r="E722" s="497" t="s">
        <v>3174</v>
      </c>
      <c r="F722" s="495" t="s">
        <v>3175</v>
      </c>
      <c r="G722" s="487" t="s">
        <v>3176</v>
      </c>
      <c r="H722" s="488">
        <v>23</v>
      </c>
      <c r="I722" s="489">
        <v>5</v>
      </c>
      <c r="J722" s="37"/>
      <c r="K722" s="515">
        <v>225</v>
      </c>
      <c r="L722" s="516" t="s">
        <v>1192</v>
      </c>
      <c r="M722" s="517">
        <v>15</v>
      </c>
      <c r="N722" s="518">
        <v>1250</v>
      </c>
      <c r="O722" s="517">
        <v>15</v>
      </c>
      <c r="P722" s="496" t="s">
        <v>3177</v>
      </c>
      <c r="Q722" s="490">
        <v>14</v>
      </c>
      <c r="R722" s="491">
        <v>14.98</v>
      </c>
      <c r="S722" s="620"/>
      <c r="T722" s="385"/>
      <c r="U722" s="385"/>
    </row>
    <row r="723" spans="1:21" s="35" customFormat="1" ht="15.75" customHeight="1" x14ac:dyDescent="0.25">
      <c r="A723" s="409">
        <v>4</v>
      </c>
      <c r="B723" s="48" t="s">
        <v>3110</v>
      </c>
      <c r="C723" s="72" t="s">
        <v>3134</v>
      </c>
      <c r="D723" s="48" t="s">
        <v>3135</v>
      </c>
      <c r="E723" s="497" t="s">
        <v>3178</v>
      </c>
      <c r="F723" s="495" t="s">
        <v>3179</v>
      </c>
      <c r="G723" s="487" t="s">
        <v>3180</v>
      </c>
      <c r="H723" s="488">
        <v>25</v>
      </c>
      <c r="I723" s="489">
        <v>5</v>
      </c>
      <c r="J723" s="37"/>
      <c r="K723" s="515">
        <v>225</v>
      </c>
      <c r="L723" s="516" t="s">
        <v>1192</v>
      </c>
      <c r="M723" s="517">
        <v>15</v>
      </c>
      <c r="N723" s="518">
        <v>1250</v>
      </c>
      <c r="O723" s="517">
        <v>15</v>
      </c>
      <c r="P723" s="496" t="s">
        <v>3177</v>
      </c>
      <c r="Q723" s="490">
        <v>14</v>
      </c>
      <c r="R723" s="491">
        <v>14.98</v>
      </c>
      <c r="S723" s="620"/>
      <c r="T723" s="385"/>
      <c r="U723" s="385"/>
    </row>
    <row r="724" spans="1:21" s="35" customFormat="1" ht="15.75" customHeight="1" x14ac:dyDescent="0.25">
      <c r="A724" s="409">
        <v>5</v>
      </c>
      <c r="B724" s="48" t="s">
        <v>26</v>
      </c>
      <c r="C724" s="72" t="s">
        <v>3136</v>
      </c>
      <c r="D724" s="48" t="s">
        <v>3136</v>
      </c>
      <c r="E724" s="48" t="s">
        <v>3181</v>
      </c>
      <c r="F724" s="492" t="s">
        <v>3182</v>
      </c>
      <c r="G724" s="493" t="s">
        <v>3183</v>
      </c>
      <c r="H724" s="493">
        <v>37</v>
      </c>
      <c r="I724" s="494">
        <v>15</v>
      </c>
      <c r="J724" s="37"/>
      <c r="K724" s="515">
        <v>675</v>
      </c>
      <c r="L724" s="516" t="s">
        <v>1192</v>
      </c>
      <c r="M724" s="517">
        <v>45</v>
      </c>
      <c r="N724" s="518">
        <v>3750</v>
      </c>
      <c r="O724" s="517">
        <v>45</v>
      </c>
      <c r="P724" s="496" t="s">
        <v>669</v>
      </c>
      <c r="Q724" s="490">
        <v>15.1</v>
      </c>
      <c r="R724" s="491">
        <v>16.157</v>
      </c>
      <c r="S724" s="620"/>
      <c r="T724" s="620"/>
      <c r="U724" s="620"/>
    </row>
    <row r="725" spans="1:21" s="35" customFormat="1" ht="15.75" customHeight="1" x14ac:dyDescent="0.25">
      <c r="A725" s="409">
        <v>6</v>
      </c>
      <c r="B725" s="497" t="s">
        <v>2921</v>
      </c>
      <c r="C725" s="72" t="s">
        <v>3136</v>
      </c>
      <c r="D725" s="48" t="s">
        <v>3137</v>
      </c>
      <c r="E725" s="497" t="s">
        <v>3184</v>
      </c>
      <c r="F725" s="501" t="s">
        <v>3185</v>
      </c>
      <c r="G725" s="502" t="s">
        <v>3186</v>
      </c>
      <c r="H725" s="503">
        <v>36</v>
      </c>
      <c r="I725" s="494">
        <v>15</v>
      </c>
      <c r="J725" s="37"/>
      <c r="K725" s="515">
        <v>675</v>
      </c>
      <c r="L725" s="516" t="s">
        <v>1192</v>
      </c>
      <c r="M725" s="517">
        <v>45</v>
      </c>
      <c r="N725" s="518">
        <v>3750</v>
      </c>
      <c r="O725" s="517">
        <v>45</v>
      </c>
      <c r="P725" s="496" t="s">
        <v>669</v>
      </c>
      <c r="Q725" s="490">
        <v>15.1</v>
      </c>
      <c r="R725" s="491">
        <v>16.157</v>
      </c>
      <c r="S725" s="620"/>
      <c r="T725" s="620"/>
      <c r="U725" s="620"/>
    </row>
    <row r="726" spans="1:21" s="35" customFormat="1" ht="15.75" customHeight="1" x14ac:dyDescent="0.25">
      <c r="A726" s="409">
        <v>7</v>
      </c>
      <c r="B726" s="48" t="s">
        <v>3111</v>
      </c>
      <c r="C726" s="72" t="s">
        <v>3138</v>
      </c>
      <c r="D726" s="48" t="s">
        <v>3139</v>
      </c>
      <c r="E726" s="48" t="s">
        <v>1476</v>
      </c>
      <c r="F726" s="486" t="s">
        <v>3187</v>
      </c>
      <c r="G726" s="488" t="s">
        <v>3188</v>
      </c>
      <c r="H726" s="49">
        <v>25</v>
      </c>
      <c r="I726" s="489">
        <v>30</v>
      </c>
      <c r="J726" s="37"/>
      <c r="K726" s="515">
        <v>1350</v>
      </c>
      <c r="L726" s="516" t="s">
        <v>1192</v>
      </c>
      <c r="M726" s="517">
        <v>90</v>
      </c>
      <c r="N726" s="518">
        <v>7500</v>
      </c>
      <c r="O726" s="517">
        <v>90</v>
      </c>
      <c r="P726" s="496" t="s">
        <v>3171</v>
      </c>
      <c r="Q726" s="490">
        <v>15</v>
      </c>
      <c r="R726" s="491">
        <v>16.05</v>
      </c>
      <c r="S726" s="620"/>
      <c r="T726" s="620"/>
      <c r="U726" s="620"/>
    </row>
    <row r="727" spans="1:21" s="35" customFormat="1" ht="15.75" customHeight="1" x14ac:dyDescent="0.25">
      <c r="A727" s="409">
        <v>8</v>
      </c>
      <c r="B727" s="48" t="s">
        <v>3112</v>
      </c>
      <c r="C727" s="72" t="s">
        <v>3138</v>
      </c>
      <c r="D727" s="48" t="s">
        <v>3140</v>
      </c>
      <c r="E727" s="48" t="s">
        <v>3189</v>
      </c>
      <c r="F727" s="486" t="s">
        <v>3190</v>
      </c>
      <c r="G727" s="49" t="s">
        <v>3191</v>
      </c>
      <c r="H727" s="49">
        <v>35</v>
      </c>
      <c r="I727" s="489">
        <v>15</v>
      </c>
      <c r="J727" s="37"/>
      <c r="K727" s="515">
        <v>675</v>
      </c>
      <c r="L727" s="516" t="s">
        <v>1192</v>
      </c>
      <c r="M727" s="517">
        <v>45</v>
      </c>
      <c r="N727" s="518">
        <v>3750</v>
      </c>
      <c r="O727" s="517">
        <v>45</v>
      </c>
      <c r="P727" s="496" t="s">
        <v>3171</v>
      </c>
      <c r="Q727" s="490">
        <v>15</v>
      </c>
      <c r="R727" s="491">
        <v>16.05</v>
      </c>
      <c r="S727" s="620"/>
      <c r="T727" s="620"/>
      <c r="U727" s="620"/>
    </row>
    <row r="728" spans="1:21" s="35" customFormat="1" ht="15.75" customHeight="1" x14ac:dyDescent="0.25">
      <c r="A728" s="409">
        <v>9</v>
      </c>
      <c r="B728" s="48" t="s">
        <v>851</v>
      </c>
      <c r="C728" s="72" t="s">
        <v>101</v>
      </c>
      <c r="D728" s="48" t="s">
        <v>3141</v>
      </c>
      <c r="E728" s="48" t="s">
        <v>3192</v>
      </c>
      <c r="F728" s="504" t="s">
        <v>3193</v>
      </c>
      <c r="G728" s="505" t="s">
        <v>3194</v>
      </c>
      <c r="H728" s="49">
        <v>40</v>
      </c>
      <c r="I728" s="49">
        <v>10</v>
      </c>
      <c r="J728" s="37"/>
      <c r="K728" s="515">
        <v>450</v>
      </c>
      <c r="L728" s="516" t="s">
        <v>1192</v>
      </c>
      <c r="M728" s="517">
        <v>30</v>
      </c>
      <c r="N728" s="518">
        <v>2500</v>
      </c>
      <c r="O728" s="517">
        <v>30</v>
      </c>
      <c r="P728" s="496" t="s">
        <v>669</v>
      </c>
      <c r="Q728" s="490">
        <v>14.3</v>
      </c>
      <c r="R728" s="491">
        <v>15.301</v>
      </c>
      <c r="S728" s="620"/>
      <c r="T728" s="620"/>
      <c r="U728" s="620"/>
    </row>
    <row r="729" spans="1:21" s="35" customFormat="1" ht="15.75" customHeight="1" x14ac:dyDescent="0.25">
      <c r="A729" s="409">
        <v>10</v>
      </c>
      <c r="B729" s="48" t="s">
        <v>3113</v>
      </c>
      <c r="C729" s="72" t="s">
        <v>101</v>
      </c>
      <c r="D729" s="48" t="s">
        <v>3142</v>
      </c>
      <c r="E729" s="48" t="s">
        <v>3195</v>
      </c>
      <c r="F729" s="504" t="s">
        <v>3196</v>
      </c>
      <c r="G729" s="488" t="s">
        <v>3197</v>
      </c>
      <c r="H729" s="49">
        <v>25</v>
      </c>
      <c r="I729" s="49">
        <v>10</v>
      </c>
      <c r="J729" s="37"/>
      <c r="K729" s="515">
        <v>450</v>
      </c>
      <c r="L729" s="516" t="s">
        <v>1192</v>
      </c>
      <c r="M729" s="517">
        <v>30</v>
      </c>
      <c r="N729" s="518">
        <v>2500</v>
      </c>
      <c r="O729" s="517">
        <v>30</v>
      </c>
      <c r="P729" s="496" t="s">
        <v>669</v>
      </c>
      <c r="Q729" s="490">
        <v>14.3</v>
      </c>
      <c r="R729" s="491">
        <v>15.301</v>
      </c>
      <c r="S729" s="620"/>
      <c r="T729" s="620"/>
      <c r="U729" s="620"/>
    </row>
    <row r="730" spans="1:21" s="35" customFormat="1" ht="15.75" customHeight="1" x14ac:dyDescent="0.25">
      <c r="A730" s="409">
        <v>11</v>
      </c>
      <c r="B730" s="48" t="s">
        <v>3114</v>
      </c>
      <c r="C730" s="72" t="s">
        <v>101</v>
      </c>
      <c r="D730" s="48" t="s">
        <v>3143</v>
      </c>
      <c r="E730" s="48" t="s">
        <v>3198</v>
      </c>
      <c r="F730" s="506" t="s">
        <v>3199</v>
      </c>
      <c r="G730" s="505" t="s">
        <v>3200</v>
      </c>
      <c r="H730" s="49">
        <v>25</v>
      </c>
      <c r="I730" s="49">
        <v>10</v>
      </c>
      <c r="J730" s="37"/>
      <c r="K730" s="515">
        <v>450</v>
      </c>
      <c r="L730" s="516" t="s">
        <v>1192</v>
      </c>
      <c r="M730" s="517">
        <v>30</v>
      </c>
      <c r="N730" s="518">
        <v>2500</v>
      </c>
      <c r="O730" s="517">
        <v>30</v>
      </c>
      <c r="P730" s="496" t="s">
        <v>669</v>
      </c>
      <c r="Q730" s="490">
        <v>14.3</v>
      </c>
      <c r="R730" s="491">
        <v>15.301</v>
      </c>
      <c r="S730" s="620"/>
      <c r="T730" s="620"/>
      <c r="U730" s="620"/>
    </row>
    <row r="731" spans="1:21" s="35" customFormat="1" ht="15.75" customHeight="1" x14ac:dyDescent="0.25">
      <c r="A731" s="409">
        <v>12</v>
      </c>
      <c r="B731" s="48" t="s">
        <v>3115</v>
      </c>
      <c r="C731" s="72" t="s">
        <v>101</v>
      </c>
      <c r="D731" s="48" t="s">
        <v>3118</v>
      </c>
      <c r="E731" s="48" t="s">
        <v>3201</v>
      </c>
      <c r="F731" s="504" t="s">
        <v>3202</v>
      </c>
      <c r="G731" s="505" t="s">
        <v>3203</v>
      </c>
      <c r="H731" s="49">
        <v>30</v>
      </c>
      <c r="I731" s="49">
        <v>10</v>
      </c>
      <c r="J731" s="37"/>
      <c r="K731" s="515">
        <v>450</v>
      </c>
      <c r="L731" s="516" t="s">
        <v>1192</v>
      </c>
      <c r="M731" s="517">
        <v>30</v>
      </c>
      <c r="N731" s="518">
        <v>2500</v>
      </c>
      <c r="O731" s="517">
        <v>30</v>
      </c>
      <c r="P731" s="496" t="s">
        <v>669</v>
      </c>
      <c r="Q731" s="490">
        <v>14.3</v>
      </c>
      <c r="R731" s="491">
        <v>15.301</v>
      </c>
      <c r="S731" s="620"/>
      <c r="T731" s="620"/>
      <c r="U731" s="620"/>
    </row>
    <row r="732" spans="1:21" s="35" customFormat="1" ht="15.75" customHeight="1" x14ac:dyDescent="0.25">
      <c r="A732" s="409">
        <v>13</v>
      </c>
      <c r="B732" s="48" t="s">
        <v>3116</v>
      </c>
      <c r="C732" s="72" t="s">
        <v>3144</v>
      </c>
      <c r="D732" s="48" t="s">
        <v>3145</v>
      </c>
      <c r="E732" s="48" t="s">
        <v>3204</v>
      </c>
      <c r="F732" s="507" t="s">
        <v>3205</v>
      </c>
      <c r="G732" s="503" t="s">
        <v>3206</v>
      </c>
      <c r="H732" s="493">
        <v>65</v>
      </c>
      <c r="I732" s="49">
        <v>30</v>
      </c>
      <c r="J732" s="37"/>
      <c r="K732" s="515">
        <v>1350</v>
      </c>
      <c r="L732" s="516" t="s">
        <v>1192</v>
      </c>
      <c r="M732" s="517">
        <v>90</v>
      </c>
      <c r="N732" s="518">
        <v>7500</v>
      </c>
      <c r="O732" s="517">
        <v>90</v>
      </c>
      <c r="P732" s="496" t="s">
        <v>3177</v>
      </c>
      <c r="Q732" s="490">
        <v>12.98</v>
      </c>
      <c r="R732" s="491">
        <v>13.8886</v>
      </c>
      <c r="S732" s="620"/>
      <c r="T732" s="620"/>
      <c r="U732" s="620"/>
    </row>
    <row r="733" spans="1:21" s="35" customFormat="1" ht="15.75" customHeight="1" x14ac:dyDescent="0.25">
      <c r="A733" s="409">
        <v>14</v>
      </c>
      <c r="B733" s="48" t="s">
        <v>129</v>
      </c>
      <c r="C733" s="72" t="s">
        <v>3144</v>
      </c>
      <c r="D733" s="48" t="s">
        <v>3146</v>
      </c>
      <c r="E733" s="48" t="s">
        <v>3207</v>
      </c>
      <c r="F733" s="507" t="s">
        <v>3208</v>
      </c>
      <c r="G733" s="503" t="s">
        <v>3209</v>
      </c>
      <c r="H733" s="493">
        <v>74</v>
      </c>
      <c r="I733" s="49">
        <v>25</v>
      </c>
      <c r="J733" s="37"/>
      <c r="K733" s="515">
        <v>1125</v>
      </c>
      <c r="L733" s="516" t="s">
        <v>1192</v>
      </c>
      <c r="M733" s="517">
        <v>75</v>
      </c>
      <c r="N733" s="518">
        <v>6250</v>
      </c>
      <c r="O733" s="517">
        <v>75</v>
      </c>
      <c r="P733" s="496" t="s">
        <v>3177</v>
      </c>
      <c r="Q733" s="490">
        <v>12.98</v>
      </c>
      <c r="R733" s="491">
        <v>13.8886</v>
      </c>
      <c r="S733" s="620"/>
      <c r="T733" s="620"/>
      <c r="U733" s="620"/>
    </row>
    <row r="734" spans="1:21" s="35" customFormat="1" ht="15.75" customHeight="1" x14ac:dyDescent="0.25">
      <c r="A734" s="409">
        <v>15</v>
      </c>
      <c r="B734" s="48" t="s">
        <v>3117</v>
      </c>
      <c r="C734" s="72" t="s">
        <v>3144</v>
      </c>
      <c r="D734" s="48" t="s">
        <v>3147</v>
      </c>
      <c r="E734" s="48" t="s">
        <v>3210</v>
      </c>
      <c r="F734" s="507" t="s">
        <v>3211</v>
      </c>
      <c r="G734" s="503" t="s">
        <v>3212</v>
      </c>
      <c r="H734" s="493">
        <v>68</v>
      </c>
      <c r="I734" s="49">
        <v>25</v>
      </c>
      <c r="J734" s="37"/>
      <c r="K734" s="515">
        <v>1125</v>
      </c>
      <c r="L734" s="516" t="s">
        <v>1192</v>
      </c>
      <c r="M734" s="517">
        <v>75</v>
      </c>
      <c r="N734" s="518">
        <v>6250</v>
      </c>
      <c r="O734" s="517">
        <v>75</v>
      </c>
      <c r="P734" s="496" t="s">
        <v>3177</v>
      </c>
      <c r="Q734" s="490">
        <v>12.98</v>
      </c>
      <c r="R734" s="491">
        <v>13.8886</v>
      </c>
    </row>
    <row r="735" spans="1:21" s="35" customFormat="1" ht="15.75" customHeight="1" x14ac:dyDescent="0.25">
      <c r="A735" s="409">
        <v>16</v>
      </c>
      <c r="B735" s="48" t="s">
        <v>3118</v>
      </c>
      <c r="C735" s="72" t="s">
        <v>121</v>
      </c>
      <c r="D735" s="48" t="s">
        <v>3148</v>
      </c>
      <c r="E735" s="48" t="s">
        <v>1203</v>
      </c>
      <c r="F735" s="507" t="s">
        <v>3213</v>
      </c>
      <c r="G735" s="503" t="s">
        <v>3214</v>
      </c>
      <c r="H735" s="493">
        <v>63</v>
      </c>
      <c r="I735" s="49">
        <v>25</v>
      </c>
      <c r="J735" s="37"/>
      <c r="K735" s="515">
        <v>1125</v>
      </c>
      <c r="L735" s="516" t="s">
        <v>1192</v>
      </c>
      <c r="M735" s="517">
        <v>75</v>
      </c>
      <c r="N735" s="518">
        <v>6250</v>
      </c>
      <c r="O735" s="517">
        <v>75</v>
      </c>
      <c r="P735" s="496" t="s">
        <v>3177</v>
      </c>
      <c r="Q735" s="490">
        <v>14.2</v>
      </c>
      <c r="R735" s="491">
        <v>15.193999999999999</v>
      </c>
    </row>
    <row r="736" spans="1:21" s="35" customFormat="1" ht="15.75" customHeight="1" x14ac:dyDescent="0.25">
      <c r="A736" s="409">
        <v>17</v>
      </c>
      <c r="B736" s="48" t="s">
        <v>27</v>
      </c>
      <c r="C736" s="72" t="s">
        <v>3149</v>
      </c>
      <c r="D736" s="48" t="s">
        <v>3118</v>
      </c>
      <c r="E736" s="48" t="s">
        <v>3215</v>
      </c>
      <c r="F736" s="486" t="s">
        <v>3216</v>
      </c>
      <c r="G736" s="488" t="s">
        <v>3217</v>
      </c>
      <c r="H736" s="49">
        <v>55</v>
      </c>
      <c r="I736" s="49">
        <v>15</v>
      </c>
      <c r="J736" s="37"/>
      <c r="K736" s="515">
        <v>675</v>
      </c>
      <c r="L736" s="516" t="s">
        <v>1192</v>
      </c>
      <c r="M736" s="517">
        <v>45</v>
      </c>
      <c r="N736" s="518">
        <v>3750</v>
      </c>
      <c r="O736" s="517">
        <v>45</v>
      </c>
      <c r="P736" s="496" t="s">
        <v>3177</v>
      </c>
      <c r="Q736" s="490">
        <v>11.7</v>
      </c>
      <c r="R736" s="491">
        <v>12.519</v>
      </c>
    </row>
    <row r="737" spans="1:18" s="35" customFormat="1" ht="15.75" customHeight="1" x14ac:dyDescent="0.25">
      <c r="A737" s="409">
        <v>18</v>
      </c>
      <c r="B737" s="48" t="s">
        <v>3119</v>
      </c>
      <c r="C737" s="72" t="s">
        <v>3150</v>
      </c>
      <c r="D737" s="48" t="s">
        <v>112</v>
      </c>
      <c r="E737" s="48" t="s">
        <v>3218</v>
      </c>
      <c r="F737" s="486" t="s">
        <v>3219</v>
      </c>
      <c r="G737" s="488" t="s">
        <v>3220</v>
      </c>
      <c r="H737" s="49">
        <v>35</v>
      </c>
      <c r="I737" s="49">
        <v>20</v>
      </c>
      <c r="J737" s="37"/>
      <c r="K737" s="515">
        <v>900</v>
      </c>
      <c r="L737" s="516" t="s">
        <v>1192</v>
      </c>
      <c r="M737" s="517">
        <v>60</v>
      </c>
      <c r="N737" s="518">
        <v>5000</v>
      </c>
      <c r="O737" s="517">
        <v>60</v>
      </c>
      <c r="P737" s="496" t="s">
        <v>3171</v>
      </c>
      <c r="Q737" s="508">
        <v>14.5</v>
      </c>
      <c r="R737" s="491">
        <v>15.515000000000001</v>
      </c>
    </row>
    <row r="738" spans="1:18" s="35" customFormat="1" ht="15.75" customHeight="1" x14ac:dyDescent="0.25">
      <c r="A738" s="409">
        <v>19</v>
      </c>
      <c r="B738" s="48" t="s">
        <v>3120</v>
      </c>
      <c r="C738" s="72" t="s">
        <v>3150</v>
      </c>
      <c r="D738" s="48" t="s">
        <v>112</v>
      </c>
      <c r="E738" s="48" t="s">
        <v>3221</v>
      </c>
      <c r="F738" s="486" t="s">
        <v>3222</v>
      </c>
      <c r="G738" s="488" t="s">
        <v>3223</v>
      </c>
      <c r="H738" s="49">
        <v>27</v>
      </c>
      <c r="I738" s="49">
        <v>15</v>
      </c>
      <c r="J738" s="37"/>
      <c r="K738" s="515">
        <v>675</v>
      </c>
      <c r="L738" s="516" t="s">
        <v>1192</v>
      </c>
      <c r="M738" s="517">
        <v>45</v>
      </c>
      <c r="N738" s="518">
        <v>3750</v>
      </c>
      <c r="O738" s="517">
        <v>45</v>
      </c>
      <c r="P738" s="496" t="s">
        <v>3177</v>
      </c>
      <c r="Q738" s="508">
        <v>14.5</v>
      </c>
      <c r="R738" s="491">
        <v>15.515000000000001</v>
      </c>
    </row>
    <row r="739" spans="1:18" s="35" customFormat="1" ht="15.75" customHeight="1" x14ac:dyDescent="0.25">
      <c r="A739" s="409">
        <v>20</v>
      </c>
      <c r="B739" s="48" t="s">
        <v>3121</v>
      </c>
      <c r="C739" s="72" t="s">
        <v>3150</v>
      </c>
      <c r="D739" s="48" t="s">
        <v>3151</v>
      </c>
      <c r="E739" s="48" t="s">
        <v>3224</v>
      </c>
      <c r="F739" s="486" t="s">
        <v>3225</v>
      </c>
      <c r="G739" s="488" t="s">
        <v>3226</v>
      </c>
      <c r="H739" s="49">
        <v>46</v>
      </c>
      <c r="I739" s="49">
        <v>10</v>
      </c>
      <c r="J739" s="37"/>
      <c r="K739" s="515">
        <v>450</v>
      </c>
      <c r="L739" s="516" t="s">
        <v>1192</v>
      </c>
      <c r="M739" s="517">
        <v>30</v>
      </c>
      <c r="N739" s="518">
        <v>2500</v>
      </c>
      <c r="O739" s="517">
        <v>30</v>
      </c>
      <c r="P739" s="496" t="s">
        <v>3177</v>
      </c>
      <c r="Q739" s="508">
        <v>14.5</v>
      </c>
      <c r="R739" s="491">
        <v>15.515000000000001</v>
      </c>
    </row>
    <row r="740" spans="1:18" s="35" customFormat="1" ht="15.75" customHeight="1" x14ac:dyDescent="0.25">
      <c r="A740" s="409">
        <v>21</v>
      </c>
      <c r="B740" s="48" t="s">
        <v>3122</v>
      </c>
      <c r="C740" s="72" t="s">
        <v>3150</v>
      </c>
      <c r="D740" s="48" t="s">
        <v>3152</v>
      </c>
      <c r="E740" s="48" t="s">
        <v>3227</v>
      </c>
      <c r="F740" s="486" t="s">
        <v>3228</v>
      </c>
      <c r="G740" s="488" t="s">
        <v>3229</v>
      </c>
      <c r="H740" s="49">
        <v>50</v>
      </c>
      <c r="I740" s="49">
        <v>15</v>
      </c>
      <c r="J740" s="37"/>
      <c r="K740" s="515">
        <v>675</v>
      </c>
      <c r="L740" s="516" t="s">
        <v>1192</v>
      </c>
      <c r="M740" s="517">
        <v>45</v>
      </c>
      <c r="N740" s="518">
        <v>3750</v>
      </c>
      <c r="O740" s="517">
        <v>45</v>
      </c>
      <c r="P740" s="496" t="s">
        <v>3177</v>
      </c>
      <c r="Q740" s="508">
        <v>14.5</v>
      </c>
      <c r="R740" s="491">
        <v>15.515000000000001</v>
      </c>
    </row>
    <row r="741" spans="1:18" s="35" customFormat="1" ht="15.75" customHeight="1" x14ac:dyDescent="0.25">
      <c r="A741" s="409">
        <v>22</v>
      </c>
      <c r="B741" s="48" t="s">
        <v>3123</v>
      </c>
      <c r="C741" s="72" t="s">
        <v>969</v>
      </c>
      <c r="D741" s="48" t="s">
        <v>2854</v>
      </c>
      <c r="E741" s="48" t="s">
        <v>3230</v>
      </c>
      <c r="F741" s="486" t="s">
        <v>3231</v>
      </c>
      <c r="G741" s="488" t="s">
        <v>3232</v>
      </c>
      <c r="H741" s="49">
        <v>34</v>
      </c>
      <c r="I741" s="49">
        <v>20</v>
      </c>
      <c r="J741" s="37"/>
      <c r="K741" s="515">
        <v>900</v>
      </c>
      <c r="L741" s="516" t="s">
        <v>1192</v>
      </c>
      <c r="M741" s="517">
        <v>60</v>
      </c>
      <c r="N741" s="518">
        <v>5000</v>
      </c>
      <c r="O741" s="517">
        <v>60</v>
      </c>
      <c r="P741" s="496" t="s">
        <v>3177</v>
      </c>
      <c r="Q741" s="508">
        <v>14.2</v>
      </c>
      <c r="R741" s="491">
        <v>15.193999999999999</v>
      </c>
    </row>
    <row r="742" spans="1:18" s="35" customFormat="1" ht="15.75" customHeight="1" x14ac:dyDescent="0.25">
      <c r="A742" s="409">
        <v>23</v>
      </c>
      <c r="B742" s="48" t="s">
        <v>3124</v>
      </c>
      <c r="C742" s="72" t="s">
        <v>3153</v>
      </c>
      <c r="D742" s="48" t="s">
        <v>3154</v>
      </c>
      <c r="E742" s="48" t="s">
        <v>3233</v>
      </c>
      <c r="F742" s="486" t="s">
        <v>3234</v>
      </c>
      <c r="G742" s="488" t="s">
        <v>3235</v>
      </c>
      <c r="H742" s="49">
        <v>38</v>
      </c>
      <c r="I742" s="49">
        <v>10</v>
      </c>
      <c r="J742" s="37"/>
      <c r="K742" s="515">
        <v>450</v>
      </c>
      <c r="L742" s="516" t="s">
        <v>1192</v>
      </c>
      <c r="M742" s="517">
        <v>30</v>
      </c>
      <c r="N742" s="518">
        <v>2500</v>
      </c>
      <c r="O742" s="517">
        <v>30</v>
      </c>
      <c r="P742" s="496" t="s">
        <v>3177</v>
      </c>
      <c r="Q742" s="490">
        <v>14.6</v>
      </c>
      <c r="R742" s="491">
        <v>15.622</v>
      </c>
    </row>
    <row r="743" spans="1:18" s="35" customFormat="1" ht="15.75" customHeight="1" x14ac:dyDescent="0.25">
      <c r="A743" s="409">
        <v>24</v>
      </c>
      <c r="B743" s="48" t="s">
        <v>3125</v>
      </c>
      <c r="C743" s="72" t="s">
        <v>3153</v>
      </c>
      <c r="D743" s="48" t="s">
        <v>3155</v>
      </c>
      <c r="E743" s="48" t="s">
        <v>3236</v>
      </c>
      <c r="F743" s="486" t="s">
        <v>3237</v>
      </c>
      <c r="G743" s="488" t="s">
        <v>3238</v>
      </c>
      <c r="H743" s="49">
        <v>42</v>
      </c>
      <c r="I743" s="49">
        <v>10</v>
      </c>
      <c r="J743" s="37"/>
      <c r="K743" s="515">
        <v>450</v>
      </c>
      <c r="L743" s="516" t="s">
        <v>1192</v>
      </c>
      <c r="M743" s="517">
        <v>30</v>
      </c>
      <c r="N743" s="518">
        <v>2500</v>
      </c>
      <c r="O743" s="517">
        <v>30</v>
      </c>
      <c r="P743" s="496" t="s">
        <v>3239</v>
      </c>
      <c r="Q743" s="490">
        <v>14.6</v>
      </c>
      <c r="R743" s="491">
        <v>15.622</v>
      </c>
    </row>
    <row r="744" spans="1:18" s="35" customFormat="1" ht="15.75" customHeight="1" x14ac:dyDescent="0.25">
      <c r="A744" s="409">
        <v>25</v>
      </c>
      <c r="B744" s="48" t="s">
        <v>24</v>
      </c>
      <c r="C744" s="72" t="s">
        <v>3156</v>
      </c>
      <c r="D744" s="48" t="s">
        <v>1137</v>
      </c>
      <c r="E744" s="48" t="s">
        <v>3240</v>
      </c>
      <c r="F744" s="509" t="s">
        <v>3241</v>
      </c>
      <c r="G744" s="510" t="s">
        <v>3242</v>
      </c>
      <c r="H744" s="49">
        <v>36</v>
      </c>
      <c r="I744" s="49">
        <v>15</v>
      </c>
      <c r="J744" s="37"/>
      <c r="K744" s="515">
        <v>675</v>
      </c>
      <c r="L744" s="516" t="s">
        <v>1192</v>
      </c>
      <c r="M744" s="517">
        <v>45</v>
      </c>
      <c r="N744" s="518">
        <v>3750</v>
      </c>
      <c r="O744" s="517">
        <v>45</v>
      </c>
      <c r="P744" s="496" t="s">
        <v>3239</v>
      </c>
      <c r="Q744" s="508">
        <v>14.4</v>
      </c>
      <c r="R744" s="491">
        <v>15.408000000000001</v>
      </c>
    </row>
    <row r="745" spans="1:18" s="35" customFormat="1" ht="15.75" customHeight="1" x14ac:dyDescent="0.25">
      <c r="A745" s="409">
        <v>26</v>
      </c>
      <c r="B745" s="48" t="s">
        <v>2389</v>
      </c>
      <c r="C745" s="72" t="s">
        <v>3156</v>
      </c>
      <c r="D745" s="48" t="s">
        <v>3157</v>
      </c>
      <c r="E745" s="48" t="s">
        <v>1255</v>
      </c>
      <c r="F745" s="486" t="s">
        <v>3243</v>
      </c>
      <c r="G745" s="488" t="s">
        <v>3244</v>
      </c>
      <c r="H745" s="49">
        <v>48</v>
      </c>
      <c r="I745" s="49">
        <v>10</v>
      </c>
      <c r="J745" s="37"/>
      <c r="K745" s="515">
        <v>450</v>
      </c>
      <c r="L745" s="516" t="s">
        <v>1192</v>
      </c>
      <c r="M745" s="517">
        <v>30</v>
      </c>
      <c r="N745" s="518">
        <v>2500</v>
      </c>
      <c r="O745" s="517">
        <v>30</v>
      </c>
      <c r="P745" s="496" t="s">
        <v>3239</v>
      </c>
      <c r="Q745" s="508">
        <v>14.4</v>
      </c>
      <c r="R745" s="491">
        <v>15.408000000000001</v>
      </c>
    </row>
    <row r="746" spans="1:18" s="35" customFormat="1" ht="15.75" customHeight="1" x14ac:dyDescent="0.25">
      <c r="A746" s="409">
        <v>27</v>
      </c>
      <c r="B746" s="48" t="s">
        <v>56</v>
      </c>
      <c r="C746" s="46" t="s">
        <v>3158</v>
      </c>
      <c r="D746" s="48" t="s">
        <v>3159</v>
      </c>
      <c r="E746" s="48" t="s">
        <v>3245</v>
      </c>
      <c r="F746" s="486" t="s">
        <v>3246</v>
      </c>
      <c r="G746" s="488" t="s">
        <v>3247</v>
      </c>
      <c r="H746" s="49">
        <v>32</v>
      </c>
      <c r="I746" s="49">
        <v>15</v>
      </c>
      <c r="J746" s="37"/>
      <c r="K746" s="515">
        <v>675</v>
      </c>
      <c r="L746" s="516" t="s">
        <v>1192</v>
      </c>
      <c r="M746" s="517">
        <v>45</v>
      </c>
      <c r="N746" s="518">
        <v>3750</v>
      </c>
      <c r="O746" s="517">
        <v>45</v>
      </c>
      <c r="P746" s="496" t="s">
        <v>3239</v>
      </c>
      <c r="Q746" s="508">
        <v>14.4</v>
      </c>
      <c r="R746" s="491">
        <v>15.408000000000001</v>
      </c>
    </row>
    <row r="747" spans="1:18" s="35" customFormat="1" ht="15.75" customHeight="1" x14ac:dyDescent="0.25">
      <c r="A747" s="409">
        <v>28</v>
      </c>
      <c r="B747" s="48" t="s">
        <v>3126</v>
      </c>
      <c r="C747" s="46" t="s">
        <v>3158</v>
      </c>
      <c r="D747" s="48" t="s">
        <v>562</v>
      </c>
      <c r="E747" s="48" t="s">
        <v>3248</v>
      </c>
      <c r="F747" s="486" t="s">
        <v>3249</v>
      </c>
      <c r="G747" s="488" t="s">
        <v>3250</v>
      </c>
      <c r="H747" s="49">
        <v>53</v>
      </c>
      <c r="I747" s="49">
        <v>10</v>
      </c>
      <c r="J747" s="37"/>
      <c r="K747" s="515">
        <v>450</v>
      </c>
      <c r="L747" s="516" t="s">
        <v>1192</v>
      </c>
      <c r="M747" s="517">
        <v>30</v>
      </c>
      <c r="N747" s="518">
        <v>2500</v>
      </c>
      <c r="O747" s="517">
        <v>30</v>
      </c>
      <c r="P747" s="496" t="s">
        <v>3171</v>
      </c>
      <c r="Q747" s="508">
        <v>14.4</v>
      </c>
      <c r="R747" s="491">
        <v>15.408000000000001</v>
      </c>
    </row>
    <row r="748" spans="1:18" s="35" customFormat="1" ht="15.75" customHeight="1" x14ac:dyDescent="0.25">
      <c r="A748" s="409">
        <v>29</v>
      </c>
      <c r="B748" s="48" t="s">
        <v>3127</v>
      </c>
      <c r="C748" s="72" t="s">
        <v>3160</v>
      </c>
      <c r="D748" s="48" t="s">
        <v>3161</v>
      </c>
      <c r="E748" s="48" t="s">
        <v>3251</v>
      </c>
      <c r="F748" s="486" t="s">
        <v>3252</v>
      </c>
      <c r="G748" s="488" t="s">
        <v>3253</v>
      </c>
      <c r="H748" s="49">
        <v>42</v>
      </c>
      <c r="I748" s="49">
        <v>20</v>
      </c>
      <c r="J748" s="37"/>
      <c r="K748" s="515">
        <v>900</v>
      </c>
      <c r="L748" s="516" t="s">
        <v>1192</v>
      </c>
      <c r="M748" s="517">
        <v>60</v>
      </c>
      <c r="N748" s="518">
        <v>5000</v>
      </c>
      <c r="O748" s="517">
        <v>60</v>
      </c>
      <c r="P748" s="496" t="s">
        <v>3171</v>
      </c>
      <c r="Q748" s="508">
        <v>14.4</v>
      </c>
      <c r="R748" s="491">
        <v>15.408000000000001</v>
      </c>
    </row>
    <row r="749" spans="1:18" s="35" customFormat="1" ht="15.75" customHeight="1" x14ac:dyDescent="0.25">
      <c r="A749" s="409">
        <v>30</v>
      </c>
      <c r="B749" s="48" t="s">
        <v>3128</v>
      </c>
      <c r="C749" s="72" t="s">
        <v>3162</v>
      </c>
      <c r="D749" s="48" t="s">
        <v>3163</v>
      </c>
      <c r="E749" s="48" t="s">
        <v>3254</v>
      </c>
      <c r="F749" s="511" t="s">
        <v>3255</v>
      </c>
      <c r="G749" s="488" t="s">
        <v>3256</v>
      </c>
      <c r="H749" s="49">
        <v>35</v>
      </c>
      <c r="I749" s="49">
        <v>10</v>
      </c>
      <c r="J749" s="37"/>
      <c r="K749" s="515">
        <v>450</v>
      </c>
      <c r="L749" s="516" t="s">
        <v>1192</v>
      </c>
      <c r="M749" s="517">
        <v>30</v>
      </c>
      <c r="N749" s="518">
        <v>2500</v>
      </c>
      <c r="O749" s="517">
        <v>30</v>
      </c>
      <c r="P749" s="496" t="s">
        <v>3177</v>
      </c>
      <c r="Q749" s="508">
        <v>14.4</v>
      </c>
      <c r="R749" s="491">
        <v>15.408000000000001</v>
      </c>
    </row>
    <row r="750" spans="1:18" s="35" customFormat="1" ht="15.75" customHeight="1" x14ac:dyDescent="0.25">
      <c r="A750" s="409">
        <v>31</v>
      </c>
      <c r="B750" s="48" t="s">
        <v>1903</v>
      </c>
      <c r="C750" s="72" t="s">
        <v>3164</v>
      </c>
      <c r="D750" s="48" t="s">
        <v>739</v>
      </c>
      <c r="E750" s="48" t="s">
        <v>1416</v>
      </c>
      <c r="F750" s="512" t="s">
        <v>3257</v>
      </c>
      <c r="G750" s="513" t="s">
        <v>3258</v>
      </c>
      <c r="H750" s="49">
        <v>37</v>
      </c>
      <c r="I750" s="49">
        <v>20</v>
      </c>
      <c r="J750" s="37"/>
      <c r="K750" s="515">
        <v>900</v>
      </c>
      <c r="L750" s="516" t="s">
        <v>1192</v>
      </c>
      <c r="M750" s="517">
        <v>60</v>
      </c>
      <c r="N750" s="518">
        <v>5000</v>
      </c>
      <c r="O750" s="517">
        <v>60</v>
      </c>
      <c r="P750" s="514" t="s">
        <v>669</v>
      </c>
      <c r="Q750" s="508">
        <v>14.3</v>
      </c>
      <c r="R750" s="491">
        <v>15.301</v>
      </c>
    </row>
    <row r="751" spans="1:18" s="35" customFormat="1" ht="15.75" customHeight="1" x14ac:dyDescent="0.25">
      <c r="A751" s="409">
        <v>32</v>
      </c>
      <c r="B751" s="48" t="s">
        <v>3129</v>
      </c>
      <c r="C751" s="72" t="s">
        <v>3164</v>
      </c>
      <c r="D751" s="48" t="s">
        <v>3165</v>
      </c>
      <c r="E751" s="48" t="s">
        <v>3259</v>
      </c>
      <c r="F751" s="512" t="s">
        <v>3260</v>
      </c>
      <c r="G751" s="513" t="s">
        <v>3261</v>
      </c>
      <c r="H751" s="49">
        <v>46</v>
      </c>
      <c r="I751" s="49">
        <v>15</v>
      </c>
      <c r="J751" s="37"/>
      <c r="K751" s="515">
        <v>675</v>
      </c>
      <c r="L751" s="516" t="s">
        <v>1192</v>
      </c>
      <c r="M751" s="517">
        <v>45</v>
      </c>
      <c r="N751" s="518">
        <v>3750</v>
      </c>
      <c r="O751" s="517">
        <v>45</v>
      </c>
      <c r="P751" s="514" t="s">
        <v>669</v>
      </c>
      <c r="Q751" s="508">
        <v>14.3</v>
      </c>
      <c r="R751" s="491">
        <v>15.301</v>
      </c>
    </row>
    <row r="752" spans="1:18" s="35" customFormat="1" ht="15.75" customHeight="1" x14ac:dyDescent="0.25">
      <c r="A752" s="409">
        <v>33</v>
      </c>
      <c r="B752" s="48" t="s">
        <v>3130</v>
      </c>
      <c r="C752" s="72" t="s">
        <v>3166</v>
      </c>
      <c r="D752" s="48" t="s">
        <v>3167</v>
      </c>
      <c r="E752" s="48" t="s">
        <v>3262</v>
      </c>
      <c r="F752" s="486" t="s">
        <v>3263</v>
      </c>
      <c r="G752" s="488" t="s">
        <v>3264</v>
      </c>
      <c r="H752" s="49">
        <v>36</v>
      </c>
      <c r="I752" s="49">
        <v>20</v>
      </c>
      <c r="J752" s="37"/>
      <c r="K752" s="515">
        <v>900</v>
      </c>
      <c r="L752" s="516" t="s">
        <v>1192</v>
      </c>
      <c r="M752" s="517">
        <v>60</v>
      </c>
      <c r="N752" s="518">
        <v>5000</v>
      </c>
      <c r="O752" s="517">
        <v>60</v>
      </c>
      <c r="P752" s="496" t="s">
        <v>669</v>
      </c>
      <c r="Q752" s="508">
        <v>15.6</v>
      </c>
      <c r="R752" s="491">
        <v>16.692</v>
      </c>
    </row>
    <row r="754" spans="1:21" s="35" customFormat="1" ht="15.75" customHeight="1" x14ac:dyDescent="0.25">
      <c r="A754" s="641" t="s">
        <v>4430</v>
      </c>
      <c r="B754" s="642"/>
      <c r="C754" s="72"/>
      <c r="D754" s="48"/>
      <c r="E754" s="48"/>
      <c r="F754" s="509"/>
      <c r="G754" s="510"/>
      <c r="H754" s="49"/>
      <c r="I754" s="535">
        <f>SUM(I755:I777)</f>
        <v>350</v>
      </c>
      <c r="J754" s="535"/>
      <c r="K754" s="535">
        <f t="shared" ref="K754:O754" si="39">SUM(K755:K777)</f>
        <v>15750</v>
      </c>
      <c r="L754" s="535"/>
      <c r="M754" s="535">
        <f t="shared" si="39"/>
        <v>1050</v>
      </c>
      <c r="N754" s="535">
        <f t="shared" si="39"/>
        <v>87500</v>
      </c>
      <c r="O754" s="535">
        <f t="shared" si="39"/>
        <v>1050</v>
      </c>
      <c r="P754" s="535"/>
      <c r="Q754" s="508"/>
      <c r="R754" s="491"/>
    </row>
    <row r="755" spans="1:21" s="35" customFormat="1" ht="15.75" customHeight="1" x14ac:dyDescent="0.25">
      <c r="A755" s="409">
        <v>1</v>
      </c>
      <c r="B755" s="245" t="s">
        <v>3265</v>
      </c>
      <c r="C755" s="245" t="s">
        <v>1861</v>
      </c>
      <c r="D755" s="245" t="s">
        <v>3285</v>
      </c>
      <c r="E755" s="245" t="s">
        <v>3299</v>
      </c>
      <c r="F755" s="246" t="s">
        <v>3300</v>
      </c>
      <c r="G755" s="488"/>
      <c r="H755" s="488"/>
      <c r="I755" s="243">
        <v>20</v>
      </c>
      <c r="J755" s="37"/>
      <c r="K755" s="522">
        <v>900</v>
      </c>
      <c r="L755" s="523" t="s">
        <v>1192</v>
      </c>
      <c r="M755" s="524">
        <v>60</v>
      </c>
      <c r="N755" s="524">
        <v>5000</v>
      </c>
      <c r="O755" s="524">
        <v>60</v>
      </c>
      <c r="P755" s="525" t="s">
        <v>719</v>
      </c>
      <c r="Q755" s="490"/>
      <c r="R755" s="491"/>
    </row>
    <row r="756" spans="1:21" s="35" customFormat="1" ht="15.75" customHeight="1" x14ac:dyDescent="0.25">
      <c r="A756" s="409">
        <v>2</v>
      </c>
      <c r="B756" s="245" t="s">
        <v>3266</v>
      </c>
      <c r="C756" s="245" t="s">
        <v>1861</v>
      </c>
      <c r="D756" s="245" t="s">
        <v>3286</v>
      </c>
      <c r="E756" s="245" t="s">
        <v>3301</v>
      </c>
      <c r="F756" s="246" t="s">
        <v>3302</v>
      </c>
      <c r="G756" s="488"/>
      <c r="H756" s="488"/>
      <c r="I756" s="526">
        <v>30</v>
      </c>
      <c r="J756" s="37"/>
      <c r="K756" s="522">
        <v>1350</v>
      </c>
      <c r="L756" s="523" t="s">
        <v>1192</v>
      </c>
      <c r="M756" s="524">
        <v>90</v>
      </c>
      <c r="N756" s="524">
        <v>7500</v>
      </c>
      <c r="O756" s="524">
        <v>90</v>
      </c>
      <c r="P756" s="525" t="s">
        <v>719</v>
      </c>
      <c r="Q756" s="490"/>
      <c r="R756" s="491"/>
      <c r="S756" s="620"/>
      <c r="T756" s="620"/>
      <c r="U756" s="620"/>
    </row>
    <row r="757" spans="1:21" s="35" customFormat="1" ht="15.75" customHeight="1" x14ac:dyDescent="0.25">
      <c r="A757" s="409">
        <v>3</v>
      </c>
      <c r="B757" s="245" t="s">
        <v>3267</v>
      </c>
      <c r="C757" s="245" t="s">
        <v>1861</v>
      </c>
      <c r="D757" s="245" t="s">
        <v>143</v>
      </c>
      <c r="E757" s="245" t="s">
        <v>2981</v>
      </c>
      <c r="F757" s="246" t="s">
        <v>3303</v>
      </c>
      <c r="G757" s="487"/>
      <c r="H757" s="488"/>
      <c r="I757" s="243">
        <v>10</v>
      </c>
      <c r="J757" s="37"/>
      <c r="K757" s="522">
        <v>450</v>
      </c>
      <c r="L757" s="523" t="s">
        <v>1192</v>
      </c>
      <c r="M757" s="524">
        <v>30</v>
      </c>
      <c r="N757" s="524">
        <v>2500</v>
      </c>
      <c r="O757" s="524">
        <v>30</v>
      </c>
      <c r="P757" s="525" t="s">
        <v>719</v>
      </c>
      <c r="Q757" s="490"/>
      <c r="R757" s="491"/>
      <c r="S757" s="620"/>
      <c r="T757" s="385"/>
      <c r="U757" s="385"/>
    </row>
    <row r="758" spans="1:21" s="35" customFormat="1" ht="15.75" customHeight="1" x14ac:dyDescent="0.25">
      <c r="A758" s="409">
        <v>4</v>
      </c>
      <c r="B758" s="245" t="s">
        <v>3268</v>
      </c>
      <c r="C758" s="245" t="s">
        <v>1861</v>
      </c>
      <c r="D758" s="245" t="s">
        <v>3287</v>
      </c>
      <c r="E758" s="245" t="s">
        <v>3304</v>
      </c>
      <c r="F758" s="246" t="s">
        <v>3305</v>
      </c>
      <c r="G758" s="487"/>
      <c r="H758" s="488"/>
      <c r="I758" s="243">
        <v>20</v>
      </c>
      <c r="J758" s="37"/>
      <c r="K758" s="522">
        <v>900</v>
      </c>
      <c r="L758" s="523" t="s">
        <v>1192</v>
      </c>
      <c r="M758" s="524">
        <v>60</v>
      </c>
      <c r="N758" s="524">
        <v>5000</v>
      </c>
      <c r="O758" s="524">
        <v>60</v>
      </c>
      <c r="P758" s="525" t="s">
        <v>719</v>
      </c>
      <c r="Q758" s="490"/>
      <c r="R758" s="491"/>
      <c r="S758" s="620"/>
      <c r="T758" s="385"/>
      <c r="U758" s="385"/>
    </row>
    <row r="759" spans="1:21" s="35" customFormat="1" ht="15.75" customHeight="1" x14ac:dyDescent="0.25">
      <c r="A759" s="409">
        <v>5</v>
      </c>
      <c r="B759" s="245" t="s">
        <v>3269</v>
      </c>
      <c r="C759" s="245" t="s">
        <v>1861</v>
      </c>
      <c r="D759" s="245" t="s">
        <v>3288</v>
      </c>
      <c r="E759" s="245" t="s">
        <v>3306</v>
      </c>
      <c r="F759" s="246" t="s">
        <v>3307</v>
      </c>
      <c r="G759" s="493"/>
      <c r="H759" s="493"/>
      <c r="I759" s="243">
        <v>20</v>
      </c>
      <c r="J759" s="37"/>
      <c r="K759" s="522">
        <v>900</v>
      </c>
      <c r="L759" s="523" t="s">
        <v>1192</v>
      </c>
      <c r="M759" s="524">
        <v>60</v>
      </c>
      <c r="N759" s="524">
        <v>5000</v>
      </c>
      <c r="O759" s="524">
        <v>60</v>
      </c>
      <c r="P759" s="525" t="s">
        <v>719</v>
      </c>
      <c r="Q759" s="490"/>
      <c r="R759" s="491"/>
      <c r="S759" s="620"/>
      <c r="T759" s="620"/>
      <c r="U759" s="620"/>
    </row>
    <row r="760" spans="1:21" s="35" customFormat="1" ht="15.75" customHeight="1" x14ac:dyDescent="0.25">
      <c r="A760" s="409">
        <v>6</v>
      </c>
      <c r="B760" s="245" t="s">
        <v>3270</v>
      </c>
      <c r="C760" s="245" t="s">
        <v>1861</v>
      </c>
      <c r="D760" s="245" t="s">
        <v>3289</v>
      </c>
      <c r="E760" s="245" t="s">
        <v>3308</v>
      </c>
      <c r="F760" s="246" t="s">
        <v>3309</v>
      </c>
      <c r="G760" s="502"/>
      <c r="H760" s="503"/>
      <c r="I760" s="243">
        <v>20</v>
      </c>
      <c r="J760" s="37"/>
      <c r="K760" s="522">
        <v>900</v>
      </c>
      <c r="L760" s="523" t="s">
        <v>1192</v>
      </c>
      <c r="M760" s="524">
        <v>60</v>
      </c>
      <c r="N760" s="524">
        <v>5000</v>
      </c>
      <c r="O760" s="524">
        <v>60</v>
      </c>
      <c r="P760" s="525" t="s">
        <v>719</v>
      </c>
      <c r="Q760" s="490"/>
      <c r="R760" s="491"/>
      <c r="S760" s="620"/>
      <c r="T760" s="620"/>
      <c r="U760" s="620"/>
    </row>
    <row r="761" spans="1:21" s="35" customFormat="1" ht="15.75" customHeight="1" x14ac:dyDescent="0.25">
      <c r="A761" s="409">
        <v>7</v>
      </c>
      <c r="B761" s="527" t="s">
        <v>3271</v>
      </c>
      <c r="C761" s="520" t="s">
        <v>1932</v>
      </c>
      <c r="D761" s="527" t="s">
        <v>3290</v>
      </c>
      <c r="E761" s="527" t="s">
        <v>3310</v>
      </c>
      <c r="F761" s="528" t="s">
        <v>3311</v>
      </c>
      <c r="G761" s="488"/>
      <c r="H761" s="49"/>
      <c r="I761" s="243">
        <v>10</v>
      </c>
      <c r="J761" s="37"/>
      <c r="K761" s="522">
        <v>450</v>
      </c>
      <c r="L761" s="523" t="s">
        <v>1192</v>
      </c>
      <c r="M761" s="524">
        <v>30</v>
      </c>
      <c r="N761" s="524">
        <v>2500</v>
      </c>
      <c r="O761" s="524">
        <v>30</v>
      </c>
      <c r="P761" s="525" t="s">
        <v>719</v>
      </c>
      <c r="Q761" s="490"/>
      <c r="R761" s="491"/>
      <c r="S761" s="620"/>
      <c r="T761" s="620"/>
      <c r="U761" s="620"/>
    </row>
    <row r="762" spans="1:21" s="35" customFormat="1" ht="15.75" customHeight="1" x14ac:dyDescent="0.25">
      <c r="A762" s="409">
        <v>8</v>
      </c>
      <c r="B762" s="529" t="s">
        <v>677</v>
      </c>
      <c r="C762" s="530" t="s">
        <v>690</v>
      </c>
      <c r="D762" s="529" t="s">
        <v>693</v>
      </c>
      <c r="E762" s="529" t="s">
        <v>713</v>
      </c>
      <c r="F762" s="246" t="s">
        <v>714</v>
      </c>
      <c r="G762" s="49"/>
      <c r="H762" s="49"/>
      <c r="I762" s="243">
        <v>10</v>
      </c>
      <c r="J762" s="37"/>
      <c r="K762" s="522">
        <v>450</v>
      </c>
      <c r="L762" s="523" t="s">
        <v>1192</v>
      </c>
      <c r="M762" s="524">
        <v>30</v>
      </c>
      <c r="N762" s="524">
        <v>2500</v>
      </c>
      <c r="O762" s="522">
        <v>30</v>
      </c>
      <c r="P762" s="525" t="s">
        <v>719</v>
      </c>
      <c r="Q762" s="490"/>
      <c r="R762" s="491"/>
      <c r="S762" s="620"/>
      <c r="T762" s="620"/>
      <c r="U762" s="620"/>
    </row>
    <row r="763" spans="1:21" s="35" customFormat="1" ht="15.75" customHeight="1" x14ac:dyDescent="0.25">
      <c r="A763" s="409">
        <v>9</v>
      </c>
      <c r="B763" s="529" t="s">
        <v>3272</v>
      </c>
      <c r="C763" s="530" t="s">
        <v>690</v>
      </c>
      <c r="D763" s="529" t="s">
        <v>121</v>
      </c>
      <c r="E763" s="529" t="s">
        <v>3312</v>
      </c>
      <c r="F763" s="246" t="s">
        <v>3313</v>
      </c>
      <c r="G763" s="505"/>
      <c r="H763" s="49"/>
      <c r="I763" s="249">
        <v>10</v>
      </c>
      <c r="J763" s="37"/>
      <c r="K763" s="522">
        <v>450</v>
      </c>
      <c r="L763" s="523" t="s">
        <v>1192</v>
      </c>
      <c r="M763" s="524">
        <v>30</v>
      </c>
      <c r="N763" s="524">
        <v>2500</v>
      </c>
      <c r="O763" s="522">
        <v>30</v>
      </c>
      <c r="P763" s="525" t="s">
        <v>719</v>
      </c>
      <c r="Q763" s="490"/>
      <c r="R763" s="491"/>
      <c r="S763" s="620"/>
      <c r="T763" s="620"/>
      <c r="U763" s="620"/>
    </row>
    <row r="764" spans="1:21" s="35" customFormat="1" ht="15.75" customHeight="1" x14ac:dyDescent="0.25">
      <c r="A764" s="409">
        <v>10</v>
      </c>
      <c r="B764" s="529" t="s">
        <v>3273</v>
      </c>
      <c r="C764" s="530" t="s">
        <v>690</v>
      </c>
      <c r="D764" s="529" t="s">
        <v>3291</v>
      </c>
      <c r="E764" s="529" t="s">
        <v>3314</v>
      </c>
      <c r="F764" s="246" t="s">
        <v>3315</v>
      </c>
      <c r="G764" s="488"/>
      <c r="H764" s="49"/>
      <c r="I764" s="249">
        <v>10</v>
      </c>
      <c r="J764" s="37"/>
      <c r="K764" s="522">
        <v>450</v>
      </c>
      <c r="L764" s="523" t="s">
        <v>1192</v>
      </c>
      <c r="M764" s="524">
        <v>30</v>
      </c>
      <c r="N764" s="524">
        <v>2500</v>
      </c>
      <c r="O764" s="522">
        <v>30</v>
      </c>
      <c r="P764" s="525" t="s">
        <v>719</v>
      </c>
      <c r="Q764" s="490"/>
      <c r="R764" s="491"/>
      <c r="S764" s="620"/>
      <c r="T764" s="620"/>
      <c r="U764" s="620"/>
    </row>
    <row r="765" spans="1:21" s="35" customFormat="1" ht="15.75" customHeight="1" x14ac:dyDescent="0.25">
      <c r="A765" s="409">
        <v>11</v>
      </c>
      <c r="B765" s="529" t="s">
        <v>677</v>
      </c>
      <c r="C765" s="530" t="s">
        <v>690</v>
      </c>
      <c r="D765" s="529" t="s">
        <v>3291</v>
      </c>
      <c r="E765" s="529" t="s">
        <v>3316</v>
      </c>
      <c r="F765" s="246" t="s">
        <v>3317</v>
      </c>
      <c r="G765" s="505"/>
      <c r="H765" s="49"/>
      <c r="I765" s="249">
        <v>10</v>
      </c>
      <c r="J765" s="37"/>
      <c r="K765" s="522">
        <v>450</v>
      </c>
      <c r="L765" s="523" t="s">
        <v>1192</v>
      </c>
      <c r="M765" s="524">
        <v>30</v>
      </c>
      <c r="N765" s="524">
        <v>2500</v>
      </c>
      <c r="O765" s="522">
        <v>30</v>
      </c>
      <c r="P765" s="525" t="s">
        <v>719</v>
      </c>
      <c r="Q765" s="490"/>
      <c r="R765" s="491"/>
      <c r="S765" s="620"/>
      <c r="T765" s="620"/>
      <c r="U765" s="620"/>
    </row>
    <row r="766" spans="1:21" s="35" customFormat="1" ht="15.75" customHeight="1" x14ac:dyDescent="0.25">
      <c r="A766" s="409">
        <v>12</v>
      </c>
      <c r="B766" s="529" t="s">
        <v>3274</v>
      </c>
      <c r="C766" s="530" t="s">
        <v>690</v>
      </c>
      <c r="D766" s="529" t="s">
        <v>692</v>
      </c>
      <c r="E766" s="529" t="s">
        <v>3318</v>
      </c>
      <c r="F766" s="246" t="s">
        <v>3319</v>
      </c>
      <c r="G766" s="505"/>
      <c r="H766" s="49"/>
      <c r="I766" s="249">
        <v>5</v>
      </c>
      <c r="J766" s="37"/>
      <c r="K766" s="522">
        <v>225</v>
      </c>
      <c r="L766" s="523" t="s">
        <v>1192</v>
      </c>
      <c r="M766" s="524">
        <v>15</v>
      </c>
      <c r="N766" s="524">
        <v>1250</v>
      </c>
      <c r="O766" s="522">
        <v>15</v>
      </c>
      <c r="P766" s="525" t="s">
        <v>719</v>
      </c>
      <c r="Q766" s="490"/>
      <c r="R766" s="491"/>
      <c r="S766" s="620"/>
      <c r="T766" s="620"/>
      <c r="U766" s="620"/>
    </row>
    <row r="767" spans="1:21" s="35" customFormat="1" ht="15.75" customHeight="1" x14ac:dyDescent="0.25">
      <c r="A767" s="409">
        <v>13</v>
      </c>
      <c r="B767" s="529" t="s">
        <v>140</v>
      </c>
      <c r="C767" s="530" t="s">
        <v>690</v>
      </c>
      <c r="D767" s="529" t="s">
        <v>692</v>
      </c>
      <c r="E767" s="529" t="s">
        <v>711</v>
      </c>
      <c r="F767" s="246" t="s">
        <v>3320</v>
      </c>
      <c r="G767" s="503"/>
      <c r="H767" s="493"/>
      <c r="I767" s="249">
        <v>5</v>
      </c>
      <c r="J767" s="37"/>
      <c r="K767" s="522">
        <v>225</v>
      </c>
      <c r="L767" s="523" t="s">
        <v>1192</v>
      </c>
      <c r="M767" s="524">
        <v>15</v>
      </c>
      <c r="N767" s="524">
        <v>1250</v>
      </c>
      <c r="O767" s="522">
        <v>15</v>
      </c>
      <c r="P767" s="525" t="s">
        <v>719</v>
      </c>
      <c r="Q767" s="490"/>
      <c r="R767" s="491"/>
      <c r="S767" s="620"/>
      <c r="T767" s="620"/>
      <c r="U767" s="620"/>
    </row>
    <row r="768" spans="1:21" s="35" customFormat="1" ht="15.75" customHeight="1" x14ac:dyDescent="0.25">
      <c r="A768" s="409">
        <v>14</v>
      </c>
      <c r="B768" s="240" t="s">
        <v>3275</v>
      </c>
      <c r="C768" s="241" t="s">
        <v>3292</v>
      </c>
      <c r="D768" s="240" t="s">
        <v>3293</v>
      </c>
      <c r="E768" s="240" t="s">
        <v>3321</v>
      </c>
      <c r="F768" s="528" t="s">
        <v>3322</v>
      </c>
      <c r="G768" s="503"/>
      <c r="H768" s="493"/>
      <c r="I768" s="249">
        <v>20</v>
      </c>
      <c r="J768" s="37"/>
      <c r="K768" s="522">
        <v>900</v>
      </c>
      <c r="L768" s="523" t="s">
        <v>1192</v>
      </c>
      <c r="M768" s="524">
        <v>60</v>
      </c>
      <c r="N768" s="524">
        <v>5000</v>
      </c>
      <c r="O768" s="524">
        <v>60</v>
      </c>
      <c r="P768" s="531" t="s">
        <v>719</v>
      </c>
      <c r="Q768" s="490"/>
      <c r="R768" s="491"/>
      <c r="S768" s="620"/>
      <c r="T768" s="620"/>
      <c r="U768" s="620"/>
    </row>
    <row r="769" spans="1:18" s="35" customFormat="1" ht="15.75" customHeight="1" x14ac:dyDescent="0.25">
      <c r="A769" s="409">
        <v>15</v>
      </c>
      <c r="B769" s="240" t="s">
        <v>3276</v>
      </c>
      <c r="C769" s="241" t="s">
        <v>3292</v>
      </c>
      <c r="D769" s="240" t="s">
        <v>3292</v>
      </c>
      <c r="E769" s="240" t="s">
        <v>3323</v>
      </c>
      <c r="F769" s="528" t="s">
        <v>3324</v>
      </c>
      <c r="G769" s="503"/>
      <c r="H769" s="493"/>
      <c r="I769" s="249">
        <v>10</v>
      </c>
      <c r="J769" s="37"/>
      <c r="K769" s="522">
        <v>450</v>
      </c>
      <c r="L769" s="523" t="s">
        <v>1192</v>
      </c>
      <c r="M769" s="524">
        <v>30</v>
      </c>
      <c r="N769" s="524">
        <v>2500</v>
      </c>
      <c r="O769" s="524">
        <v>30</v>
      </c>
      <c r="P769" s="531" t="s">
        <v>719</v>
      </c>
      <c r="Q769" s="490"/>
      <c r="R769" s="491"/>
    </row>
    <row r="770" spans="1:18" s="35" customFormat="1" ht="15.75" customHeight="1" x14ac:dyDescent="0.25">
      <c r="A770" s="409">
        <v>16</v>
      </c>
      <c r="B770" s="521" t="s">
        <v>3277</v>
      </c>
      <c r="C770" s="520" t="s">
        <v>3294</v>
      </c>
      <c r="D770" s="519" t="s">
        <v>139</v>
      </c>
      <c r="E770" s="521" t="s">
        <v>3325</v>
      </c>
      <c r="F770" s="528" t="s">
        <v>3326</v>
      </c>
      <c r="G770" s="503"/>
      <c r="H770" s="493"/>
      <c r="I770" s="249">
        <v>20</v>
      </c>
      <c r="J770" s="37"/>
      <c r="K770" s="522">
        <v>900</v>
      </c>
      <c r="L770" s="523" t="s">
        <v>1192</v>
      </c>
      <c r="M770" s="524">
        <v>60</v>
      </c>
      <c r="N770" s="524">
        <v>5000</v>
      </c>
      <c r="O770" s="524">
        <v>60</v>
      </c>
      <c r="P770" s="532" t="s">
        <v>804</v>
      </c>
      <c r="Q770" s="490"/>
      <c r="R770" s="491"/>
    </row>
    <row r="771" spans="1:18" s="35" customFormat="1" ht="15.75" customHeight="1" x14ac:dyDescent="0.25">
      <c r="A771" s="409">
        <v>17</v>
      </c>
      <c r="B771" s="521" t="s">
        <v>3278</v>
      </c>
      <c r="C771" s="520" t="s">
        <v>3294</v>
      </c>
      <c r="D771" s="519" t="s">
        <v>139</v>
      </c>
      <c r="E771" s="521" t="s">
        <v>3327</v>
      </c>
      <c r="F771" s="528" t="s">
        <v>3328</v>
      </c>
      <c r="G771" s="488"/>
      <c r="H771" s="49"/>
      <c r="I771" s="249">
        <v>20</v>
      </c>
      <c r="J771" s="37"/>
      <c r="K771" s="522">
        <v>900</v>
      </c>
      <c r="L771" s="523" t="s">
        <v>1192</v>
      </c>
      <c r="M771" s="524">
        <v>60</v>
      </c>
      <c r="N771" s="524">
        <v>5000</v>
      </c>
      <c r="O771" s="524">
        <v>60</v>
      </c>
      <c r="P771" s="532" t="s">
        <v>804</v>
      </c>
      <c r="Q771" s="490"/>
      <c r="R771" s="491"/>
    </row>
    <row r="772" spans="1:18" s="35" customFormat="1" ht="15.75" customHeight="1" x14ac:dyDescent="0.25">
      <c r="A772" s="409">
        <v>18</v>
      </c>
      <c r="B772" s="521" t="s">
        <v>3279</v>
      </c>
      <c r="C772" s="520" t="s">
        <v>3294</v>
      </c>
      <c r="D772" s="519" t="s">
        <v>139</v>
      </c>
      <c r="E772" s="521" t="s">
        <v>3329</v>
      </c>
      <c r="F772" s="528" t="s">
        <v>3330</v>
      </c>
      <c r="G772" s="488"/>
      <c r="H772" s="49"/>
      <c r="I772" s="249">
        <v>15</v>
      </c>
      <c r="J772" s="37"/>
      <c r="K772" s="522">
        <v>675</v>
      </c>
      <c r="L772" s="523" t="s">
        <v>1192</v>
      </c>
      <c r="M772" s="524">
        <v>45</v>
      </c>
      <c r="N772" s="524">
        <v>3750</v>
      </c>
      <c r="O772" s="524">
        <v>45</v>
      </c>
      <c r="P772" s="532" t="s">
        <v>804</v>
      </c>
      <c r="Q772" s="508"/>
      <c r="R772" s="491"/>
    </row>
    <row r="773" spans="1:18" s="35" customFormat="1" ht="15.75" customHeight="1" x14ac:dyDescent="0.25">
      <c r="A773" s="409">
        <v>19</v>
      </c>
      <c r="B773" s="521" t="s">
        <v>3280</v>
      </c>
      <c r="C773" s="520" t="s">
        <v>3294</v>
      </c>
      <c r="D773" s="519" t="s">
        <v>139</v>
      </c>
      <c r="E773" s="521" t="s">
        <v>3331</v>
      </c>
      <c r="F773" s="528" t="s">
        <v>3332</v>
      </c>
      <c r="G773" s="488"/>
      <c r="H773" s="49"/>
      <c r="I773" s="249">
        <v>15</v>
      </c>
      <c r="J773" s="37"/>
      <c r="K773" s="522">
        <v>675</v>
      </c>
      <c r="L773" s="523" t="s">
        <v>1192</v>
      </c>
      <c r="M773" s="524">
        <v>45</v>
      </c>
      <c r="N773" s="524">
        <v>3750</v>
      </c>
      <c r="O773" s="524">
        <v>45</v>
      </c>
      <c r="P773" s="532" t="s">
        <v>804</v>
      </c>
      <c r="Q773" s="508"/>
      <c r="R773" s="491"/>
    </row>
    <row r="774" spans="1:18" s="35" customFormat="1" ht="15.75" customHeight="1" x14ac:dyDescent="0.25">
      <c r="A774" s="409">
        <v>20</v>
      </c>
      <c r="B774" s="521" t="s">
        <v>3281</v>
      </c>
      <c r="C774" s="520" t="s">
        <v>3294</v>
      </c>
      <c r="D774" s="519" t="s">
        <v>3295</v>
      </c>
      <c r="E774" s="521" t="s">
        <v>430</v>
      </c>
      <c r="F774" s="528" t="s">
        <v>3333</v>
      </c>
      <c r="G774" s="488"/>
      <c r="H774" s="49"/>
      <c r="I774" s="249">
        <v>20</v>
      </c>
      <c r="J774" s="37"/>
      <c r="K774" s="522">
        <v>900</v>
      </c>
      <c r="L774" s="523" t="s">
        <v>1192</v>
      </c>
      <c r="M774" s="524">
        <v>60</v>
      </c>
      <c r="N774" s="524">
        <v>5000</v>
      </c>
      <c r="O774" s="524">
        <v>60</v>
      </c>
      <c r="P774" s="532" t="s">
        <v>804</v>
      </c>
      <c r="Q774" s="508"/>
      <c r="R774" s="491"/>
    </row>
    <row r="775" spans="1:18" s="35" customFormat="1" ht="15.75" customHeight="1" x14ac:dyDescent="0.25">
      <c r="A775" s="409">
        <v>21</v>
      </c>
      <c r="B775" s="521" t="s">
        <v>3282</v>
      </c>
      <c r="C775" s="520" t="s">
        <v>3294</v>
      </c>
      <c r="D775" s="519" t="s">
        <v>3295</v>
      </c>
      <c r="E775" s="521" t="s">
        <v>3334</v>
      </c>
      <c r="F775" s="528" t="s">
        <v>3335</v>
      </c>
      <c r="G775" s="488"/>
      <c r="H775" s="49"/>
      <c r="I775" s="249">
        <v>20</v>
      </c>
      <c r="J775" s="37"/>
      <c r="K775" s="522">
        <v>900</v>
      </c>
      <c r="L775" s="523" t="s">
        <v>1192</v>
      </c>
      <c r="M775" s="524">
        <v>60</v>
      </c>
      <c r="N775" s="524">
        <v>5000</v>
      </c>
      <c r="O775" s="524">
        <v>60</v>
      </c>
      <c r="P775" s="532" t="s">
        <v>804</v>
      </c>
      <c r="Q775" s="508"/>
      <c r="R775" s="491"/>
    </row>
    <row r="776" spans="1:18" s="35" customFormat="1" ht="15.75" customHeight="1" x14ac:dyDescent="0.25">
      <c r="A776" s="409">
        <v>22</v>
      </c>
      <c r="B776" s="521" t="s">
        <v>3283</v>
      </c>
      <c r="C776" s="520" t="s">
        <v>3296</v>
      </c>
      <c r="D776" s="519" t="s">
        <v>3297</v>
      </c>
      <c r="E776" s="521" t="s">
        <v>3336</v>
      </c>
      <c r="F776" s="471" t="s">
        <v>3337</v>
      </c>
      <c r="G776" s="488"/>
      <c r="H776" s="49"/>
      <c r="I776" s="249">
        <v>15</v>
      </c>
      <c r="J776" s="37"/>
      <c r="K776" s="522">
        <v>675</v>
      </c>
      <c r="L776" s="523" t="s">
        <v>1192</v>
      </c>
      <c r="M776" s="524">
        <v>45</v>
      </c>
      <c r="N776" s="524">
        <v>3750</v>
      </c>
      <c r="O776" s="524">
        <v>45</v>
      </c>
      <c r="P776" s="533" t="s">
        <v>804</v>
      </c>
      <c r="Q776" s="508"/>
      <c r="R776" s="491"/>
    </row>
    <row r="777" spans="1:18" s="35" customFormat="1" ht="15.75" customHeight="1" x14ac:dyDescent="0.25">
      <c r="A777" s="409">
        <v>23</v>
      </c>
      <c r="B777" s="521" t="s">
        <v>3284</v>
      </c>
      <c r="C777" s="520" t="s">
        <v>3296</v>
      </c>
      <c r="D777" s="519" t="s">
        <v>3298</v>
      </c>
      <c r="E777" s="521" t="s">
        <v>3338</v>
      </c>
      <c r="F777" s="534" t="s">
        <v>3339</v>
      </c>
      <c r="G777" s="488"/>
      <c r="H777" s="49"/>
      <c r="I777" s="249">
        <v>15</v>
      </c>
      <c r="J777" s="37"/>
      <c r="K777" s="522">
        <v>675</v>
      </c>
      <c r="L777" s="523" t="s">
        <v>1192</v>
      </c>
      <c r="M777" s="524">
        <v>45</v>
      </c>
      <c r="N777" s="524">
        <v>3750</v>
      </c>
      <c r="O777" s="524">
        <v>45</v>
      </c>
      <c r="P777" s="533" t="s">
        <v>804</v>
      </c>
      <c r="Q777" s="490"/>
      <c r="R777" s="491"/>
    </row>
    <row r="778" spans="1:18" x14ac:dyDescent="0.25">
      <c r="A778" s="38"/>
      <c r="B778" s="31"/>
      <c r="C778" s="32"/>
      <c r="D778" s="31"/>
      <c r="E778" s="31"/>
      <c r="F778" s="31"/>
      <c r="G778" s="31"/>
      <c r="H778" s="39"/>
      <c r="I778" s="32"/>
      <c r="J778" s="279"/>
      <c r="K778" s="32"/>
      <c r="L778" s="82"/>
      <c r="M778" s="29"/>
      <c r="N778" s="29"/>
      <c r="O778" s="29"/>
      <c r="P778" s="435"/>
      <c r="Q778" s="31"/>
      <c r="R778" s="31"/>
    </row>
    <row r="779" spans="1:18" x14ac:dyDescent="0.25">
      <c r="A779" s="639" t="s">
        <v>4431</v>
      </c>
      <c r="B779" s="640"/>
      <c r="C779" s="32"/>
      <c r="D779" s="31"/>
      <c r="E779" s="31"/>
      <c r="F779" s="31"/>
      <c r="G779" s="31"/>
      <c r="H779" s="39"/>
      <c r="I779" s="26">
        <f>SUM(I780:I954)</f>
        <v>2358</v>
      </c>
      <c r="J779" s="26">
        <f t="shared" ref="J779:O779" si="40">SUM(J780:J954)</f>
        <v>0</v>
      </c>
      <c r="K779" s="26">
        <f t="shared" si="40"/>
        <v>106110</v>
      </c>
      <c r="L779" s="26"/>
      <c r="M779" s="26">
        <f t="shared" si="40"/>
        <v>0</v>
      </c>
      <c r="N779" s="26">
        <f t="shared" si="40"/>
        <v>589500</v>
      </c>
      <c r="O779" s="26">
        <f t="shared" si="40"/>
        <v>7074</v>
      </c>
      <c r="P779" s="435"/>
      <c r="Q779" s="31"/>
      <c r="R779" s="31"/>
    </row>
    <row r="780" spans="1:18" s="35" customFormat="1" ht="15.75" customHeight="1" x14ac:dyDescent="0.25">
      <c r="A780" s="409">
        <v>1</v>
      </c>
      <c r="B780" s="582" t="s">
        <v>3431</v>
      </c>
      <c r="C780" s="582" t="s">
        <v>1915</v>
      </c>
      <c r="D780" s="582" t="s">
        <v>1919</v>
      </c>
      <c r="E780" s="582" t="s">
        <v>1229</v>
      </c>
      <c r="F780" s="583" t="s">
        <v>3565</v>
      </c>
      <c r="G780" s="445"/>
      <c r="H780" s="387"/>
      <c r="I780" s="570">
        <v>10</v>
      </c>
      <c r="J780" s="37"/>
      <c r="K780" s="584">
        <f t="shared" ref="K780:K811" si="41">45*I780</f>
        <v>450</v>
      </c>
      <c r="L780" s="585" t="s">
        <v>1192</v>
      </c>
      <c r="M780" s="37"/>
      <c r="N780" s="586">
        <v>2500</v>
      </c>
      <c r="O780" s="586">
        <f>I780*3</f>
        <v>30</v>
      </c>
      <c r="P780" s="587" t="s">
        <v>801</v>
      </c>
      <c r="Q780" s="460"/>
      <c r="R780" s="460"/>
    </row>
    <row r="781" spans="1:18" s="35" customFormat="1" ht="15.75" customHeight="1" x14ac:dyDescent="0.25">
      <c r="A781" s="409">
        <v>2</v>
      </c>
      <c r="B781" s="582" t="s">
        <v>851</v>
      </c>
      <c r="C781" s="582" t="s">
        <v>1915</v>
      </c>
      <c r="D781" s="582" t="s">
        <v>1919</v>
      </c>
      <c r="E781" s="582" t="s">
        <v>2940</v>
      </c>
      <c r="F781" s="583" t="s">
        <v>3566</v>
      </c>
      <c r="G781" s="445"/>
      <c r="H781" s="387"/>
      <c r="I781" s="570">
        <v>10</v>
      </c>
      <c r="J781" s="37"/>
      <c r="K781" s="584">
        <f t="shared" si="41"/>
        <v>450</v>
      </c>
      <c r="L781" s="585" t="s">
        <v>1192</v>
      </c>
      <c r="M781" s="37"/>
      <c r="N781" s="586">
        <v>2500</v>
      </c>
      <c r="O781" s="586">
        <f t="shared" ref="O781:O844" si="42">I781*3</f>
        <v>30</v>
      </c>
      <c r="P781" s="587" t="s">
        <v>801</v>
      </c>
      <c r="Q781" s="460"/>
      <c r="R781" s="460"/>
    </row>
    <row r="782" spans="1:18" s="35" customFormat="1" ht="15.75" customHeight="1" x14ac:dyDescent="0.25">
      <c r="A782" s="409">
        <v>3</v>
      </c>
      <c r="B782" s="582" t="s">
        <v>3432</v>
      </c>
      <c r="C782" s="582" t="s">
        <v>1915</v>
      </c>
      <c r="D782" s="582" t="s">
        <v>1919</v>
      </c>
      <c r="E782" s="582" t="s">
        <v>3567</v>
      </c>
      <c r="F782" s="583" t="s">
        <v>3568</v>
      </c>
      <c r="G782" s="445"/>
      <c r="H782" s="387"/>
      <c r="I782" s="570">
        <v>10</v>
      </c>
      <c r="J782" s="37"/>
      <c r="K782" s="584">
        <f t="shared" si="41"/>
        <v>450</v>
      </c>
      <c r="L782" s="585" t="s">
        <v>1192</v>
      </c>
      <c r="M782" s="37"/>
      <c r="N782" s="586">
        <v>2500</v>
      </c>
      <c r="O782" s="586">
        <f t="shared" si="42"/>
        <v>30</v>
      </c>
      <c r="P782" s="587" t="s">
        <v>801</v>
      </c>
      <c r="Q782" s="460"/>
      <c r="R782" s="460"/>
    </row>
    <row r="783" spans="1:18" s="35" customFormat="1" ht="15.75" customHeight="1" x14ac:dyDescent="0.25">
      <c r="A783" s="409">
        <v>4</v>
      </c>
      <c r="B783" s="582" t="s">
        <v>23</v>
      </c>
      <c r="C783" s="582" t="s">
        <v>1915</v>
      </c>
      <c r="D783" s="582" t="s">
        <v>1919</v>
      </c>
      <c r="E783" s="582" t="s">
        <v>3569</v>
      </c>
      <c r="F783" s="583" t="s">
        <v>3570</v>
      </c>
      <c r="G783" s="445"/>
      <c r="H783" s="387"/>
      <c r="I783" s="570">
        <v>10</v>
      </c>
      <c r="J783" s="37"/>
      <c r="K783" s="584">
        <f t="shared" si="41"/>
        <v>450</v>
      </c>
      <c r="L783" s="585" t="s">
        <v>1192</v>
      </c>
      <c r="M783" s="37"/>
      <c r="N783" s="586">
        <v>2500</v>
      </c>
      <c r="O783" s="586">
        <f t="shared" si="42"/>
        <v>30</v>
      </c>
      <c r="P783" s="587" t="s">
        <v>801</v>
      </c>
      <c r="Q783" s="460"/>
      <c r="R783" s="460"/>
    </row>
    <row r="784" spans="1:18" s="35" customFormat="1" ht="15.75" customHeight="1" x14ac:dyDescent="0.25">
      <c r="A784" s="409">
        <v>5</v>
      </c>
      <c r="B784" s="582" t="s">
        <v>3433</v>
      </c>
      <c r="C784" s="582" t="s">
        <v>1915</v>
      </c>
      <c r="D784" s="582" t="s">
        <v>1919</v>
      </c>
      <c r="E784" s="582" t="s">
        <v>615</v>
      </c>
      <c r="F784" s="583" t="s">
        <v>3571</v>
      </c>
      <c r="G784" s="445"/>
      <c r="H784" s="387"/>
      <c r="I784" s="570">
        <v>10</v>
      </c>
      <c r="J784" s="37"/>
      <c r="K784" s="584">
        <f t="shared" si="41"/>
        <v>450</v>
      </c>
      <c r="L784" s="585" t="s">
        <v>1192</v>
      </c>
      <c r="M784" s="37"/>
      <c r="N784" s="586">
        <v>2500</v>
      </c>
      <c r="O784" s="586">
        <f t="shared" si="42"/>
        <v>30</v>
      </c>
      <c r="P784" s="587" t="s">
        <v>801</v>
      </c>
      <c r="Q784" s="460"/>
      <c r="R784" s="460"/>
    </row>
    <row r="785" spans="1:18" s="35" customFormat="1" ht="15.75" customHeight="1" x14ac:dyDescent="0.25">
      <c r="A785" s="409">
        <v>6</v>
      </c>
      <c r="B785" s="582" t="s">
        <v>1909</v>
      </c>
      <c r="C785" s="582" t="s">
        <v>1915</v>
      </c>
      <c r="D785" s="582" t="s">
        <v>1919</v>
      </c>
      <c r="E785" s="582" t="s">
        <v>1925</v>
      </c>
      <c r="F785" s="583" t="s">
        <v>3343</v>
      </c>
      <c r="G785" s="445"/>
      <c r="H785" s="387"/>
      <c r="I785" s="570">
        <v>10</v>
      </c>
      <c r="J785" s="37"/>
      <c r="K785" s="584">
        <f t="shared" si="41"/>
        <v>450</v>
      </c>
      <c r="L785" s="585" t="s">
        <v>1192</v>
      </c>
      <c r="M785" s="37"/>
      <c r="N785" s="586">
        <v>2500</v>
      </c>
      <c r="O785" s="586">
        <f t="shared" si="42"/>
        <v>30</v>
      </c>
      <c r="P785" s="587" t="s">
        <v>801</v>
      </c>
      <c r="Q785" s="460"/>
      <c r="R785" s="460"/>
    </row>
    <row r="786" spans="1:18" s="35" customFormat="1" ht="15.75" customHeight="1" x14ac:dyDescent="0.25">
      <c r="A786" s="409">
        <v>7</v>
      </c>
      <c r="B786" s="582" t="s">
        <v>3434</v>
      </c>
      <c r="C786" s="582" t="s">
        <v>1915</v>
      </c>
      <c r="D786" s="582" t="s">
        <v>139</v>
      </c>
      <c r="E786" s="582" t="s">
        <v>1923</v>
      </c>
      <c r="F786" s="583" t="s">
        <v>3572</v>
      </c>
      <c r="G786" s="445"/>
      <c r="H786" s="387"/>
      <c r="I786" s="570">
        <v>10</v>
      </c>
      <c r="J786" s="37"/>
      <c r="K786" s="584">
        <f t="shared" si="41"/>
        <v>450</v>
      </c>
      <c r="L786" s="585" t="s">
        <v>1192</v>
      </c>
      <c r="M786" s="37"/>
      <c r="N786" s="586">
        <v>2500</v>
      </c>
      <c r="O786" s="586">
        <f t="shared" si="42"/>
        <v>30</v>
      </c>
      <c r="P786" s="587" t="s">
        <v>801</v>
      </c>
      <c r="Q786" s="460"/>
      <c r="R786" s="460"/>
    </row>
    <row r="787" spans="1:18" s="35" customFormat="1" ht="15.75" customHeight="1" x14ac:dyDescent="0.25">
      <c r="A787" s="409">
        <v>8</v>
      </c>
      <c r="B787" s="582" t="s">
        <v>3435</v>
      </c>
      <c r="C787" s="582" t="s">
        <v>1915</v>
      </c>
      <c r="D787" s="582" t="s">
        <v>139</v>
      </c>
      <c r="E787" s="582" t="s">
        <v>3573</v>
      </c>
      <c r="F787" s="583" t="s">
        <v>3574</v>
      </c>
      <c r="G787" s="445"/>
      <c r="H787" s="387"/>
      <c r="I787" s="570">
        <v>10</v>
      </c>
      <c r="J787" s="37"/>
      <c r="K787" s="584">
        <f t="shared" si="41"/>
        <v>450</v>
      </c>
      <c r="L787" s="585" t="s">
        <v>1192</v>
      </c>
      <c r="M787" s="37"/>
      <c r="N787" s="586">
        <v>2500</v>
      </c>
      <c r="O787" s="586">
        <f t="shared" si="42"/>
        <v>30</v>
      </c>
      <c r="P787" s="587" t="s">
        <v>801</v>
      </c>
      <c r="Q787" s="460"/>
      <c r="R787" s="460"/>
    </row>
    <row r="788" spans="1:18" s="35" customFormat="1" ht="15.75" customHeight="1" x14ac:dyDescent="0.25">
      <c r="A788" s="409">
        <v>9</v>
      </c>
      <c r="B788" s="582" t="s">
        <v>3436</v>
      </c>
      <c r="C788" s="582" t="s">
        <v>1915</v>
      </c>
      <c r="D788" s="582" t="s">
        <v>945</v>
      </c>
      <c r="E788" s="582" t="s">
        <v>3575</v>
      </c>
      <c r="F788" s="583" t="s">
        <v>787</v>
      </c>
      <c r="G788" s="457"/>
      <c r="H788" s="387"/>
      <c r="I788" s="570">
        <v>10</v>
      </c>
      <c r="J788" s="37"/>
      <c r="K788" s="584">
        <f t="shared" si="41"/>
        <v>450</v>
      </c>
      <c r="L788" s="585" t="s">
        <v>1192</v>
      </c>
      <c r="M788" s="37"/>
      <c r="N788" s="586">
        <v>2500</v>
      </c>
      <c r="O788" s="586">
        <f t="shared" si="42"/>
        <v>30</v>
      </c>
      <c r="P788" s="587" t="s">
        <v>801</v>
      </c>
      <c r="Q788" s="460"/>
      <c r="R788" s="460"/>
    </row>
    <row r="789" spans="1:18" s="35" customFormat="1" ht="15.75" customHeight="1" x14ac:dyDescent="0.25">
      <c r="A789" s="409">
        <v>10</v>
      </c>
      <c r="B789" s="582" t="s">
        <v>3437</v>
      </c>
      <c r="C789" s="582" t="s">
        <v>1915</v>
      </c>
      <c r="D789" s="582" t="s">
        <v>945</v>
      </c>
      <c r="E789" s="582" t="s">
        <v>3576</v>
      </c>
      <c r="F789" s="583" t="s">
        <v>3577</v>
      </c>
      <c r="G789" s="457"/>
      <c r="H789" s="387"/>
      <c r="I789" s="570">
        <v>10</v>
      </c>
      <c r="J789" s="37"/>
      <c r="K789" s="584">
        <f t="shared" si="41"/>
        <v>450</v>
      </c>
      <c r="L789" s="585" t="s">
        <v>1192</v>
      </c>
      <c r="M789" s="37"/>
      <c r="N789" s="586">
        <v>2500</v>
      </c>
      <c r="O789" s="586">
        <f t="shared" si="42"/>
        <v>30</v>
      </c>
      <c r="P789" s="587" t="s">
        <v>801</v>
      </c>
      <c r="Q789" s="460"/>
      <c r="R789" s="460"/>
    </row>
    <row r="790" spans="1:18" s="35" customFormat="1" ht="15.75" customHeight="1" x14ac:dyDescent="0.25">
      <c r="A790" s="409">
        <v>11</v>
      </c>
      <c r="B790" s="588" t="s">
        <v>3438</v>
      </c>
      <c r="C790" s="582" t="s">
        <v>1915</v>
      </c>
      <c r="D790" s="582" t="s">
        <v>1914</v>
      </c>
      <c r="E790" s="582" t="s">
        <v>3578</v>
      </c>
      <c r="F790" s="583" t="s">
        <v>3579</v>
      </c>
      <c r="G790" s="457"/>
      <c r="H790" s="387"/>
      <c r="I790" s="570">
        <v>10</v>
      </c>
      <c r="J790" s="37"/>
      <c r="K790" s="584">
        <f t="shared" si="41"/>
        <v>450</v>
      </c>
      <c r="L790" s="585" t="s">
        <v>1192</v>
      </c>
      <c r="M790" s="37"/>
      <c r="N790" s="586">
        <v>2500</v>
      </c>
      <c r="O790" s="586">
        <f t="shared" si="42"/>
        <v>30</v>
      </c>
      <c r="P790" s="587" t="s">
        <v>801</v>
      </c>
      <c r="Q790" s="460"/>
      <c r="R790" s="460"/>
    </row>
    <row r="791" spans="1:18" s="35" customFormat="1" x14ac:dyDescent="0.25">
      <c r="A791" s="409">
        <v>12</v>
      </c>
      <c r="B791" s="582" t="s">
        <v>3439</v>
      </c>
      <c r="C791" s="582" t="s">
        <v>1915</v>
      </c>
      <c r="D791" s="582" t="s">
        <v>3354</v>
      </c>
      <c r="E791" s="582" t="s">
        <v>3580</v>
      </c>
      <c r="F791" s="583" t="s">
        <v>3581</v>
      </c>
      <c r="G791" s="37"/>
      <c r="H791" s="387"/>
      <c r="I791" s="570">
        <v>10</v>
      </c>
      <c r="J791" s="37"/>
      <c r="K791" s="584">
        <f t="shared" si="41"/>
        <v>450</v>
      </c>
      <c r="L791" s="585" t="s">
        <v>1192</v>
      </c>
      <c r="M791" s="37"/>
      <c r="N791" s="586">
        <v>2500</v>
      </c>
      <c r="O791" s="586">
        <f t="shared" si="42"/>
        <v>30</v>
      </c>
      <c r="P791" s="587" t="s">
        <v>801</v>
      </c>
      <c r="Q791" s="460"/>
      <c r="R791" s="460"/>
    </row>
    <row r="792" spans="1:18" s="35" customFormat="1" x14ac:dyDescent="0.25">
      <c r="A792" s="409">
        <v>13</v>
      </c>
      <c r="B792" s="582" t="s">
        <v>3440</v>
      </c>
      <c r="C792" s="582" t="s">
        <v>1915</v>
      </c>
      <c r="D792" s="582" t="s">
        <v>3354</v>
      </c>
      <c r="E792" s="582" t="s">
        <v>3582</v>
      </c>
      <c r="F792" s="583" t="s">
        <v>3583</v>
      </c>
      <c r="G792" s="37"/>
      <c r="H792" s="387"/>
      <c r="I792" s="570">
        <v>10</v>
      </c>
      <c r="J792" s="37"/>
      <c r="K792" s="584">
        <f t="shared" si="41"/>
        <v>450</v>
      </c>
      <c r="L792" s="585" t="s">
        <v>1192</v>
      </c>
      <c r="M792" s="37"/>
      <c r="N792" s="586">
        <v>2500</v>
      </c>
      <c r="O792" s="586">
        <f t="shared" si="42"/>
        <v>30</v>
      </c>
      <c r="P792" s="587" t="s">
        <v>801</v>
      </c>
      <c r="Q792" s="460"/>
      <c r="R792" s="460"/>
    </row>
    <row r="793" spans="1:18" s="35" customFormat="1" x14ac:dyDescent="0.25">
      <c r="A793" s="409">
        <v>14</v>
      </c>
      <c r="B793" s="582" t="s">
        <v>3441</v>
      </c>
      <c r="C793" s="582" t="s">
        <v>1915</v>
      </c>
      <c r="D793" s="582" t="s">
        <v>3355</v>
      </c>
      <c r="E793" s="582" t="s">
        <v>3584</v>
      </c>
      <c r="F793" s="583" t="s">
        <v>3585</v>
      </c>
      <c r="G793" s="37"/>
      <c r="H793" s="387"/>
      <c r="I793" s="570">
        <v>10</v>
      </c>
      <c r="J793" s="37"/>
      <c r="K793" s="584">
        <f t="shared" si="41"/>
        <v>450</v>
      </c>
      <c r="L793" s="585" t="s">
        <v>1192</v>
      </c>
      <c r="M793" s="37"/>
      <c r="N793" s="586">
        <v>2500</v>
      </c>
      <c r="O793" s="586">
        <f t="shared" si="42"/>
        <v>30</v>
      </c>
      <c r="P793" s="587" t="s">
        <v>801</v>
      </c>
      <c r="Q793" s="460"/>
      <c r="R793" s="460"/>
    </row>
    <row r="794" spans="1:18" s="35" customFormat="1" x14ac:dyDescent="0.25">
      <c r="A794" s="409">
        <v>15</v>
      </c>
      <c r="B794" s="582" t="s">
        <v>3442</v>
      </c>
      <c r="C794" s="582" t="s">
        <v>1915</v>
      </c>
      <c r="D794" s="589" t="s">
        <v>1918</v>
      </c>
      <c r="E794" s="590" t="s">
        <v>3586</v>
      </c>
      <c r="F794" s="583" t="s">
        <v>3587</v>
      </c>
      <c r="G794" s="37"/>
      <c r="H794" s="387"/>
      <c r="I794" s="570">
        <v>10</v>
      </c>
      <c r="J794" s="37"/>
      <c r="K794" s="584">
        <f t="shared" si="41"/>
        <v>450</v>
      </c>
      <c r="L794" s="585" t="s">
        <v>1192</v>
      </c>
      <c r="M794" s="37"/>
      <c r="N794" s="586">
        <v>2500</v>
      </c>
      <c r="O794" s="586">
        <f t="shared" si="42"/>
        <v>30</v>
      </c>
      <c r="P794" s="587" t="s">
        <v>801</v>
      </c>
      <c r="Q794" s="460"/>
      <c r="R794" s="460"/>
    </row>
    <row r="795" spans="1:18" s="35" customFormat="1" x14ac:dyDescent="0.25">
      <c r="A795" s="409">
        <v>16</v>
      </c>
      <c r="B795" s="591" t="s">
        <v>2723</v>
      </c>
      <c r="C795" s="582" t="s">
        <v>1915</v>
      </c>
      <c r="D795" s="592" t="s">
        <v>3356</v>
      </c>
      <c r="E795" s="593" t="s">
        <v>3588</v>
      </c>
      <c r="F795" s="583" t="s">
        <v>3589</v>
      </c>
      <c r="G795" s="37"/>
      <c r="H795" s="387"/>
      <c r="I795" s="594">
        <v>10</v>
      </c>
      <c r="J795" s="37"/>
      <c r="K795" s="584">
        <f t="shared" si="41"/>
        <v>450</v>
      </c>
      <c r="L795" s="585" t="s">
        <v>1192</v>
      </c>
      <c r="M795" s="37"/>
      <c r="N795" s="586">
        <v>2500</v>
      </c>
      <c r="O795" s="586">
        <f t="shared" si="42"/>
        <v>30</v>
      </c>
      <c r="P795" s="587" t="s">
        <v>801</v>
      </c>
      <c r="Q795" s="460"/>
      <c r="R795" s="460"/>
    </row>
    <row r="796" spans="1:18" s="35" customFormat="1" x14ac:dyDescent="0.25">
      <c r="A796" s="409">
        <v>17</v>
      </c>
      <c r="B796" s="591" t="s">
        <v>3443</v>
      </c>
      <c r="C796" s="582" t="s">
        <v>1915</v>
      </c>
      <c r="D796" s="592" t="s">
        <v>3356</v>
      </c>
      <c r="E796" s="593" t="s">
        <v>3590</v>
      </c>
      <c r="F796" s="583" t="s">
        <v>3344</v>
      </c>
      <c r="G796" s="37"/>
      <c r="H796" s="387"/>
      <c r="I796" s="594">
        <v>10</v>
      </c>
      <c r="J796" s="37"/>
      <c r="K796" s="584">
        <f t="shared" si="41"/>
        <v>450</v>
      </c>
      <c r="L796" s="585" t="s">
        <v>1192</v>
      </c>
      <c r="M796" s="37"/>
      <c r="N796" s="586">
        <v>2500</v>
      </c>
      <c r="O796" s="586">
        <f t="shared" si="42"/>
        <v>30</v>
      </c>
      <c r="P796" s="587" t="s">
        <v>801</v>
      </c>
      <c r="Q796" s="460"/>
      <c r="R796" s="460"/>
    </row>
    <row r="797" spans="1:18" s="35" customFormat="1" x14ac:dyDescent="0.25">
      <c r="A797" s="409">
        <v>18</v>
      </c>
      <c r="B797" s="591" t="s">
        <v>1911</v>
      </c>
      <c r="C797" s="582" t="s">
        <v>1915</v>
      </c>
      <c r="D797" s="592" t="s">
        <v>3356</v>
      </c>
      <c r="E797" s="593" t="s">
        <v>1927</v>
      </c>
      <c r="F797" s="583" t="s">
        <v>3345</v>
      </c>
      <c r="G797" s="37"/>
      <c r="H797" s="387"/>
      <c r="I797" s="594">
        <v>10</v>
      </c>
      <c r="J797" s="37"/>
      <c r="K797" s="584">
        <f t="shared" si="41"/>
        <v>450</v>
      </c>
      <c r="L797" s="585" t="s">
        <v>1192</v>
      </c>
      <c r="M797" s="37"/>
      <c r="N797" s="586">
        <v>2500</v>
      </c>
      <c r="O797" s="586">
        <f t="shared" si="42"/>
        <v>30</v>
      </c>
      <c r="P797" s="587" t="s">
        <v>801</v>
      </c>
      <c r="Q797" s="460"/>
      <c r="R797" s="460"/>
    </row>
    <row r="798" spans="1:18" s="35" customFormat="1" x14ac:dyDescent="0.25">
      <c r="A798" s="409">
        <v>19</v>
      </c>
      <c r="B798" s="591" t="s">
        <v>3444</v>
      </c>
      <c r="C798" s="582" t="s">
        <v>1915</v>
      </c>
      <c r="D798" s="592" t="s">
        <v>3357</v>
      </c>
      <c r="E798" s="595" t="s">
        <v>3591</v>
      </c>
      <c r="F798" s="583" t="s">
        <v>3592</v>
      </c>
      <c r="G798" s="37"/>
      <c r="H798" s="387"/>
      <c r="I798" s="594">
        <v>10</v>
      </c>
      <c r="J798" s="37"/>
      <c r="K798" s="584">
        <f t="shared" si="41"/>
        <v>450</v>
      </c>
      <c r="L798" s="585" t="s">
        <v>1192</v>
      </c>
      <c r="M798" s="37"/>
      <c r="N798" s="586">
        <v>2500</v>
      </c>
      <c r="O798" s="586">
        <f t="shared" si="42"/>
        <v>30</v>
      </c>
      <c r="P798" s="587" t="s">
        <v>801</v>
      </c>
      <c r="Q798" s="460"/>
      <c r="R798" s="460"/>
    </row>
    <row r="799" spans="1:18" s="35" customFormat="1" x14ac:dyDescent="0.25">
      <c r="A799" s="409">
        <v>20</v>
      </c>
      <c r="B799" s="591" t="s">
        <v>3445</v>
      </c>
      <c r="C799" s="582" t="s">
        <v>1915</v>
      </c>
      <c r="D799" s="592" t="s">
        <v>3357</v>
      </c>
      <c r="E799" s="596" t="s">
        <v>3593</v>
      </c>
      <c r="F799" s="583" t="s">
        <v>3594</v>
      </c>
      <c r="G799" s="37"/>
      <c r="H799" s="387"/>
      <c r="I799" s="594">
        <v>10</v>
      </c>
      <c r="J799" s="37"/>
      <c r="K799" s="584">
        <f t="shared" si="41"/>
        <v>450</v>
      </c>
      <c r="L799" s="585" t="s">
        <v>1192</v>
      </c>
      <c r="M799" s="37"/>
      <c r="N799" s="586">
        <v>2500</v>
      </c>
      <c r="O799" s="586">
        <f t="shared" si="42"/>
        <v>30</v>
      </c>
      <c r="P799" s="587" t="s">
        <v>801</v>
      </c>
      <c r="Q799" s="460"/>
      <c r="R799" s="460"/>
    </row>
    <row r="800" spans="1:18" s="35" customFormat="1" x14ac:dyDescent="0.25">
      <c r="A800" s="409">
        <v>21</v>
      </c>
      <c r="B800" s="597" t="s">
        <v>3446</v>
      </c>
      <c r="C800" s="582" t="s">
        <v>1915</v>
      </c>
      <c r="D800" s="598" t="s">
        <v>3358</v>
      </c>
      <c r="E800" s="599" t="s">
        <v>3595</v>
      </c>
      <c r="F800" s="583" t="s">
        <v>3596</v>
      </c>
      <c r="G800" s="37"/>
      <c r="H800" s="387"/>
      <c r="I800" s="594">
        <v>10</v>
      </c>
      <c r="J800" s="37"/>
      <c r="K800" s="584">
        <f t="shared" si="41"/>
        <v>450</v>
      </c>
      <c r="L800" s="585" t="s">
        <v>1192</v>
      </c>
      <c r="M800" s="37"/>
      <c r="N800" s="586">
        <v>2500</v>
      </c>
      <c r="O800" s="586">
        <f t="shared" si="42"/>
        <v>30</v>
      </c>
      <c r="P800" s="587" t="s">
        <v>801</v>
      </c>
      <c r="Q800" s="460"/>
      <c r="R800" s="460"/>
    </row>
    <row r="801" spans="1:18" s="35" customFormat="1" x14ac:dyDescent="0.25">
      <c r="A801" s="409">
        <v>22</v>
      </c>
      <c r="B801" s="591" t="s">
        <v>3447</v>
      </c>
      <c r="C801" s="582" t="s">
        <v>1915</v>
      </c>
      <c r="D801" s="592" t="s">
        <v>3358</v>
      </c>
      <c r="E801" s="593" t="s">
        <v>3597</v>
      </c>
      <c r="F801" s="583" t="s">
        <v>3598</v>
      </c>
      <c r="G801" s="37"/>
      <c r="H801" s="387"/>
      <c r="I801" s="594">
        <v>10</v>
      </c>
      <c r="J801" s="37"/>
      <c r="K801" s="584">
        <f t="shared" si="41"/>
        <v>450</v>
      </c>
      <c r="L801" s="585" t="s">
        <v>1192</v>
      </c>
      <c r="M801" s="37"/>
      <c r="N801" s="586">
        <v>2500</v>
      </c>
      <c r="O801" s="586">
        <f t="shared" si="42"/>
        <v>30</v>
      </c>
      <c r="P801" s="587" t="s">
        <v>801</v>
      </c>
      <c r="Q801" s="460"/>
      <c r="R801" s="460"/>
    </row>
    <row r="802" spans="1:18" s="35" customFormat="1" x14ac:dyDescent="0.25">
      <c r="A802" s="409">
        <v>23</v>
      </c>
      <c r="B802" s="591" t="s">
        <v>3448</v>
      </c>
      <c r="C802" s="582" t="s">
        <v>1915</v>
      </c>
      <c r="D802" s="592" t="s">
        <v>3358</v>
      </c>
      <c r="E802" s="593" t="s">
        <v>3599</v>
      </c>
      <c r="F802" s="583" t="s">
        <v>3600</v>
      </c>
      <c r="G802" s="37"/>
      <c r="H802" s="387"/>
      <c r="I802" s="594">
        <v>10</v>
      </c>
      <c r="J802" s="37"/>
      <c r="K802" s="584">
        <f t="shared" si="41"/>
        <v>450</v>
      </c>
      <c r="L802" s="585" t="s">
        <v>1192</v>
      </c>
      <c r="M802" s="37"/>
      <c r="N802" s="586">
        <v>2500</v>
      </c>
      <c r="O802" s="586">
        <f t="shared" si="42"/>
        <v>30</v>
      </c>
      <c r="P802" s="587" t="s">
        <v>801</v>
      </c>
      <c r="Q802" s="460"/>
      <c r="R802" s="460"/>
    </row>
    <row r="803" spans="1:18" s="35" customFormat="1" x14ac:dyDescent="0.25">
      <c r="A803" s="409">
        <v>24</v>
      </c>
      <c r="B803" s="591" t="s">
        <v>3449</v>
      </c>
      <c r="C803" s="582" t="s">
        <v>1915</v>
      </c>
      <c r="D803" s="592" t="s">
        <v>3359</v>
      </c>
      <c r="E803" s="593" t="s">
        <v>3601</v>
      </c>
      <c r="F803" s="583" t="s">
        <v>3602</v>
      </c>
      <c r="G803" s="37"/>
      <c r="H803" s="387"/>
      <c r="I803" s="594">
        <v>10</v>
      </c>
      <c r="J803" s="37"/>
      <c r="K803" s="584">
        <f t="shared" si="41"/>
        <v>450</v>
      </c>
      <c r="L803" s="585" t="s">
        <v>1192</v>
      </c>
      <c r="M803" s="37"/>
      <c r="N803" s="586">
        <v>2500</v>
      </c>
      <c r="O803" s="586">
        <f t="shared" si="42"/>
        <v>30</v>
      </c>
      <c r="P803" s="587" t="s">
        <v>801</v>
      </c>
      <c r="Q803" s="460"/>
      <c r="R803" s="460"/>
    </row>
    <row r="804" spans="1:18" s="35" customFormat="1" x14ac:dyDescent="0.25">
      <c r="A804" s="409">
        <v>25</v>
      </c>
      <c r="B804" s="591" t="s">
        <v>3450</v>
      </c>
      <c r="C804" s="582" t="s">
        <v>1915</v>
      </c>
      <c r="D804" s="592" t="s">
        <v>3359</v>
      </c>
      <c r="E804" s="593" t="s">
        <v>3603</v>
      </c>
      <c r="F804" s="583" t="s">
        <v>3604</v>
      </c>
      <c r="G804" s="37"/>
      <c r="H804" s="387"/>
      <c r="I804" s="594">
        <v>10</v>
      </c>
      <c r="J804" s="37"/>
      <c r="K804" s="584">
        <f t="shared" si="41"/>
        <v>450</v>
      </c>
      <c r="L804" s="585" t="s">
        <v>1192</v>
      </c>
      <c r="M804" s="37"/>
      <c r="N804" s="586">
        <v>2500</v>
      </c>
      <c r="O804" s="586">
        <f t="shared" si="42"/>
        <v>30</v>
      </c>
      <c r="P804" s="587" t="s">
        <v>801</v>
      </c>
      <c r="Q804" s="460"/>
      <c r="R804" s="460"/>
    </row>
    <row r="805" spans="1:18" s="35" customFormat="1" x14ac:dyDescent="0.25">
      <c r="A805" s="409">
        <v>26</v>
      </c>
      <c r="B805" s="591" t="s">
        <v>3451</v>
      </c>
      <c r="C805" s="582" t="s">
        <v>1915</v>
      </c>
      <c r="D805" s="592" t="s">
        <v>3360</v>
      </c>
      <c r="E805" s="593" t="s">
        <v>3605</v>
      </c>
      <c r="F805" s="583" t="s">
        <v>3606</v>
      </c>
      <c r="G805" s="37"/>
      <c r="H805" s="387"/>
      <c r="I805" s="594">
        <v>10</v>
      </c>
      <c r="J805" s="37"/>
      <c r="K805" s="584">
        <f t="shared" si="41"/>
        <v>450</v>
      </c>
      <c r="L805" s="585" t="s">
        <v>1192</v>
      </c>
      <c r="M805" s="37"/>
      <c r="N805" s="586">
        <v>2500</v>
      </c>
      <c r="O805" s="586">
        <f t="shared" si="42"/>
        <v>30</v>
      </c>
      <c r="P805" s="587" t="s">
        <v>801</v>
      </c>
      <c r="Q805" s="460"/>
      <c r="R805" s="460"/>
    </row>
    <row r="806" spans="1:18" s="35" customFormat="1" x14ac:dyDescent="0.25">
      <c r="A806" s="409">
        <v>27</v>
      </c>
      <c r="B806" s="591" t="s">
        <v>3452</v>
      </c>
      <c r="C806" s="582" t="s">
        <v>1915</v>
      </c>
      <c r="D806" s="592" t="s">
        <v>139</v>
      </c>
      <c r="E806" s="593" t="s">
        <v>3607</v>
      </c>
      <c r="F806" s="583" t="s">
        <v>3608</v>
      </c>
      <c r="G806" s="37"/>
      <c r="H806" s="387"/>
      <c r="I806" s="594">
        <v>10</v>
      </c>
      <c r="J806" s="37"/>
      <c r="K806" s="584">
        <f t="shared" si="41"/>
        <v>450</v>
      </c>
      <c r="L806" s="585" t="s">
        <v>1192</v>
      </c>
      <c r="M806" s="37"/>
      <c r="N806" s="586">
        <v>2500</v>
      </c>
      <c r="O806" s="586">
        <f t="shared" si="42"/>
        <v>30</v>
      </c>
      <c r="P806" s="587" t="s">
        <v>801</v>
      </c>
      <c r="Q806" s="460"/>
      <c r="R806" s="460"/>
    </row>
    <row r="807" spans="1:18" s="35" customFormat="1" x14ac:dyDescent="0.25">
      <c r="A807" s="409">
        <v>28</v>
      </c>
      <c r="B807" s="591" t="s">
        <v>3453</v>
      </c>
      <c r="C807" s="582" t="s">
        <v>1915</v>
      </c>
      <c r="D807" s="592" t="s">
        <v>112</v>
      </c>
      <c r="E807" s="593" t="s">
        <v>3609</v>
      </c>
      <c r="F807" s="583" t="s">
        <v>3610</v>
      </c>
      <c r="G807" s="37"/>
      <c r="H807" s="387"/>
      <c r="I807" s="594">
        <v>10</v>
      </c>
      <c r="J807" s="37"/>
      <c r="K807" s="584">
        <f t="shared" si="41"/>
        <v>450</v>
      </c>
      <c r="L807" s="585" t="s">
        <v>1192</v>
      </c>
      <c r="M807" s="37"/>
      <c r="N807" s="586">
        <v>2500</v>
      </c>
      <c r="O807" s="586">
        <f t="shared" si="42"/>
        <v>30</v>
      </c>
      <c r="P807" s="587" t="s">
        <v>801</v>
      </c>
      <c r="Q807" s="460"/>
      <c r="R807" s="460"/>
    </row>
    <row r="808" spans="1:18" s="35" customFormat="1" x14ac:dyDescent="0.25">
      <c r="A808" s="409">
        <v>29</v>
      </c>
      <c r="B808" s="591" t="s">
        <v>2176</v>
      </c>
      <c r="C808" s="582" t="s">
        <v>1915</v>
      </c>
      <c r="D808" s="592" t="s">
        <v>3361</v>
      </c>
      <c r="E808" s="595" t="s">
        <v>3611</v>
      </c>
      <c r="F808" s="583" t="s">
        <v>3612</v>
      </c>
      <c r="G808" s="37"/>
      <c r="H808" s="387"/>
      <c r="I808" s="594">
        <v>10</v>
      </c>
      <c r="J808" s="37"/>
      <c r="K808" s="584">
        <f t="shared" si="41"/>
        <v>450</v>
      </c>
      <c r="L808" s="585" t="s">
        <v>1192</v>
      </c>
      <c r="M808" s="37"/>
      <c r="N808" s="586">
        <v>2500</v>
      </c>
      <c r="O808" s="586">
        <f t="shared" si="42"/>
        <v>30</v>
      </c>
      <c r="P808" s="587" t="s">
        <v>801</v>
      </c>
      <c r="Q808" s="460"/>
      <c r="R808" s="460"/>
    </row>
    <row r="809" spans="1:18" s="35" customFormat="1" x14ac:dyDescent="0.25">
      <c r="A809" s="409">
        <v>30</v>
      </c>
      <c r="B809" s="270" t="s">
        <v>3454</v>
      </c>
      <c r="C809" s="208" t="s">
        <v>3362</v>
      </c>
      <c r="D809" s="270" t="s">
        <v>3363</v>
      </c>
      <c r="E809" s="600" t="s">
        <v>3613</v>
      </c>
      <c r="F809" s="601" t="s">
        <v>3614</v>
      </c>
      <c r="G809" s="37"/>
      <c r="H809" s="387"/>
      <c r="I809" s="29">
        <v>10</v>
      </c>
      <c r="J809" s="37"/>
      <c r="K809" s="602">
        <f t="shared" si="41"/>
        <v>450</v>
      </c>
      <c r="L809" s="603" t="s">
        <v>1192</v>
      </c>
      <c r="M809" s="37"/>
      <c r="N809" s="586">
        <v>2500</v>
      </c>
      <c r="O809" s="586">
        <f t="shared" si="42"/>
        <v>30</v>
      </c>
      <c r="P809" s="587" t="s">
        <v>801</v>
      </c>
      <c r="Q809" s="460"/>
      <c r="R809" s="460"/>
    </row>
    <row r="810" spans="1:18" s="35" customFormat="1" x14ac:dyDescent="0.25">
      <c r="A810" s="409">
        <v>31</v>
      </c>
      <c r="B810" s="270" t="s">
        <v>3455</v>
      </c>
      <c r="C810" s="208" t="s">
        <v>3362</v>
      </c>
      <c r="D810" s="270" t="s">
        <v>3364</v>
      </c>
      <c r="E810" s="600" t="s">
        <v>3615</v>
      </c>
      <c r="F810" s="601" t="s">
        <v>3616</v>
      </c>
      <c r="G810" s="37"/>
      <c r="H810" s="387"/>
      <c r="I810" s="29">
        <v>15</v>
      </c>
      <c r="J810" s="37"/>
      <c r="K810" s="602">
        <f t="shared" si="41"/>
        <v>675</v>
      </c>
      <c r="L810" s="603" t="s">
        <v>1192</v>
      </c>
      <c r="M810" s="37"/>
      <c r="N810" s="586">
        <v>3750</v>
      </c>
      <c r="O810" s="586">
        <f t="shared" si="42"/>
        <v>45</v>
      </c>
      <c r="P810" s="587" t="s">
        <v>801</v>
      </c>
      <c r="Q810" s="460"/>
      <c r="R810" s="460"/>
    </row>
    <row r="811" spans="1:18" s="35" customFormat="1" x14ac:dyDescent="0.25">
      <c r="A811" s="409">
        <v>32</v>
      </c>
      <c r="B811" s="270" t="s">
        <v>194</v>
      </c>
      <c r="C811" s="208" t="s">
        <v>3362</v>
      </c>
      <c r="D811" s="270" t="s">
        <v>969</v>
      </c>
      <c r="E811" s="600" t="s">
        <v>3617</v>
      </c>
      <c r="F811" s="601" t="s">
        <v>3618</v>
      </c>
      <c r="G811" s="37"/>
      <c r="H811" s="387"/>
      <c r="I811" s="29">
        <v>12</v>
      </c>
      <c r="J811" s="37"/>
      <c r="K811" s="602">
        <f t="shared" si="41"/>
        <v>540</v>
      </c>
      <c r="L811" s="603" t="s">
        <v>1192</v>
      </c>
      <c r="M811" s="37"/>
      <c r="N811" s="586">
        <v>3000</v>
      </c>
      <c r="O811" s="586">
        <f t="shared" si="42"/>
        <v>36</v>
      </c>
      <c r="P811" s="587" t="s">
        <v>801</v>
      </c>
      <c r="Q811" s="460"/>
      <c r="R811" s="460"/>
    </row>
    <row r="812" spans="1:18" s="35" customFormat="1" x14ac:dyDescent="0.25">
      <c r="A812" s="409">
        <v>33</v>
      </c>
      <c r="B812" s="270" t="s">
        <v>3456</v>
      </c>
      <c r="C812" s="208" t="s">
        <v>3362</v>
      </c>
      <c r="D812" s="270" t="s">
        <v>149</v>
      </c>
      <c r="E812" s="600" t="s">
        <v>3619</v>
      </c>
      <c r="F812" s="601" t="s">
        <v>3620</v>
      </c>
      <c r="G812" s="37"/>
      <c r="H812" s="387"/>
      <c r="I812" s="29">
        <v>10</v>
      </c>
      <c r="J812" s="37"/>
      <c r="K812" s="602">
        <f t="shared" ref="K812:K843" si="43">45*I812</f>
        <v>450</v>
      </c>
      <c r="L812" s="603" t="s">
        <v>1192</v>
      </c>
      <c r="M812" s="37"/>
      <c r="N812" s="586">
        <v>2500</v>
      </c>
      <c r="O812" s="586">
        <f t="shared" si="42"/>
        <v>30</v>
      </c>
      <c r="P812" s="587" t="s">
        <v>801</v>
      </c>
      <c r="Q812" s="460"/>
      <c r="R812" s="460"/>
    </row>
    <row r="813" spans="1:18" s="35" customFormat="1" x14ac:dyDescent="0.25">
      <c r="A813" s="409">
        <v>34</v>
      </c>
      <c r="B813" s="270" t="s">
        <v>3457</v>
      </c>
      <c r="C813" s="208" t="s">
        <v>3362</v>
      </c>
      <c r="D813" s="270" t="s">
        <v>3365</v>
      </c>
      <c r="E813" s="600" t="s">
        <v>3621</v>
      </c>
      <c r="F813" s="601" t="s">
        <v>3622</v>
      </c>
      <c r="G813" s="37"/>
      <c r="H813" s="387"/>
      <c r="I813" s="29">
        <v>12</v>
      </c>
      <c r="J813" s="37"/>
      <c r="K813" s="602">
        <f t="shared" si="43"/>
        <v>540</v>
      </c>
      <c r="L813" s="603" t="s">
        <v>1192</v>
      </c>
      <c r="M813" s="37"/>
      <c r="N813" s="586">
        <v>3000</v>
      </c>
      <c r="O813" s="586">
        <f t="shared" si="42"/>
        <v>36</v>
      </c>
      <c r="P813" s="587" t="s">
        <v>801</v>
      </c>
      <c r="Q813" s="460"/>
      <c r="R813" s="460"/>
    </row>
    <row r="814" spans="1:18" s="35" customFormat="1" x14ac:dyDescent="0.25">
      <c r="A814" s="409">
        <v>35</v>
      </c>
      <c r="B814" s="270" t="s">
        <v>3458</v>
      </c>
      <c r="C814" s="208" t="s">
        <v>3362</v>
      </c>
      <c r="D814" s="270" t="s">
        <v>3366</v>
      </c>
      <c r="E814" s="600" t="s">
        <v>3623</v>
      </c>
      <c r="F814" s="601" t="s">
        <v>3624</v>
      </c>
      <c r="G814" s="37"/>
      <c r="H814" s="387"/>
      <c r="I814" s="29">
        <v>10</v>
      </c>
      <c r="J814" s="37"/>
      <c r="K814" s="602">
        <f t="shared" si="43"/>
        <v>450</v>
      </c>
      <c r="L814" s="603" t="s">
        <v>1192</v>
      </c>
      <c r="M814" s="37"/>
      <c r="N814" s="586">
        <v>2500</v>
      </c>
      <c r="O814" s="586">
        <f t="shared" si="42"/>
        <v>30</v>
      </c>
      <c r="P814" s="587" t="s">
        <v>801</v>
      </c>
      <c r="Q814" s="460"/>
      <c r="R814" s="460"/>
    </row>
    <row r="815" spans="1:18" s="35" customFormat="1" x14ac:dyDescent="0.25">
      <c r="A815" s="409">
        <v>36</v>
      </c>
      <c r="B815" s="270" t="s">
        <v>3459</v>
      </c>
      <c r="C815" s="208" t="s">
        <v>3362</v>
      </c>
      <c r="D815" s="270" t="s">
        <v>3367</v>
      </c>
      <c r="E815" s="600" t="s">
        <v>3625</v>
      </c>
      <c r="F815" s="601" t="s">
        <v>3626</v>
      </c>
      <c r="G815" s="37"/>
      <c r="H815" s="387"/>
      <c r="I815" s="29">
        <v>13</v>
      </c>
      <c r="J815" s="37"/>
      <c r="K815" s="602">
        <f t="shared" si="43"/>
        <v>585</v>
      </c>
      <c r="L815" s="603" t="s">
        <v>1192</v>
      </c>
      <c r="M815" s="37"/>
      <c r="N815" s="586">
        <v>3250</v>
      </c>
      <c r="O815" s="586">
        <f t="shared" si="42"/>
        <v>39</v>
      </c>
      <c r="P815" s="587" t="s">
        <v>801</v>
      </c>
      <c r="Q815" s="460"/>
      <c r="R815" s="460"/>
    </row>
    <row r="816" spans="1:18" s="35" customFormat="1" x14ac:dyDescent="0.25">
      <c r="A816" s="409">
        <v>37</v>
      </c>
      <c r="B816" s="270" t="s">
        <v>3460</v>
      </c>
      <c r="C816" s="208" t="s">
        <v>3362</v>
      </c>
      <c r="D816" s="270" t="s">
        <v>3368</v>
      </c>
      <c r="E816" s="600" t="s">
        <v>3627</v>
      </c>
      <c r="F816" s="601" t="s">
        <v>3628</v>
      </c>
      <c r="G816" s="37"/>
      <c r="H816" s="387"/>
      <c r="I816" s="29">
        <v>10</v>
      </c>
      <c r="J816" s="37"/>
      <c r="K816" s="602">
        <f t="shared" si="43"/>
        <v>450</v>
      </c>
      <c r="L816" s="603" t="s">
        <v>1192</v>
      </c>
      <c r="M816" s="37"/>
      <c r="N816" s="586">
        <v>2500</v>
      </c>
      <c r="O816" s="586">
        <f t="shared" si="42"/>
        <v>30</v>
      </c>
      <c r="P816" s="587" t="s">
        <v>801</v>
      </c>
      <c r="Q816" s="460"/>
      <c r="R816" s="460"/>
    </row>
    <row r="817" spans="1:18" s="35" customFormat="1" x14ac:dyDescent="0.25">
      <c r="A817" s="409">
        <v>38</v>
      </c>
      <c r="B817" s="270" t="s">
        <v>3461</v>
      </c>
      <c r="C817" s="208" t="s">
        <v>3362</v>
      </c>
      <c r="D817" s="270" t="s">
        <v>750</v>
      </c>
      <c r="E817" s="600" t="s">
        <v>3629</v>
      </c>
      <c r="F817" s="601" t="s">
        <v>3630</v>
      </c>
      <c r="G817" s="37"/>
      <c r="H817" s="387"/>
      <c r="I817" s="29">
        <v>10</v>
      </c>
      <c r="J817" s="37"/>
      <c r="K817" s="602">
        <f t="shared" si="43"/>
        <v>450</v>
      </c>
      <c r="L817" s="603" t="s">
        <v>1192</v>
      </c>
      <c r="M817" s="37"/>
      <c r="N817" s="586">
        <v>2500</v>
      </c>
      <c r="O817" s="586">
        <f t="shared" si="42"/>
        <v>30</v>
      </c>
      <c r="P817" s="587" t="s">
        <v>801</v>
      </c>
      <c r="Q817" s="460"/>
      <c r="R817" s="460"/>
    </row>
    <row r="818" spans="1:18" s="35" customFormat="1" x14ac:dyDescent="0.25">
      <c r="A818" s="409">
        <v>39</v>
      </c>
      <c r="B818" s="270" t="s">
        <v>3462</v>
      </c>
      <c r="C818" s="208" t="s">
        <v>3362</v>
      </c>
      <c r="D818" s="270" t="s">
        <v>3363</v>
      </c>
      <c r="E818" s="600" t="s">
        <v>3631</v>
      </c>
      <c r="F818" s="601" t="s">
        <v>3632</v>
      </c>
      <c r="G818" s="37"/>
      <c r="H818" s="387"/>
      <c r="I818" s="29">
        <v>13</v>
      </c>
      <c r="J818" s="37"/>
      <c r="K818" s="602">
        <f t="shared" si="43"/>
        <v>585</v>
      </c>
      <c r="L818" s="603" t="s">
        <v>1192</v>
      </c>
      <c r="M818" s="37"/>
      <c r="N818" s="586">
        <v>3250</v>
      </c>
      <c r="O818" s="586">
        <f t="shared" si="42"/>
        <v>39</v>
      </c>
      <c r="P818" s="587" t="s">
        <v>801</v>
      </c>
      <c r="Q818" s="460"/>
      <c r="R818" s="460"/>
    </row>
    <row r="819" spans="1:18" s="35" customFormat="1" x14ac:dyDescent="0.25">
      <c r="A819" s="409">
        <v>40</v>
      </c>
      <c r="B819" s="270" t="s">
        <v>3463</v>
      </c>
      <c r="C819" s="208" t="s">
        <v>3362</v>
      </c>
      <c r="D819" s="270" t="s">
        <v>3364</v>
      </c>
      <c r="E819" s="600" t="s">
        <v>3633</v>
      </c>
      <c r="F819" s="601" t="s">
        <v>3634</v>
      </c>
      <c r="G819" s="37"/>
      <c r="H819" s="387"/>
      <c r="I819" s="29">
        <v>10</v>
      </c>
      <c r="J819" s="37"/>
      <c r="K819" s="602">
        <f t="shared" si="43"/>
        <v>450</v>
      </c>
      <c r="L819" s="603" t="s">
        <v>1192</v>
      </c>
      <c r="M819" s="37"/>
      <c r="N819" s="586">
        <v>2500</v>
      </c>
      <c r="O819" s="586">
        <f t="shared" si="42"/>
        <v>30</v>
      </c>
      <c r="P819" s="587" t="s">
        <v>801</v>
      </c>
      <c r="Q819" s="460"/>
      <c r="R819" s="460"/>
    </row>
    <row r="820" spans="1:18" s="35" customFormat="1" x14ac:dyDescent="0.25">
      <c r="A820" s="409">
        <v>41</v>
      </c>
      <c r="B820" s="270" t="s">
        <v>3464</v>
      </c>
      <c r="C820" s="208" t="s">
        <v>3362</v>
      </c>
      <c r="D820" s="270" t="s">
        <v>149</v>
      </c>
      <c r="E820" s="600" t="s">
        <v>3635</v>
      </c>
      <c r="F820" s="601" t="s">
        <v>3636</v>
      </c>
      <c r="G820" s="37"/>
      <c r="H820" s="387"/>
      <c r="I820" s="29">
        <v>10</v>
      </c>
      <c r="J820" s="37"/>
      <c r="K820" s="602">
        <f t="shared" si="43"/>
        <v>450</v>
      </c>
      <c r="L820" s="603" t="s">
        <v>1192</v>
      </c>
      <c r="M820" s="37"/>
      <c r="N820" s="586">
        <v>2500</v>
      </c>
      <c r="O820" s="586">
        <f t="shared" si="42"/>
        <v>30</v>
      </c>
      <c r="P820" s="587" t="s">
        <v>801</v>
      </c>
      <c r="Q820" s="460"/>
      <c r="R820" s="460"/>
    </row>
    <row r="821" spans="1:18" s="35" customFormat="1" x14ac:dyDescent="0.25">
      <c r="A821" s="409">
        <v>42</v>
      </c>
      <c r="B821" s="270" t="s">
        <v>3465</v>
      </c>
      <c r="C821" s="208" t="s">
        <v>3362</v>
      </c>
      <c r="D821" s="270" t="s">
        <v>3365</v>
      </c>
      <c r="E821" s="600" t="s">
        <v>3637</v>
      </c>
      <c r="F821" s="601" t="s">
        <v>3638</v>
      </c>
      <c r="G821" s="37"/>
      <c r="H821" s="387"/>
      <c r="I821" s="29">
        <v>12</v>
      </c>
      <c r="J821" s="37"/>
      <c r="K821" s="602">
        <f t="shared" si="43"/>
        <v>540</v>
      </c>
      <c r="L821" s="603" t="s">
        <v>1192</v>
      </c>
      <c r="M821" s="37"/>
      <c r="N821" s="586">
        <v>3000</v>
      </c>
      <c r="O821" s="586">
        <f t="shared" si="42"/>
        <v>36</v>
      </c>
      <c r="P821" s="587" t="s">
        <v>801</v>
      </c>
      <c r="Q821" s="460"/>
      <c r="R821" s="460"/>
    </row>
    <row r="822" spans="1:18" s="35" customFormat="1" x14ac:dyDescent="0.25">
      <c r="A822" s="409">
        <v>43</v>
      </c>
      <c r="B822" s="270" t="s">
        <v>3466</v>
      </c>
      <c r="C822" s="208" t="s">
        <v>3362</v>
      </c>
      <c r="D822" s="270" t="s">
        <v>3366</v>
      </c>
      <c r="E822" s="600" t="s">
        <v>3639</v>
      </c>
      <c r="F822" s="601" t="s">
        <v>3640</v>
      </c>
      <c r="G822" s="37"/>
      <c r="H822" s="387"/>
      <c r="I822" s="29">
        <v>10</v>
      </c>
      <c r="J822" s="37"/>
      <c r="K822" s="602">
        <f t="shared" si="43"/>
        <v>450</v>
      </c>
      <c r="L822" s="603" t="s">
        <v>1192</v>
      </c>
      <c r="M822" s="37"/>
      <c r="N822" s="586">
        <v>2500</v>
      </c>
      <c r="O822" s="586">
        <f t="shared" si="42"/>
        <v>30</v>
      </c>
      <c r="P822" s="587" t="s">
        <v>801</v>
      </c>
      <c r="Q822" s="460"/>
      <c r="R822" s="460"/>
    </row>
    <row r="823" spans="1:18" s="35" customFormat="1" x14ac:dyDescent="0.25">
      <c r="A823" s="409">
        <v>44</v>
      </c>
      <c r="B823" s="270" t="s">
        <v>3467</v>
      </c>
      <c r="C823" s="208" t="s">
        <v>3362</v>
      </c>
      <c r="D823" s="270" t="s">
        <v>547</v>
      </c>
      <c r="E823" s="600" t="s">
        <v>3641</v>
      </c>
      <c r="F823" s="601" t="s">
        <v>3642</v>
      </c>
      <c r="G823" s="37"/>
      <c r="H823" s="387"/>
      <c r="I823" s="29">
        <v>10</v>
      </c>
      <c r="J823" s="37"/>
      <c r="K823" s="602">
        <f t="shared" si="43"/>
        <v>450</v>
      </c>
      <c r="L823" s="603" t="s">
        <v>1192</v>
      </c>
      <c r="M823" s="37"/>
      <c r="N823" s="586">
        <v>2500</v>
      </c>
      <c r="O823" s="586">
        <f t="shared" si="42"/>
        <v>30</v>
      </c>
      <c r="P823" s="587" t="s">
        <v>801</v>
      </c>
      <c r="Q823" s="460"/>
      <c r="R823" s="460"/>
    </row>
    <row r="824" spans="1:18" s="35" customFormat="1" x14ac:dyDescent="0.25">
      <c r="A824" s="409">
        <v>45</v>
      </c>
      <c r="B824" s="270" t="s">
        <v>3468</v>
      </c>
      <c r="C824" s="208" t="s">
        <v>3362</v>
      </c>
      <c r="D824" s="270" t="s">
        <v>3367</v>
      </c>
      <c r="E824" s="270" t="s">
        <v>3643</v>
      </c>
      <c r="F824" s="601" t="s">
        <v>3644</v>
      </c>
      <c r="G824" s="37"/>
      <c r="H824" s="387"/>
      <c r="I824" s="29">
        <v>13</v>
      </c>
      <c r="J824" s="37"/>
      <c r="K824" s="602">
        <f t="shared" si="43"/>
        <v>585</v>
      </c>
      <c r="L824" s="603" t="s">
        <v>1192</v>
      </c>
      <c r="M824" s="37"/>
      <c r="N824" s="586">
        <v>3250</v>
      </c>
      <c r="O824" s="586">
        <f t="shared" si="42"/>
        <v>39</v>
      </c>
      <c r="P824" s="587" t="s">
        <v>801</v>
      </c>
      <c r="Q824" s="460"/>
      <c r="R824" s="460"/>
    </row>
    <row r="825" spans="1:18" s="35" customFormat="1" x14ac:dyDescent="0.25">
      <c r="A825" s="409">
        <v>46</v>
      </c>
      <c r="B825" s="270" t="s">
        <v>3469</v>
      </c>
      <c r="C825" s="208" t="s">
        <v>3362</v>
      </c>
      <c r="D825" s="270" t="s">
        <v>3368</v>
      </c>
      <c r="E825" s="600" t="s">
        <v>3645</v>
      </c>
      <c r="F825" s="601" t="s">
        <v>3646</v>
      </c>
      <c r="G825" s="37"/>
      <c r="H825" s="387"/>
      <c r="I825" s="29">
        <v>10</v>
      </c>
      <c r="J825" s="37"/>
      <c r="K825" s="602">
        <f t="shared" si="43"/>
        <v>450</v>
      </c>
      <c r="L825" s="603" t="s">
        <v>1192</v>
      </c>
      <c r="M825" s="37"/>
      <c r="N825" s="586">
        <v>2500</v>
      </c>
      <c r="O825" s="586">
        <f t="shared" si="42"/>
        <v>30</v>
      </c>
      <c r="P825" s="587" t="s">
        <v>801</v>
      </c>
      <c r="Q825" s="460"/>
      <c r="R825" s="460"/>
    </row>
    <row r="826" spans="1:18" s="35" customFormat="1" x14ac:dyDescent="0.25">
      <c r="A826" s="409">
        <v>47</v>
      </c>
      <c r="B826" s="569" t="s">
        <v>3470</v>
      </c>
      <c r="C826" s="582" t="s">
        <v>586</v>
      </c>
      <c r="D826" s="569" t="s">
        <v>3369</v>
      </c>
      <c r="E826" s="604" t="s">
        <v>3647</v>
      </c>
      <c r="F826" s="583" t="s">
        <v>3648</v>
      </c>
      <c r="G826" s="37"/>
      <c r="H826" s="387"/>
      <c r="I826" s="584">
        <v>15</v>
      </c>
      <c r="J826" s="37"/>
      <c r="K826" s="584">
        <f t="shared" si="43"/>
        <v>675</v>
      </c>
      <c r="L826" s="585" t="s">
        <v>1192</v>
      </c>
      <c r="M826" s="37"/>
      <c r="N826" s="605">
        <v>3750</v>
      </c>
      <c r="O826" s="586">
        <f t="shared" si="42"/>
        <v>45</v>
      </c>
      <c r="P826" s="587" t="s">
        <v>801</v>
      </c>
      <c r="Q826" s="460"/>
      <c r="R826" s="460"/>
    </row>
    <row r="827" spans="1:18" s="35" customFormat="1" x14ac:dyDescent="0.25">
      <c r="A827" s="409">
        <v>48</v>
      </c>
      <c r="B827" s="569" t="s">
        <v>3471</v>
      </c>
      <c r="C827" s="582" t="s">
        <v>586</v>
      </c>
      <c r="D827" s="569" t="s">
        <v>3369</v>
      </c>
      <c r="E827" s="604" t="s">
        <v>3649</v>
      </c>
      <c r="F827" s="583" t="s">
        <v>3650</v>
      </c>
      <c r="G827" s="37"/>
      <c r="H827" s="387"/>
      <c r="I827" s="584">
        <v>15</v>
      </c>
      <c r="J827" s="37"/>
      <c r="K827" s="584">
        <f t="shared" si="43"/>
        <v>675</v>
      </c>
      <c r="L827" s="585" t="s">
        <v>1192</v>
      </c>
      <c r="M827" s="37"/>
      <c r="N827" s="605">
        <v>3750</v>
      </c>
      <c r="O827" s="586">
        <f t="shared" si="42"/>
        <v>45</v>
      </c>
      <c r="P827" s="587" t="s">
        <v>801</v>
      </c>
      <c r="Q827" s="460"/>
      <c r="R827" s="460"/>
    </row>
    <row r="828" spans="1:18" s="35" customFormat="1" x14ac:dyDescent="0.25">
      <c r="A828" s="409">
        <v>49</v>
      </c>
      <c r="B828" s="569" t="s">
        <v>1814</v>
      </c>
      <c r="C828" s="582" t="s">
        <v>586</v>
      </c>
      <c r="D828" s="569" t="s">
        <v>137</v>
      </c>
      <c r="E828" s="604" t="s">
        <v>3651</v>
      </c>
      <c r="F828" s="583" t="s">
        <v>3652</v>
      </c>
      <c r="G828" s="37"/>
      <c r="H828" s="387"/>
      <c r="I828" s="584">
        <v>12</v>
      </c>
      <c r="J828" s="37"/>
      <c r="K828" s="584">
        <f t="shared" si="43"/>
        <v>540</v>
      </c>
      <c r="L828" s="585" t="s">
        <v>1192</v>
      </c>
      <c r="M828" s="37"/>
      <c r="N828" s="605">
        <v>3000</v>
      </c>
      <c r="O828" s="586">
        <f t="shared" si="42"/>
        <v>36</v>
      </c>
      <c r="P828" s="587" t="s">
        <v>801</v>
      </c>
      <c r="Q828" s="460"/>
      <c r="R828" s="460"/>
    </row>
    <row r="829" spans="1:18" s="35" customFormat="1" x14ac:dyDescent="0.25">
      <c r="A829" s="409">
        <v>50</v>
      </c>
      <c r="B829" s="569" t="s">
        <v>3472</v>
      </c>
      <c r="C829" s="582" t="s">
        <v>586</v>
      </c>
      <c r="D829" s="569" t="s">
        <v>820</v>
      </c>
      <c r="E829" s="604" t="s">
        <v>3653</v>
      </c>
      <c r="F829" s="583" t="s">
        <v>3654</v>
      </c>
      <c r="G829" s="37"/>
      <c r="H829" s="387"/>
      <c r="I829" s="584">
        <v>18</v>
      </c>
      <c r="J829" s="37"/>
      <c r="K829" s="584">
        <f t="shared" si="43"/>
        <v>810</v>
      </c>
      <c r="L829" s="585" t="s">
        <v>1192</v>
      </c>
      <c r="M829" s="37"/>
      <c r="N829" s="605">
        <v>4500</v>
      </c>
      <c r="O829" s="586">
        <f t="shared" si="42"/>
        <v>54</v>
      </c>
      <c r="P829" s="587" t="s">
        <v>801</v>
      </c>
      <c r="Q829" s="460"/>
      <c r="R829" s="460"/>
    </row>
    <row r="830" spans="1:18" s="35" customFormat="1" x14ac:dyDescent="0.25">
      <c r="A830" s="409">
        <v>51</v>
      </c>
      <c r="B830" s="569" t="s">
        <v>3473</v>
      </c>
      <c r="C830" s="582" t="s">
        <v>586</v>
      </c>
      <c r="D830" s="569" t="s">
        <v>3370</v>
      </c>
      <c r="E830" s="604" t="s">
        <v>3655</v>
      </c>
      <c r="F830" s="583" t="s">
        <v>3656</v>
      </c>
      <c r="G830" s="37"/>
      <c r="H830" s="387"/>
      <c r="I830" s="584">
        <v>15</v>
      </c>
      <c r="J830" s="37"/>
      <c r="K830" s="584">
        <f t="shared" si="43"/>
        <v>675</v>
      </c>
      <c r="L830" s="585" t="s">
        <v>1192</v>
      </c>
      <c r="M830" s="37"/>
      <c r="N830" s="605">
        <v>3750</v>
      </c>
      <c r="O830" s="586">
        <f t="shared" si="42"/>
        <v>45</v>
      </c>
      <c r="P830" s="587" t="s">
        <v>801</v>
      </c>
      <c r="Q830" s="460"/>
      <c r="R830" s="460"/>
    </row>
    <row r="831" spans="1:18" s="35" customFormat="1" x14ac:dyDescent="0.25">
      <c r="A831" s="409">
        <v>52</v>
      </c>
      <c r="B831" s="569" t="s">
        <v>3474</v>
      </c>
      <c r="C831" s="582" t="s">
        <v>586</v>
      </c>
      <c r="D831" s="569" t="s">
        <v>3370</v>
      </c>
      <c r="E831" s="604" t="s">
        <v>3657</v>
      </c>
      <c r="F831" s="583" t="s">
        <v>3658</v>
      </c>
      <c r="G831" s="37"/>
      <c r="H831" s="387"/>
      <c r="I831" s="584">
        <v>20</v>
      </c>
      <c r="J831" s="37"/>
      <c r="K831" s="584">
        <f t="shared" si="43"/>
        <v>900</v>
      </c>
      <c r="L831" s="585" t="s">
        <v>1192</v>
      </c>
      <c r="M831" s="37"/>
      <c r="N831" s="605">
        <v>5000</v>
      </c>
      <c r="O831" s="586">
        <f t="shared" si="42"/>
        <v>60</v>
      </c>
      <c r="P831" s="587" t="s">
        <v>801</v>
      </c>
      <c r="Q831" s="460"/>
      <c r="R831" s="460"/>
    </row>
    <row r="832" spans="1:18" s="35" customFormat="1" x14ac:dyDescent="0.25">
      <c r="A832" s="409">
        <v>53</v>
      </c>
      <c r="B832" s="569" t="s">
        <v>3475</v>
      </c>
      <c r="C832" s="582" t="s">
        <v>2602</v>
      </c>
      <c r="D832" s="569" t="s">
        <v>3371</v>
      </c>
      <c r="E832" s="604" t="s">
        <v>639</v>
      </c>
      <c r="F832" s="583" t="s">
        <v>3659</v>
      </c>
      <c r="G832" s="37"/>
      <c r="H832" s="387"/>
      <c r="I832" s="584">
        <v>17</v>
      </c>
      <c r="J832" s="37"/>
      <c r="K832" s="584">
        <f t="shared" si="43"/>
        <v>765</v>
      </c>
      <c r="L832" s="585" t="s">
        <v>1192</v>
      </c>
      <c r="M832" s="37"/>
      <c r="N832" s="605">
        <v>4250</v>
      </c>
      <c r="O832" s="586">
        <f t="shared" si="42"/>
        <v>51</v>
      </c>
      <c r="P832" s="587" t="s">
        <v>801</v>
      </c>
      <c r="Q832" s="460"/>
      <c r="R832" s="460"/>
    </row>
    <row r="833" spans="1:18" s="35" customFormat="1" x14ac:dyDescent="0.25">
      <c r="A833" s="409">
        <v>54</v>
      </c>
      <c r="B833" s="569" t="s">
        <v>3476</v>
      </c>
      <c r="C833" s="582" t="s">
        <v>2602</v>
      </c>
      <c r="D833" s="569" t="s">
        <v>3371</v>
      </c>
      <c r="E833" s="604" t="s">
        <v>3660</v>
      </c>
      <c r="F833" s="583" t="s">
        <v>3661</v>
      </c>
      <c r="G833" s="37"/>
      <c r="H833" s="387"/>
      <c r="I833" s="584">
        <v>20</v>
      </c>
      <c r="J833" s="37"/>
      <c r="K833" s="584">
        <f t="shared" si="43"/>
        <v>900</v>
      </c>
      <c r="L833" s="585" t="s">
        <v>1192</v>
      </c>
      <c r="M833" s="37"/>
      <c r="N833" s="605">
        <v>5000</v>
      </c>
      <c r="O833" s="586">
        <f t="shared" si="42"/>
        <v>60</v>
      </c>
      <c r="P833" s="587" t="s">
        <v>801</v>
      </c>
      <c r="Q833" s="460"/>
      <c r="R833" s="460"/>
    </row>
    <row r="834" spans="1:18" s="35" customFormat="1" x14ac:dyDescent="0.25">
      <c r="A834" s="409">
        <v>55</v>
      </c>
      <c r="B834" s="569" t="s">
        <v>3477</v>
      </c>
      <c r="C834" s="582" t="s">
        <v>2602</v>
      </c>
      <c r="D834" s="569" t="s">
        <v>3371</v>
      </c>
      <c r="E834" s="604" t="s">
        <v>3653</v>
      </c>
      <c r="F834" s="583" t="s">
        <v>3662</v>
      </c>
      <c r="G834" s="37"/>
      <c r="H834" s="387"/>
      <c r="I834" s="584">
        <v>15</v>
      </c>
      <c r="J834" s="37"/>
      <c r="K834" s="584">
        <f t="shared" si="43"/>
        <v>675</v>
      </c>
      <c r="L834" s="585" t="s">
        <v>1192</v>
      </c>
      <c r="M834" s="37"/>
      <c r="N834" s="605">
        <v>3750</v>
      </c>
      <c r="O834" s="586">
        <f t="shared" si="42"/>
        <v>45</v>
      </c>
      <c r="P834" s="587" t="s">
        <v>801</v>
      </c>
      <c r="Q834" s="460"/>
      <c r="R834" s="460"/>
    </row>
    <row r="835" spans="1:18" s="35" customFormat="1" x14ac:dyDescent="0.25">
      <c r="A835" s="409">
        <v>56</v>
      </c>
      <c r="B835" s="569" t="s">
        <v>3478</v>
      </c>
      <c r="C835" s="582" t="s">
        <v>2602</v>
      </c>
      <c r="D835" s="569" t="s">
        <v>3371</v>
      </c>
      <c r="E835" s="604" t="s">
        <v>3663</v>
      </c>
      <c r="F835" s="583" t="s">
        <v>3664</v>
      </c>
      <c r="G835" s="37"/>
      <c r="H835" s="387"/>
      <c r="I835" s="584">
        <v>18</v>
      </c>
      <c r="J835" s="37"/>
      <c r="K835" s="584">
        <f t="shared" si="43"/>
        <v>810</v>
      </c>
      <c r="L835" s="585" t="s">
        <v>1192</v>
      </c>
      <c r="M835" s="37"/>
      <c r="N835" s="605">
        <v>4500</v>
      </c>
      <c r="O835" s="586">
        <f t="shared" si="42"/>
        <v>54</v>
      </c>
      <c r="P835" s="587" t="s">
        <v>801</v>
      </c>
      <c r="Q835" s="460"/>
      <c r="R835" s="460"/>
    </row>
    <row r="836" spans="1:18" s="35" customFormat="1" x14ac:dyDescent="0.25">
      <c r="A836" s="409">
        <v>57</v>
      </c>
      <c r="B836" s="569" t="s">
        <v>3479</v>
      </c>
      <c r="C836" s="582" t="s">
        <v>2602</v>
      </c>
      <c r="D836" s="569" t="s">
        <v>3371</v>
      </c>
      <c r="E836" s="569" t="s">
        <v>1923</v>
      </c>
      <c r="F836" s="583" t="s">
        <v>3665</v>
      </c>
      <c r="G836" s="37"/>
      <c r="H836" s="387"/>
      <c r="I836" s="584">
        <v>20</v>
      </c>
      <c r="J836" s="37"/>
      <c r="K836" s="584">
        <f t="shared" si="43"/>
        <v>900</v>
      </c>
      <c r="L836" s="585" t="s">
        <v>1192</v>
      </c>
      <c r="M836" s="37"/>
      <c r="N836" s="605">
        <v>5000</v>
      </c>
      <c r="O836" s="586">
        <f t="shared" si="42"/>
        <v>60</v>
      </c>
      <c r="P836" s="587" t="s">
        <v>801</v>
      </c>
      <c r="Q836" s="460"/>
      <c r="R836" s="460"/>
    </row>
    <row r="837" spans="1:18" s="35" customFormat="1" x14ac:dyDescent="0.25">
      <c r="A837" s="409">
        <v>58</v>
      </c>
      <c r="B837" s="569" t="s">
        <v>1046</v>
      </c>
      <c r="C837" s="582" t="s">
        <v>2602</v>
      </c>
      <c r="D837" s="569" t="s">
        <v>3372</v>
      </c>
      <c r="E837" s="569" t="s">
        <v>3666</v>
      </c>
      <c r="F837" s="583" t="s">
        <v>3667</v>
      </c>
      <c r="G837" s="37"/>
      <c r="H837" s="387"/>
      <c r="I837" s="584">
        <v>20</v>
      </c>
      <c r="J837" s="37"/>
      <c r="K837" s="584">
        <f t="shared" si="43"/>
        <v>900</v>
      </c>
      <c r="L837" s="585" t="s">
        <v>1192</v>
      </c>
      <c r="M837" s="37"/>
      <c r="N837" s="605">
        <v>5000</v>
      </c>
      <c r="O837" s="586">
        <f t="shared" si="42"/>
        <v>60</v>
      </c>
      <c r="P837" s="587" t="s">
        <v>801</v>
      </c>
      <c r="Q837" s="460"/>
      <c r="R837" s="460"/>
    </row>
    <row r="838" spans="1:18" s="35" customFormat="1" x14ac:dyDescent="0.25">
      <c r="A838" s="409">
        <v>59</v>
      </c>
      <c r="B838" s="569" t="s">
        <v>3480</v>
      </c>
      <c r="C838" s="582" t="s">
        <v>2602</v>
      </c>
      <c r="D838" s="569" t="s">
        <v>3373</v>
      </c>
      <c r="E838" s="569" t="s">
        <v>3668</v>
      </c>
      <c r="F838" s="583" t="s">
        <v>3669</v>
      </c>
      <c r="G838" s="37"/>
      <c r="H838" s="387"/>
      <c r="I838" s="584">
        <v>20</v>
      </c>
      <c r="J838" s="37"/>
      <c r="K838" s="584">
        <f t="shared" si="43"/>
        <v>900</v>
      </c>
      <c r="L838" s="585" t="s">
        <v>1192</v>
      </c>
      <c r="M838" s="37"/>
      <c r="N838" s="605">
        <v>5000</v>
      </c>
      <c r="O838" s="586">
        <f t="shared" si="42"/>
        <v>60</v>
      </c>
      <c r="P838" s="587" t="s">
        <v>801</v>
      </c>
      <c r="Q838" s="460"/>
      <c r="R838" s="460"/>
    </row>
    <row r="839" spans="1:18" s="35" customFormat="1" x14ac:dyDescent="0.25">
      <c r="A839" s="409">
        <v>60</v>
      </c>
      <c r="B839" s="569" t="s">
        <v>3481</v>
      </c>
      <c r="C839" s="582" t="s">
        <v>3374</v>
      </c>
      <c r="D839" s="569" t="s">
        <v>687</v>
      </c>
      <c r="E839" s="569" t="s">
        <v>3670</v>
      </c>
      <c r="F839" s="583" t="s">
        <v>3671</v>
      </c>
      <c r="G839" s="37"/>
      <c r="H839" s="387"/>
      <c r="I839" s="584">
        <v>15</v>
      </c>
      <c r="J839" s="37"/>
      <c r="K839" s="584">
        <f t="shared" si="43"/>
        <v>675</v>
      </c>
      <c r="L839" s="585" t="s">
        <v>1192</v>
      </c>
      <c r="M839" s="37"/>
      <c r="N839" s="605">
        <v>3750</v>
      </c>
      <c r="O839" s="586">
        <f t="shared" si="42"/>
        <v>45</v>
      </c>
      <c r="P839" s="587" t="s">
        <v>801</v>
      </c>
      <c r="Q839" s="460"/>
      <c r="R839" s="460"/>
    </row>
    <row r="840" spans="1:18" s="35" customFormat="1" x14ac:dyDescent="0.25">
      <c r="A840" s="409">
        <v>61</v>
      </c>
      <c r="B840" s="569" t="s">
        <v>3482</v>
      </c>
      <c r="C840" s="582" t="s">
        <v>3374</v>
      </c>
      <c r="D840" s="569" t="s">
        <v>687</v>
      </c>
      <c r="E840" s="569" t="s">
        <v>3672</v>
      </c>
      <c r="F840" s="583" t="s">
        <v>3673</v>
      </c>
      <c r="G840" s="37"/>
      <c r="H840" s="387"/>
      <c r="I840" s="584">
        <v>17</v>
      </c>
      <c r="J840" s="37"/>
      <c r="K840" s="584">
        <f t="shared" si="43"/>
        <v>765</v>
      </c>
      <c r="L840" s="585" t="s">
        <v>1192</v>
      </c>
      <c r="M840" s="37"/>
      <c r="N840" s="605">
        <v>4250</v>
      </c>
      <c r="O840" s="586">
        <f t="shared" si="42"/>
        <v>51</v>
      </c>
      <c r="P840" s="587" t="s">
        <v>801</v>
      </c>
      <c r="Q840" s="460"/>
      <c r="R840" s="460"/>
    </row>
    <row r="841" spans="1:18" s="35" customFormat="1" x14ac:dyDescent="0.25">
      <c r="A841" s="409">
        <v>62</v>
      </c>
      <c r="B841" s="569" t="s">
        <v>3483</v>
      </c>
      <c r="C841" s="582" t="s">
        <v>3374</v>
      </c>
      <c r="D841" s="569" t="s">
        <v>3375</v>
      </c>
      <c r="E841" s="569" t="s">
        <v>3674</v>
      </c>
      <c r="F841" s="583" t="s">
        <v>3675</v>
      </c>
      <c r="G841" s="37"/>
      <c r="H841" s="387"/>
      <c r="I841" s="584">
        <v>14</v>
      </c>
      <c r="J841" s="37"/>
      <c r="K841" s="584">
        <f t="shared" si="43"/>
        <v>630</v>
      </c>
      <c r="L841" s="585" t="s">
        <v>1192</v>
      </c>
      <c r="M841" s="37"/>
      <c r="N841" s="605">
        <v>3500</v>
      </c>
      <c r="O841" s="586">
        <f t="shared" si="42"/>
        <v>42</v>
      </c>
      <c r="P841" s="587" t="s">
        <v>801</v>
      </c>
      <c r="Q841" s="460"/>
      <c r="R841" s="460"/>
    </row>
    <row r="842" spans="1:18" s="35" customFormat="1" x14ac:dyDescent="0.25">
      <c r="A842" s="409">
        <v>63</v>
      </c>
      <c r="B842" s="582" t="s">
        <v>3484</v>
      </c>
      <c r="C842" s="582" t="s">
        <v>3374</v>
      </c>
      <c r="D842" s="569" t="s">
        <v>3376</v>
      </c>
      <c r="E842" s="582" t="s">
        <v>514</v>
      </c>
      <c r="F842" s="583" t="s">
        <v>3676</v>
      </c>
      <c r="G842" s="37"/>
      <c r="H842" s="387"/>
      <c r="I842" s="606">
        <v>18</v>
      </c>
      <c r="J842" s="37"/>
      <c r="K842" s="584">
        <f t="shared" si="43"/>
        <v>810</v>
      </c>
      <c r="L842" s="585" t="s">
        <v>1192</v>
      </c>
      <c r="M842" s="37"/>
      <c r="N842" s="605">
        <v>4500</v>
      </c>
      <c r="O842" s="586">
        <f t="shared" si="42"/>
        <v>54</v>
      </c>
      <c r="P842" s="587" t="s">
        <v>801</v>
      </c>
      <c r="Q842" s="460"/>
      <c r="R842" s="460"/>
    </row>
    <row r="843" spans="1:18" s="35" customFormat="1" x14ac:dyDescent="0.25">
      <c r="A843" s="409">
        <v>64</v>
      </c>
      <c r="B843" s="569" t="s">
        <v>2420</v>
      </c>
      <c r="C843" s="582" t="s">
        <v>3374</v>
      </c>
      <c r="D843" s="569" t="s">
        <v>3374</v>
      </c>
      <c r="E843" s="569" t="s">
        <v>3677</v>
      </c>
      <c r="F843" s="583" t="s">
        <v>3678</v>
      </c>
      <c r="G843" s="37"/>
      <c r="H843" s="387"/>
      <c r="I843" s="584">
        <v>18</v>
      </c>
      <c r="J843" s="37"/>
      <c r="K843" s="584">
        <f t="shared" si="43"/>
        <v>810</v>
      </c>
      <c r="L843" s="585" t="s">
        <v>1192</v>
      </c>
      <c r="M843" s="37"/>
      <c r="N843" s="605">
        <v>4500</v>
      </c>
      <c r="O843" s="586">
        <f t="shared" si="42"/>
        <v>54</v>
      </c>
      <c r="P843" s="587" t="s">
        <v>801</v>
      </c>
      <c r="Q843" s="460"/>
      <c r="R843" s="460"/>
    </row>
    <row r="844" spans="1:18" s="35" customFormat="1" x14ac:dyDescent="0.25">
      <c r="A844" s="409">
        <v>65</v>
      </c>
      <c r="B844" s="569" t="s">
        <v>3485</v>
      </c>
      <c r="C844" s="582" t="s">
        <v>3377</v>
      </c>
      <c r="D844" s="569" t="s">
        <v>3378</v>
      </c>
      <c r="E844" s="569" t="s">
        <v>3679</v>
      </c>
      <c r="F844" s="583" t="s">
        <v>3680</v>
      </c>
      <c r="G844" s="37"/>
      <c r="H844" s="387"/>
      <c r="I844" s="584">
        <v>10</v>
      </c>
      <c r="J844" s="37"/>
      <c r="K844" s="584">
        <f t="shared" ref="K844:K869" si="44">45*I844</f>
        <v>450</v>
      </c>
      <c r="L844" s="585" t="s">
        <v>1192</v>
      </c>
      <c r="M844" s="37"/>
      <c r="N844" s="605">
        <v>2500</v>
      </c>
      <c r="O844" s="586">
        <f t="shared" si="42"/>
        <v>30</v>
      </c>
      <c r="P844" s="587" t="s">
        <v>801</v>
      </c>
      <c r="Q844" s="460"/>
      <c r="R844" s="460"/>
    </row>
    <row r="845" spans="1:18" s="35" customFormat="1" x14ac:dyDescent="0.25">
      <c r="A845" s="409">
        <v>66</v>
      </c>
      <c r="B845" s="569" t="s">
        <v>3486</v>
      </c>
      <c r="C845" s="582" t="s">
        <v>3377</v>
      </c>
      <c r="D845" s="569" t="s">
        <v>3378</v>
      </c>
      <c r="E845" s="569" t="s">
        <v>3681</v>
      </c>
      <c r="F845" s="583" t="s">
        <v>3682</v>
      </c>
      <c r="G845" s="37"/>
      <c r="H845" s="387"/>
      <c r="I845" s="584">
        <v>12</v>
      </c>
      <c r="J845" s="37"/>
      <c r="K845" s="584">
        <f t="shared" si="44"/>
        <v>540</v>
      </c>
      <c r="L845" s="585" t="s">
        <v>1192</v>
      </c>
      <c r="M845" s="37"/>
      <c r="N845" s="605">
        <v>3000</v>
      </c>
      <c r="O845" s="586">
        <f t="shared" ref="O845:O908" si="45">I845*3</f>
        <v>36</v>
      </c>
      <c r="P845" s="587" t="s">
        <v>801</v>
      </c>
      <c r="Q845" s="460"/>
      <c r="R845" s="460"/>
    </row>
    <row r="846" spans="1:18" s="35" customFormat="1" x14ac:dyDescent="0.25">
      <c r="A846" s="409">
        <v>67</v>
      </c>
      <c r="B846" s="569" t="s">
        <v>2071</v>
      </c>
      <c r="C846" s="582" t="s">
        <v>3377</v>
      </c>
      <c r="D846" s="569" t="s">
        <v>1186</v>
      </c>
      <c r="E846" s="569" t="s">
        <v>3683</v>
      </c>
      <c r="F846" s="583" t="s">
        <v>3684</v>
      </c>
      <c r="G846" s="37"/>
      <c r="H846" s="387"/>
      <c r="I846" s="584">
        <v>11</v>
      </c>
      <c r="J846" s="37"/>
      <c r="K846" s="584">
        <f t="shared" si="44"/>
        <v>495</v>
      </c>
      <c r="L846" s="585" t="s">
        <v>1192</v>
      </c>
      <c r="M846" s="37"/>
      <c r="N846" s="605">
        <v>2750</v>
      </c>
      <c r="O846" s="586">
        <f t="shared" si="45"/>
        <v>33</v>
      </c>
      <c r="P846" s="587" t="s">
        <v>801</v>
      </c>
      <c r="Q846" s="460"/>
      <c r="R846" s="460"/>
    </row>
    <row r="847" spans="1:18" s="35" customFormat="1" x14ac:dyDescent="0.25">
      <c r="A847" s="409">
        <v>68</v>
      </c>
      <c r="B847" s="582" t="s">
        <v>3487</v>
      </c>
      <c r="C847" s="582" t="s">
        <v>3377</v>
      </c>
      <c r="D847" s="569" t="s">
        <v>1186</v>
      </c>
      <c r="E847" s="582" t="s">
        <v>3685</v>
      </c>
      <c r="F847" s="583" t="s">
        <v>3686</v>
      </c>
      <c r="G847" s="37"/>
      <c r="H847" s="387"/>
      <c r="I847" s="584">
        <v>12</v>
      </c>
      <c r="J847" s="37"/>
      <c r="K847" s="584">
        <f t="shared" si="44"/>
        <v>540</v>
      </c>
      <c r="L847" s="585" t="s">
        <v>1192</v>
      </c>
      <c r="M847" s="37"/>
      <c r="N847" s="605">
        <v>3000</v>
      </c>
      <c r="O847" s="586">
        <f t="shared" si="45"/>
        <v>36</v>
      </c>
      <c r="P847" s="587" t="s">
        <v>801</v>
      </c>
      <c r="Q847" s="460"/>
      <c r="R847" s="460"/>
    </row>
    <row r="848" spans="1:18" s="35" customFormat="1" x14ac:dyDescent="0.25">
      <c r="A848" s="409">
        <v>69</v>
      </c>
      <c r="B848" s="569" t="s">
        <v>3488</v>
      </c>
      <c r="C848" s="582" t="s">
        <v>3377</v>
      </c>
      <c r="D848" s="569" t="s">
        <v>3379</v>
      </c>
      <c r="E848" s="569" t="s">
        <v>3687</v>
      </c>
      <c r="F848" s="583" t="s">
        <v>3688</v>
      </c>
      <c r="G848" s="37"/>
      <c r="H848" s="387"/>
      <c r="I848" s="584">
        <v>12</v>
      </c>
      <c r="J848" s="37"/>
      <c r="K848" s="584">
        <f t="shared" si="44"/>
        <v>540</v>
      </c>
      <c r="L848" s="585" t="s">
        <v>1192</v>
      </c>
      <c r="M848" s="37"/>
      <c r="N848" s="605">
        <v>3000</v>
      </c>
      <c r="O848" s="586">
        <f t="shared" si="45"/>
        <v>36</v>
      </c>
      <c r="P848" s="587" t="s">
        <v>801</v>
      </c>
      <c r="Q848" s="460"/>
      <c r="R848" s="460"/>
    </row>
    <row r="849" spans="1:18" s="35" customFormat="1" x14ac:dyDescent="0.25">
      <c r="A849" s="409">
        <v>70</v>
      </c>
      <c r="B849" s="569" t="s">
        <v>1137</v>
      </c>
      <c r="C849" s="582" t="s">
        <v>3377</v>
      </c>
      <c r="D849" s="569" t="s">
        <v>3380</v>
      </c>
      <c r="E849" s="569" t="s">
        <v>3689</v>
      </c>
      <c r="F849" s="583" t="s">
        <v>3690</v>
      </c>
      <c r="G849" s="37"/>
      <c r="H849" s="387"/>
      <c r="I849" s="584">
        <v>15</v>
      </c>
      <c r="J849" s="37"/>
      <c r="K849" s="584">
        <f t="shared" si="44"/>
        <v>675</v>
      </c>
      <c r="L849" s="585" t="s">
        <v>1192</v>
      </c>
      <c r="M849" s="37"/>
      <c r="N849" s="605">
        <v>3750</v>
      </c>
      <c r="O849" s="586">
        <f t="shared" si="45"/>
        <v>45</v>
      </c>
      <c r="P849" s="587" t="s">
        <v>801</v>
      </c>
      <c r="Q849" s="460"/>
      <c r="R849" s="460"/>
    </row>
    <row r="850" spans="1:18" s="35" customFormat="1" x14ac:dyDescent="0.25">
      <c r="A850" s="409">
        <v>71</v>
      </c>
      <c r="B850" s="569" t="s">
        <v>3489</v>
      </c>
      <c r="C850" s="582" t="s">
        <v>3377</v>
      </c>
      <c r="D850" s="569" t="s">
        <v>3380</v>
      </c>
      <c r="E850" s="569" t="s">
        <v>3691</v>
      </c>
      <c r="F850" s="583" t="s">
        <v>3692</v>
      </c>
      <c r="G850" s="37"/>
      <c r="H850" s="387"/>
      <c r="I850" s="584">
        <v>15</v>
      </c>
      <c r="J850" s="37"/>
      <c r="K850" s="584">
        <f t="shared" si="44"/>
        <v>675</v>
      </c>
      <c r="L850" s="585" t="s">
        <v>1192</v>
      </c>
      <c r="M850" s="37"/>
      <c r="N850" s="605">
        <v>3750</v>
      </c>
      <c r="O850" s="586">
        <f t="shared" si="45"/>
        <v>45</v>
      </c>
      <c r="P850" s="587" t="s">
        <v>801</v>
      </c>
      <c r="Q850" s="460"/>
      <c r="R850" s="460"/>
    </row>
    <row r="851" spans="1:18" s="35" customFormat="1" x14ac:dyDescent="0.25">
      <c r="A851" s="409">
        <v>72</v>
      </c>
      <c r="B851" s="582" t="s">
        <v>3490</v>
      </c>
      <c r="C851" s="582" t="s">
        <v>3377</v>
      </c>
      <c r="D851" s="569" t="s">
        <v>139</v>
      </c>
      <c r="E851" s="582" t="s">
        <v>3693</v>
      </c>
      <c r="F851" s="583" t="s">
        <v>3694</v>
      </c>
      <c r="G851" s="37"/>
      <c r="H851" s="387"/>
      <c r="I851" s="584">
        <v>12</v>
      </c>
      <c r="J851" s="37"/>
      <c r="K851" s="584">
        <f t="shared" si="44"/>
        <v>540</v>
      </c>
      <c r="L851" s="585" t="s">
        <v>1192</v>
      </c>
      <c r="M851" s="37"/>
      <c r="N851" s="605">
        <v>3000</v>
      </c>
      <c r="O851" s="586">
        <f t="shared" si="45"/>
        <v>36</v>
      </c>
      <c r="P851" s="587" t="s">
        <v>801</v>
      </c>
      <c r="Q851" s="460"/>
      <c r="R851" s="460"/>
    </row>
    <row r="852" spans="1:18" s="35" customFormat="1" x14ac:dyDescent="0.25">
      <c r="A852" s="409">
        <v>73</v>
      </c>
      <c r="B852" s="569" t="s">
        <v>45</v>
      </c>
      <c r="C852" s="582" t="s">
        <v>3377</v>
      </c>
      <c r="D852" s="569" t="s">
        <v>139</v>
      </c>
      <c r="E852" s="569" t="s">
        <v>3695</v>
      </c>
      <c r="F852" s="583" t="s">
        <v>3696</v>
      </c>
      <c r="G852" s="37"/>
      <c r="H852" s="387"/>
      <c r="I852" s="584">
        <v>12</v>
      </c>
      <c r="J852" s="37"/>
      <c r="K852" s="584">
        <f t="shared" si="44"/>
        <v>540</v>
      </c>
      <c r="L852" s="585" t="s">
        <v>1192</v>
      </c>
      <c r="M852" s="37"/>
      <c r="N852" s="605">
        <v>3000</v>
      </c>
      <c r="O852" s="586">
        <f t="shared" si="45"/>
        <v>36</v>
      </c>
      <c r="P852" s="587" t="s">
        <v>801</v>
      </c>
      <c r="Q852" s="460"/>
      <c r="R852" s="460"/>
    </row>
    <row r="853" spans="1:18" s="35" customFormat="1" x14ac:dyDescent="0.25">
      <c r="A853" s="409">
        <v>74</v>
      </c>
      <c r="B853" s="569" t="s">
        <v>3491</v>
      </c>
      <c r="C853" s="582" t="s">
        <v>3377</v>
      </c>
      <c r="D853" s="569" t="s">
        <v>2654</v>
      </c>
      <c r="E853" s="569" t="s">
        <v>3697</v>
      </c>
      <c r="F853" s="583" t="s">
        <v>3698</v>
      </c>
      <c r="G853" s="37"/>
      <c r="H853" s="387"/>
      <c r="I853" s="584">
        <v>15</v>
      </c>
      <c r="J853" s="37"/>
      <c r="K853" s="584">
        <f t="shared" si="44"/>
        <v>675</v>
      </c>
      <c r="L853" s="585" t="s">
        <v>1192</v>
      </c>
      <c r="M853" s="37"/>
      <c r="N853" s="605">
        <v>3750</v>
      </c>
      <c r="O853" s="586">
        <f t="shared" si="45"/>
        <v>45</v>
      </c>
      <c r="P853" s="587" t="s">
        <v>801</v>
      </c>
      <c r="Q853" s="460"/>
      <c r="R853" s="460"/>
    </row>
    <row r="854" spans="1:18" s="35" customFormat="1" x14ac:dyDescent="0.25">
      <c r="A854" s="409">
        <v>75</v>
      </c>
      <c r="B854" s="569" t="s">
        <v>129</v>
      </c>
      <c r="C854" s="582" t="s">
        <v>3377</v>
      </c>
      <c r="D854" s="569" t="s">
        <v>2654</v>
      </c>
      <c r="E854" s="569" t="s">
        <v>3699</v>
      </c>
      <c r="F854" s="583" t="s">
        <v>3700</v>
      </c>
      <c r="G854" s="37"/>
      <c r="H854" s="387"/>
      <c r="I854" s="584">
        <v>12</v>
      </c>
      <c r="J854" s="37"/>
      <c r="K854" s="584">
        <f t="shared" si="44"/>
        <v>540</v>
      </c>
      <c r="L854" s="585" t="s">
        <v>1192</v>
      </c>
      <c r="M854" s="37"/>
      <c r="N854" s="605">
        <v>3000</v>
      </c>
      <c r="O854" s="586">
        <f t="shared" si="45"/>
        <v>36</v>
      </c>
      <c r="P854" s="587" t="s">
        <v>801</v>
      </c>
      <c r="Q854" s="460"/>
      <c r="R854" s="460"/>
    </row>
    <row r="855" spans="1:18" s="35" customFormat="1" x14ac:dyDescent="0.25">
      <c r="A855" s="409">
        <v>76</v>
      </c>
      <c r="B855" s="569" t="s">
        <v>3492</v>
      </c>
      <c r="C855" s="582" t="s">
        <v>3377</v>
      </c>
      <c r="D855" s="569" t="s">
        <v>2654</v>
      </c>
      <c r="E855" s="569" t="s">
        <v>3701</v>
      </c>
      <c r="F855" s="583" t="s">
        <v>3702</v>
      </c>
      <c r="G855" s="37"/>
      <c r="H855" s="387"/>
      <c r="I855" s="584">
        <v>12</v>
      </c>
      <c r="J855" s="37"/>
      <c r="K855" s="584">
        <f t="shared" si="44"/>
        <v>540</v>
      </c>
      <c r="L855" s="585" t="s">
        <v>1192</v>
      </c>
      <c r="M855" s="37"/>
      <c r="N855" s="605">
        <v>3000</v>
      </c>
      <c r="O855" s="586">
        <f t="shared" si="45"/>
        <v>36</v>
      </c>
      <c r="P855" s="587" t="s">
        <v>801</v>
      </c>
      <c r="Q855" s="460"/>
      <c r="R855" s="460"/>
    </row>
    <row r="856" spans="1:18" s="35" customFormat="1" x14ac:dyDescent="0.25">
      <c r="A856" s="409">
        <v>77</v>
      </c>
      <c r="B856" s="569" t="s">
        <v>824</v>
      </c>
      <c r="C856" s="582" t="s">
        <v>751</v>
      </c>
      <c r="D856" s="569" t="s">
        <v>3381</v>
      </c>
      <c r="E856" s="569" t="s">
        <v>3703</v>
      </c>
      <c r="F856" s="583" t="s">
        <v>3704</v>
      </c>
      <c r="G856" s="37"/>
      <c r="H856" s="387"/>
      <c r="I856" s="584">
        <v>12</v>
      </c>
      <c r="J856" s="37"/>
      <c r="K856" s="584">
        <f t="shared" si="44"/>
        <v>540</v>
      </c>
      <c r="L856" s="585" t="s">
        <v>1192</v>
      </c>
      <c r="M856" s="37"/>
      <c r="N856" s="605">
        <v>3000</v>
      </c>
      <c r="O856" s="586">
        <f t="shared" si="45"/>
        <v>36</v>
      </c>
      <c r="P856" s="587" t="s">
        <v>801</v>
      </c>
      <c r="Q856" s="460"/>
      <c r="R856" s="460"/>
    </row>
    <row r="857" spans="1:18" s="35" customFormat="1" x14ac:dyDescent="0.25">
      <c r="A857" s="409">
        <v>78</v>
      </c>
      <c r="B857" s="569" t="s">
        <v>3493</v>
      </c>
      <c r="C857" s="582" t="s">
        <v>751</v>
      </c>
      <c r="D857" s="569" t="s">
        <v>2171</v>
      </c>
      <c r="E857" s="569" t="s">
        <v>3705</v>
      </c>
      <c r="F857" s="583" t="s">
        <v>3706</v>
      </c>
      <c r="G857" s="37"/>
      <c r="H857" s="387"/>
      <c r="I857" s="584">
        <v>15</v>
      </c>
      <c r="J857" s="37"/>
      <c r="K857" s="584">
        <f t="shared" si="44"/>
        <v>675</v>
      </c>
      <c r="L857" s="585" t="s">
        <v>1192</v>
      </c>
      <c r="M857" s="37"/>
      <c r="N857" s="605">
        <v>3750</v>
      </c>
      <c r="O857" s="586">
        <f t="shared" si="45"/>
        <v>45</v>
      </c>
      <c r="P857" s="587" t="s">
        <v>801</v>
      </c>
      <c r="Q857" s="460"/>
      <c r="R857" s="460"/>
    </row>
    <row r="858" spans="1:18" s="35" customFormat="1" x14ac:dyDescent="0.25">
      <c r="A858" s="409">
        <v>79</v>
      </c>
      <c r="B858" s="569" t="s">
        <v>3494</v>
      </c>
      <c r="C858" s="582" t="s">
        <v>751</v>
      </c>
      <c r="D858" s="569" t="s">
        <v>2171</v>
      </c>
      <c r="E858" s="569" t="s">
        <v>2804</v>
      </c>
      <c r="F858" s="583" t="s">
        <v>3707</v>
      </c>
      <c r="G858" s="37"/>
      <c r="H858" s="387"/>
      <c r="I858" s="584">
        <v>15</v>
      </c>
      <c r="J858" s="37"/>
      <c r="K858" s="584">
        <f t="shared" si="44"/>
        <v>675</v>
      </c>
      <c r="L858" s="585" t="s">
        <v>1192</v>
      </c>
      <c r="M858" s="37"/>
      <c r="N858" s="605">
        <v>3750</v>
      </c>
      <c r="O858" s="586">
        <f t="shared" si="45"/>
        <v>45</v>
      </c>
      <c r="P858" s="587" t="s">
        <v>801</v>
      </c>
      <c r="Q858" s="460"/>
      <c r="R858" s="460"/>
    </row>
    <row r="859" spans="1:18" s="35" customFormat="1" x14ac:dyDescent="0.25">
      <c r="A859" s="409">
        <v>80</v>
      </c>
      <c r="B859" s="569" t="s">
        <v>2129</v>
      </c>
      <c r="C859" s="582" t="s">
        <v>751</v>
      </c>
      <c r="D859" s="569" t="s">
        <v>3382</v>
      </c>
      <c r="E859" s="569" t="s">
        <v>3708</v>
      </c>
      <c r="F859" s="583" t="s">
        <v>3709</v>
      </c>
      <c r="G859" s="37"/>
      <c r="H859" s="387"/>
      <c r="I859" s="584">
        <v>12</v>
      </c>
      <c r="J859" s="37"/>
      <c r="K859" s="584">
        <f t="shared" si="44"/>
        <v>540</v>
      </c>
      <c r="L859" s="585" t="s">
        <v>1192</v>
      </c>
      <c r="M859" s="37"/>
      <c r="N859" s="605">
        <v>3000</v>
      </c>
      <c r="O859" s="586">
        <f t="shared" si="45"/>
        <v>36</v>
      </c>
      <c r="P859" s="587" t="s">
        <v>801</v>
      </c>
      <c r="Q859" s="460"/>
      <c r="R859" s="460"/>
    </row>
    <row r="860" spans="1:18" s="35" customFormat="1" x14ac:dyDescent="0.25">
      <c r="A860" s="409">
        <v>81</v>
      </c>
      <c r="B860" s="569" t="s">
        <v>1908</v>
      </c>
      <c r="C860" s="582" t="s">
        <v>751</v>
      </c>
      <c r="D860" s="569" t="s">
        <v>3383</v>
      </c>
      <c r="E860" s="569" t="s">
        <v>3710</v>
      </c>
      <c r="F860" s="583" t="s">
        <v>3711</v>
      </c>
      <c r="G860" s="37"/>
      <c r="H860" s="387"/>
      <c r="I860" s="584">
        <v>16</v>
      </c>
      <c r="J860" s="37"/>
      <c r="K860" s="584">
        <f t="shared" si="44"/>
        <v>720</v>
      </c>
      <c r="L860" s="585" t="s">
        <v>1192</v>
      </c>
      <c r="M860" s="37"/>
      <c r="N860" s="605">
        <v>4000</v>
      </c>
      <c r="O860" s="586">
        <f t="shared" si="45"/>
        <v>48</v>
      </c>
      <c r="P860" s="587" t="s">
        <v>801</v>
      </c>
      <c r="Q860" s="460"/>
      <c r="R860" s="460"/>
    </row>
    <row r="861" spans="1:18" s="35" customFormat="1" x14ac:dyDescent="0.25">
      <c r="A861" s="409">
        <v>82</v>
      </c>
      <c r="B861" s="569" t="s">
        <v>3495</v>
      </c>
      <c r="C861" s="582" t="s">
        <v>3384</v>
      </c>
      <c r="D861" s="569" t="s">
        <v>3385</v>
      </c>
      <c r="E861" s="569" t="s">
        <v>3712</v>
      </c>
      <c r="F861" s="583" t="s">
        <v>3713</v>
      </c>
      <c r="G861" s="37"/>
      <c r="H861" s="387"/>
      <c r="I861" s="584">
        <v>25</v>
      </c>
      <c r="J861" s="37"/>
      <c r="K861" s="584">
        <f t="shared" si="44"/>
        <v>1125</v>
      </c>
      <c r="L861" s="585" t="s">
        <v>1192</v>
      </c>
      <c r="M861" s="37"/>
      <c r="N861" s="605">
        <v>6250</v>
      </c>
      <c r="O861" s="586">
        <f t="shared" si="45"/>
        <v>75</v>
      </c>
      <c r="P861" s="587" t="s">
        <v>801</v>
      </c>
      <c r="Q861" s="460"/>
      <c r="R861" s="460"/>
    </row>
    <row r="862" spans="1:18" s="35" customFormat="1" x14ac:dyDescent="0.25">
      <c r="A862" s="409">
        <v>83</v>
      </c>
      <c r="B862" s="569" t="s">
        <v>3496</v>
      </c>
      <c r="C862" s="582" t="s">
        <v>3384</v>
      </c>
      <c r="D862" s="569" t="s">
        <v>3385</v>
      </c>
      <c r="E862" s="569" t="s">
        <v>3714</v>
      </c>
      <c r="F862" s="583" t="s">
        <v>3715</v>
      </c>
      <c r="G862" s="37"/>
      <c r="H862" s="387"/>
      <c r="I862" s="584">
        <v>25</v>
      </c>
      <c r="J862" s="37"/>
      <c r="K862" s="584">
        <f t="shared" si="44"/>
        <v>1125</v>
      </c>
      <c r="L862" s="585" t="s">
        <v>1192</v>
      </c>
      <c r="M862" s="37"/>
      <c r="N862" s="605">
        <v>6250</v>
      </c>
      <c r="O862" s="586">
        <f t="shared" si="45"/>
        <v>75</v>
      </c>
      <c r="P862" s="587" t="s">
        <v>801</v>
      </c>
      <c r="Q862" s="460"/>
      <c r="R862" s="460"/>
    </row>
    <row r="863" spans="1:18" s="35" customFormat="1" x14ac:dyDescent="0.25">
      <c r="A863" s="409">
        <v>84</v>
      </c>
      <c r="B863" s="569" t="s">
        <v>3497</v>
      </c>
      <c r="C863" s="582" t="s">
        <v>3384</v>
      </c>
      <c r="D863" s="569" t="s">
        <v>3385</v>
      </c>
      <c r="E863" s="569" t="s">
        <v>3716</v>
      </c>
      <c r="F863" s="583" t="s">
        <v>3717</v>
      </c>
      <c r="G863" s="37"/>
      <c r="H863" s="387"/>
      <c r="I863" s="584">
        <v>25</v>
      </c>
      <c r="J863" s="37"/>
      <c r="K863" s="584">
        <f t="shared" si="44"/>
        <v>1125</v>
      </c>
      <c r="L863" s="585" t="s">
        <v>1192</v>
      </c>
      <c r="M863" s="37"/>
      <c r="N863" s="605">
        <v>6250</v>
      </c>
      <c r="O863" s="586">
        <f t="shared" si="45"/>
        <v>75</v>
      </c>
      <c r="P863" s="587" t="s">
        <v>801</v>
      </c>
      <c r="Q863" s="460"/>
      <c r="R863" s="460"/>
    </row>
    <row r="864" spans="1:18" s="35" customFormat="1" x14ac:dyDescent="0.25">
      <c r="A864" s="409">
        <v>85</v>
      </c>
      <c r="B864" s="569" t="s">
        <v>19</v>
      </c>
      <c r="C864" s="582" t="s">
        <v>3384</v>
      </c>
      <c r="D864" s="569" t="s">
        <v>3386</v>
      </c>
      <c r="E864" s="569" t="s">
        <v>3718</v>
      </c>
      <c r="F864" s="583" t="s">
        <v>3719</v>
      </c>
      <c r="G864" s="37"/>
      <c r="H864" s="387"/>
      <c r="I864" s="584">
        <v>25</v>
      </c>
      <c r="J864" s="37"/>
      <c r="K864" s="584">
        <f t="shared" si="44"/>
        <v>1125</v>
      </c>
      <c r="L864" s="585" t="s">
        <v>1192</v>
      </c>
      <c r="M864" s="37"/>
      <c r="N864" s="605">
        <v>6250</v>
      </c>
      <c r="O864" s="586">
        <f t="shared" si="45"/>
        <v>75</v>
      </c>
      <c r="P864" s="587" t="s">
        <v>801</v>
      </c>
      <c r="Q864" s="460"/>
      <c r="R864" s="460"/>
    </row>
    <row r="865" spans="1:18" s="35" customFormat="1" x14ac:dyDescent="0.25">
      <c r="A865" s="409">
        <v>86</v>
      </c>
      <c r="B865" s="569" t="s">
        <v>3498</v>
      </c>
      <c r="C865" s="582" t="s">
        <v>3384</v>
      </c>
      <c r="D865" s="569" t="s">
        <v>751</v>
      </c>
      <c r="E865" s="569" t="s">
        <v>3720</v>
      </c>
      <c r="F865" s="583" t="s">
        <v>3721</v>
      </c>
      <c r="G865" s="37"/>
      <c r="H865" s="387"/>
      <c r="I865" s="584">
        <v>25</v>
      </c>
      <c r="J865" s="37"/>
      <c r="K865" s="584">
        <f t="shared" si="44"/>
        <v>1125</v>
      </c>
      <c r="L865" s="585" t="s">
        <v>1192</v>
      </c>
      <c r="M865" s="37"/>
      <c r="N865" s="605">
        <v>6250</v>
      </c>
      <c r="O865" s="586">
        <f t="shared" si="45"/>
        <v>75</v>
      </c>
      <c r="P865" s="587" t="s">
        <v>801</v>
      </c>
      <c r="Q865" s="460"/>
      <c r="R865" s="460"/>
    </row>
    <row r="866" spans="1:18" s="35" customFormat="1" x14ac:dyDescent="0.25">
      <c r="A866" s="409">
        <v>87</v>
      </c>
      <c r="B866" s="607" t="s">
        <v>3499</v>
      </c>
      <c r="C866" s="582" t="s">
        <v>3384</v>
      </c>
      <c r="D866" s="569" t="s">
        <v>751</v>
      </c>
      <c r="E866" s="608" t="s">
        <v>3722</v>
      </c>
      <c r="F866" s="609" t="s">
        <v>3723</v>
      </c>
      <c r="G866" s="37"/>
      <c r="H866" s="387"/>
      <c r="I866" s="584">
        <v>25</v>
      </c>
      <c r="J866" s="37"/>
      <c r="K866" s="584">
        <f t="shared" si="44"/>
        <v>1125</v>
      </c>
      <c r="L866" s="585" t="s">
        <v>1192</v>
      </c>
      <c r="M866" s="37"/>
      <c r="N866" s="605">
        <v>6250</v>
      </c>
      <c r="O866" s="586">
        <f t="shared" si="45"/>
        <v>75</v>
      </c>
      <c r="P866" s="587" t="s">
        <v>801</v>
      </c>
      <c r="Q866" s="460"/>
      <c r="R866" s="460"/>
    </row>
    <row r="867" spans="1:18" s="35" customFormat="1" x14ac:dyDescent="0.25">
      <c r="A867" s="409">
        <v>88</v>
      </c>
      <c r="B867" s="569" t="s">
        <v>3500</v>
      </c>
      <c r="C867" s="582" t="s">
        <v>3384</v>
      </c>
      <c r="D867" s="569" t="s">
        <v>3387</v>
      </c>
      <c r="E867" s="569" t="s">
        <v>3724</v>
      </c>
      <c r="F867" s="583" t="s">
        <v>3725</v>
      </c>
      <c r="G867" s="37"/>
      <c r="H867" s="387"/>
      <c r="I867" s="584">
        <v>25</v>
      </c>
      <c r="J867" s="37"/>
      <c r="K867" s="584">
        <f t="shared" si="44"/>
        <v>1125</v>
      </c>
      <c r="L867" s="585" t="s">
        <v>1192</v>
      </c>
      <c r="M867" s="37"/>
      <c r="N867" s="605">
        <v>6250</v>
      </c>
      <c r="O867" s="586">
        <f t="shared" si="45"/>
        <v>75</v>
      </c>
      <c r="P867" s="587" t="s">
        <v>801</v>
      </c>
      <c r="Q867" s="460"/>
      <c r="R867" s="460"/>
    </row>
    <row r="868" spans="1:18" s="35" customFormat="1" x14ac:dyDescent="0.25">
      <c r="A868" s="409">
        <v>89</v>
      </c>
      <c r="B868" s="569" t="s">
        <v>3501</v>
      </c>
      <c r="C868" s="582" t="s">
        <v>3384</v>
      </c>
      <c r="D868" s="569" t="s">
        <v>3387</v>
      </c>
      <c r="E868" s="569" t="s">
        <v>3726</v>
      </c>
      <c r="F868" s="583" t="s">
        <v>3727</v>
      </c>
      <c r="G868" s="37"/>
      <c r="H868" s="387"/>
      <c r="I868" s="584">
        <v>25</v>
      </c>
      <c r="J868" s="37"/>
      <c r="K868" s="584">
        <f t="shared" si="44"/>
        <v>1125</v>
      </c>
      <c r="L868" s="585" t="s">
        <v>1192</v>
      </c>
      <c r="M868" s="37"/>
      <c r="N868" s="605">
        <v>6250</v>
      </c>
      <c r="O868" s="586">
        <f t="shared" si="45"/>
        <v>75</v>
      </c>
      <c r="P868" s="587" t="s">
        <v>801</v>
      </c>
      <c r="Q868" s="460"/>
      <c r="R868" s="460"/>
    </row>
    <row r="869" spans="1:18" s="35" customFormat="1" x14ac:dyDescent="0.25">
      <c r="A869" s="409">
        <v>90</v>
      </c>
      <c r="B869" s="569" t="s">
        <v>3502</v>
      </c>
      <c r="C869" s="582" t="s">
        <v>3384</v>
      </c>
      <c r="D869" s="569" t="s">
        <v>3388</v>
      </c>
      <c r="E869" s="569" t="s">
        <v>1556</v>
      </c>
      <c r="F869" s="583" t="s">
        <v>3728</v>
      </c>
      <c r="G869" s="37"/>
      <c r="H869" s="387"/>
      <c r="I869" s="584">
        <v>25</v>
      </c>
      <c r="J869" s="37"/>
      <c r="K869" s="584">
        <f t="shared" si="44"/>
        <v>1125</v>
      </c>
      <c r="L869" s="585" t="s">
        <v>1192</v>
      </c>
      <c r="M869" s="37"/>
      <c r="N869" s="605">
        <v>6250</v>
      </c>
      <c r="O869" s="586">
        <f t="shared" si="45"/>
        <v>75</v>
      </c>
      <c r="P869" s="587" t="s">
        <v>801</v>
      </c>
      <c r="Q869" s="460"/>
      <c r="R869" s="460"/>
    </row>
    <row r="870" spans="1:18" s="35" customFormat="1" x14ac:dyDescent="0.25">
      <c r="A870" s="409">
        <v>91</v>
      </c>
      <c r="B870" s="568" t="s">
        <v>3503</v>
      </c>
      <c r="C870" s="610" t="s">
        <v>3389</v>
      </c>
      <c r="D870" s="568" t="s">
        <v>3390</v>
      </c>
      <c r="E870" s="568" t="s">
        <v>3729</v>
      </c>
      <c r="F870" s="611" t="s">
        <v>3730</v>
      </c>
      <c r="G870" s="37"/>
      <c r="H870" s="387"/>
      <c r="I870" s="584">
        <v>20</v>
      </c>
      <c r="J870" s="37"/>
      <c r="K870" s="584">
        <f t="shared" ref="K870:K901" si="46">I870*45</f>
        <v>900</v>
      </c>
      <c r="L870" s="585" t="s">
        <v>1192</v>
      </c>
      <c r="M870" s="37"/>
      <c r="N870" s="605">
        <v>5000</v>
      </c>
      <c r="O870" s="586">
        <f t="shared" si="45"/>
        <v>60</v>
      </c>
      <c r="P870" s="587" t="s">
        <v>801</v>
      </c>
      <c r="Q870" s="460"/>
      <c r="R870" s="460"/>
    </row>
    <row r="871" spans="1:18" s="35" customFormat="1" x14ac:dyDescent="0.25">
      <c r="A871" s="409">
        <v>92</v>
      </c>
      <c r="B871" s="568" t="s">
        <v>3504</v>
      </c>
      <c r="C871" s="610" t="s">
        <v>3389</v>
      </c>
      <c r="D871" s="568" t="s">
        <v>147</v>
      </c>
      <c r="E871" s="568" t="s">
        <v>603</v>
      </c>
      <c r="F871" s="611" t="s">
        <v>3731</v>
      </c>
      <c r="G871" s="37"/>
      <c r="H871" s="387"/>
      <c r="I871" s="584">
        <v>20</v>
      </c>
      <c r="J871" s="37"/>
      <c r="K871" s="584">
        <f t="shared" si="46"/>
        <v>900</v>
      </c>
      <c r="L871" s="585" t="s">
        <v>1192</v>
      </c>
      <c r="M871" s="37"/>
      <c r="N871" s="605">
        <v>5000</v>
      </c>
      <c r="O871" s="586">
        <f t="shared" si="45"/>
        <v>60</v>
      </c>
      <c r="P871" s="587" t="s">
        <v>801</v>
      </c>
      <c r="Q871" s="460"/>
      <c r="R871" s="460"/>
    </row>
    <row r="872" spans="1:18" s="35" customFormat="1" x14ac:dyDescent="0.25">
      <c r="A872" s="409">
        <v>93</v>
      </c>
      <c r="B872" s="568" t="s">
        <v>1903</v>
      </c>
      <c r="C872" s="610" t="s">
        <v>3389</v>
      </c>
      <c r="D872" s="568" t="s">
        <v>3391</v>
      </c>
      <c r="E872" s="568" t="s">
        <v>3732</v>
      </c>
      <c r="F872" s="611" t="s">
        <v>3733</v>
      </c>
      <c r="G872" s="37"/>
      <c r="H872" s="387"/>
      <c r="I872" s="584">
        <v>25</v>
      </c>
      <c r="J872" s="37"/>
      <c r="K872" s="584">
        <f t="shared" si="46"/>
        <v>1125</v>
      </c>
      <c r="L872" s="585" t="s">
        <v>1192</v>
      </c>
      <c r="M872" s="37"/>
      <c r="N872" s="605">
        <v>6250</v>
      </c>
      <c r="O872" s="586">
        <f t="shared" si="45"/>
        <v>75</v>
      </c>
      <c r="P872" s="587" t="s">
        <v>801</v>
      </c>
      <c r="Q872" s="460"/>
      <c r="R872" s="460"/>
    </row>
    <row r="873" spans="1:18" s="35" customFormat="1" x14ac:dyDescent="0.25">
      <c r="A873" s="409">
        <v>94</v>
      </c>
      <c r="B873" s="568" t="s">
        <v>3505</v>
      </c>
      <c r="C873" s="610" t="s">
        <v>3389</v>
      </c>
      <c r="D873" s="568" t="s">
        <v>3392</v>
      </c>
      <c r="E873" s="568" t="s">
        <v>3734</v>
      </c>
      <c r="F873" s="611" t="s">
        <v>3735</v>
      </c>
      <c r="G873" s="37"/>
      <c r="H873" s="387"/>
      <c r="I873" s="584">
        <v>20</v>
      </c>
      <c r="J873" s="37"/>
      <c r="K873" s="584">
        <f t="shared" si="46"/>
        <v>900</v>
      </c>
      <c r="L873" s="585" t="s">
        <v>1192</v>
      </c>
      <c r="M873" s="37"/>
      <c r="N873" s="605">
        <v>5000</v>
      </c>
      <c r="O873" s="586">
        <f t="shared" si="45"/>
        <v>60</v>
      </c>
      <c r="P873" s="587" t="s">
        <v>801</v>
      </c>
      <c r="Q873" s="460"/>
      <c r="R873" s="460"/>
    </row>
    <row r="874" spans="1:18" s="35" customFormat="1" x14ac:dyDescent="0.25">
      <c r="A874" s="409">
        <v>95</v>
      </c>
      <c r="B874" s="568" t="s">
        <v>3506</v>
      </c>
      <c r="C874" s="610" t="s">
        <v>3389</v>
      </c>
      <c r="D874" s="568" t="s">
        <v>3393</v>
      </c>
      <c r="E874" s="568" t="s">
        <v>3736</v>
      </c>
      <c r="F874" s="611" t="s">
        <v>3737</v>
      </c>
      <c r="G874" s="37"/>
      <c r="H874" s="387"/>
      <c r="I874" s="584">
        <v>20</v>
      </c>
      <c r="J874" s="37"/>
      <c r="K874" s="584">
        <f t="shared" si="46"/>
        <v>900</v>
      </c>
      <c r="L874" s="585" t="s">
        <v>1192</v>
      </c>
      <c r="M874" s="37"/>
      <c r="N874" s="605">
        <v>5000</v>
      </c>
      <c r="O874" s="586">
        <f t="shared" si="45"/>
        <v>60</v>
      </c>
      <c r="P874" s="587" t="s">
        <v>801</v>
      </c>
      <c r="Q874" s="460"/>
      <c r="R874" s="460"/>
    </row>
    <row r="875" spans="1:18" s="35" customFormat="1" x14ac:dyDescent="0.25">
      <c r="A875" s="409">
        <v>96</v>
      </c>
      <c r="B875" s="568" t="s">
        <v>3507</v>
      </c>
      <c r="C875" s="610" t="s">
        <v>3389</v>
      </c>
      <c r="D875" s="568" t="s">
        <v>1916</v>
      </c>
      <c r="E875" s="568" t="s">
        <v>3738</v>
      </c>
      <c r="F875" s="611" t="s">
        <v>3739</v>
      </c>
      <c r="G875" s="37"/>
      <c r="H875" s="387"/>
      <c r="I875" s="584">
        <v>20</v>
      </c>
      <c r="J875" s="37"/>
      <c r="K875" s="584">
        <f t="shared" si="46"/>
        <v>900</v>
      </c>
      <c r="L875" s="585" t="s">
        <v>1192</v>
      </c>
      <c r="M875" s="37"/>
      <c r="N875" s="605">
        <v>5000</v>
      </c>
      <c r="O875" s="586">
        <f t="shared" si="45"/>
        <v>60</v>
      </c>
      <c r="P875" s="587" t="s">
        <v>801</v>
      </c>
      <c r="Q875" s="460"/>
      <c r="R875" s="460"/>
    </row>
    <row r="876" spans="1:18" s="35" customFormat="1" x14ac:dyDescent="0.25">
      <c r="A876" s="409">
        <v>97</v>
      </c>
      <c r="B876" s="568" t="s">
        <v>3508</v>
      </c>
      <c r="C876" s="610" t="s">
        <v>3389</v>
      </c>
      <c r="D876" s="568" t="s">
        <v>3394</v>
      </c>
      <c r="E876" s="568" t="s">
        <v>3740</v>
      </c>
      <c r="F876" s="611" t="s">
        <v>3741</v>
      </c>
      <c r="G876" s="37"/>
      <c r="H876" s="387"/>
      <c r="I876" s="584">
        <v>25</v>
      </c>
      <c r="J876" s="37"/>
      <c r="K876" s="584">
        <f t="shared" si="46"/>
        <v>1125</v>
      </c>
      <c r="L876" s="585" t="s">
        <v>1192</v>
      </c>
      <c r="M876" s="37"/>
      <c r="N876" s="605">
        <v>6250</v>
      </c>
      <c r="O876" s="586">
        <f t="shared" si="45"/>
        <v>75</v>
      </c>
      <c r="P876" s="587" t="s">
        <v>801</v>
      </c>
      <c r="Q876" s="460"/>
      <c r="R876" s="460"/>
    </row>
    <row r="877" spans="1:18" s="35" customFormat="1" x14ac:dyDescent="0.25">
      <c r="A877" s="409">
        <v>98</v>
      </c>
      <c r="B877" s="568" t="s">
        <v>3509</v>
      </c>
      <c r="C877" s="610" t="s">
        <v>3389</v>
      </c>
      <c r="D877" s="568" t="s">
        <v>101</v>
      </c>
      <c r="E877" s="568" t="s">
        <v>3742</v>
      </c>
      <c r="F877" s="611" t="s">
        <v>3743</v>
      </c>
      <c r="G877" s="37"/>
      <c r="H877" s="387"/>
      <c r="I877" s="584">
        <v>20</v>
      </c>
      <c r="J877" s="37"/>
      <c r="K877" s="584">
        <f t="shared" si="46"/>
        <v>900</v>
      </c>
      <c r="L877" s="585" t="s">
        <v>1192</v>
      </c>
      <c r="M877" s="37"/>
      <c r="N877" s="605">
        <v>5000</v>
      </c>
      <c r="O877" s="586">
        <f t="shared" si="45"/>
        <v>60</v>
      </c>
      <c r="P877" s="587" t="s">
        <v>801</v>
      </c>
      <c r="Q877" s="460"/>
      <c r="R877" s="460"/>
    </row>
    <row r="878" spans="1:18" s="35" customFormat="1" x14ac:dyDescent="0.25">
      <c r="A878" s="409">
        <v>99</v>
      </c>
      <c r="B878" s="568" t="s">
        <v>3510</v>
      </c>
      <c r="C878" s="610" t="s">
        <v>3389</v>
      </c>
      <c r="D878" s="568" t="s">
        <v>3395</v>
      </c>
      <c r="E878" s="568" t="s">
        <v>3744</v>
      </c>
      <c r="F878" s="611" t="s">
        <v>3745</v>
      </c>
      <c r="G878" s="37"/>
      <c r="H878" s="387"/>
      <c r="I878" s="584">
        <v>20</v>
      </c>
      <c r="J878" s="37"/>
      <c r="K878" s="584">
        <f t="shared" si="46"/>
        <v>900</v>
      </c>
      <c r="L878" s="585" t="s">
        <v>1192</v>
      </c>
      <c r="M878" s="37"/>
      <c r="N878" s="605">
        <v>5000</v>
      </c>
      <c r="O878" s="586">
        <f t="shared" si="45"/>
        <v>60</v>
      </c>
      <c r="P878" s="587" t="s">
        <v>801</v>
      </c>
      <c r="Q878" s="460"/>
      <c r="R878" s="460"/>
    </row>
    <row r="879" spans="1:18" s="35" customFormat="1" x14ac:dyDescent="0.25">
      <c r="A879" s="409">
        <v>100</v>
      </c>
      <c r="B879" s="568" t="s">
        <v>2109</v>
      </c>
      <c r="C879" s="610" t="s">
        <v>3389</v>
      </c>
      <c r="D879" s="568" t="s">
        <v>3396</v>
      </c>
      <c r="E879" s="568" t="s">
        <v>3746</v>
      </c>
      <c r="F879" s="611" t="s">
        <v>3747</v>
      </c>
      <c r="G879" s="37"/>
      <c r="H879" s="387"/>
      <c r="I879" s="584">
        <v>20</v>
      </c>
      <c r="J879" s="37"/>
      <c r="K879" s="584">
        <f t="shared" si="46"/>
        <v>900</v>
      </c>
      <c r="L879" s="585" t="s">
        <v>1192</v>
      </c>
      <c r="M879" s="37"/>
      <c r="N879" s="605">
        <v>5000</v>
      </c>
      <c r="O879" s="586">
        <f t="shared" si="45"/>
        <v>60</v>
      </c>
      <c r="P879" s="587" t="s">
        <v>801</v>
      </c>
      <c r="Q879" s="460"/>
      <c r="R879" s="460"/>
    </row>
    <row r="880" spans="1:18" s="35" customFormat="1" x14ac:dyDescent="0.25">
      <c r="A880" s="409">
        <v>101</v>
      </c>
      <c r="B880" s="568" t="s">
        <v>2279</v>
      </c>
      <c r="C880" s="610" t="s">
        <v>3389</v>
      </c>
      <c r="D880" s="568" t="s">
        <v>3397</v>
      </c>
      <c r="E880" s="568" t="s">
        <v>3748</v>
      </c>
      <c r="F880" s="611" t="s">
        <v>3749</v>
      </c>
      <c r="G880" s="37"/>
      <c r="H880" s="387"/>
      <c r="I880" s="584">
        <v>20</v>
      </c>
      <c r="J880" s="37"/>
      <c r="K880" s="584">
        <f t="shared" si="46"/>
        <v>900</v>
      </c>
      <c r="L880" s="585" t="s">
        <v>1192</v>
      </c>
      <c r="M880" s="37"/>
      <c r="N880" s="605">
        <v>5000</v>
      </c>
      <c r="O880" s="586">
        <f t="shared" si="45"/>
        <v>60</v>
      </c>
      <c r="P880" s="587" t="s">
        <v>801</v>
      </c>
      <c r="Q880" s="460"/>
      <c r="R880" s="460"/>
    </row>
    <row r="881" spans="1:18" s="35" customFormat="1" x14ac:dyDescent="0.25">
      <c r="A881" s="409">
        <v>102</v>
      </c>
      <c r="B881" s="568" t="s">
        <v>3511</v>
      </c>
      <c r="C881" s="610" t="s">
        <v>3389</v>
      </c>
      <c r="D881" s="568" t="s">
        <v>3398</v>
      </c>
      <c r="E881" s="568" t="s">
        <v>2959</v>
      </c>
      <c r="F881" s="611" t="s">
        <v>3750</v>
      </c>
      <c r="G881" s="37"/>
      <c r="H881" s="387"/>
      <c r="I881" s="584">
        <v>20</v>
      </c>
      <c r="J881" s="37"/>
      <c r="K881" s="584">
        <f t="shared" si="46"/>
        <v>900</v>
      </c>
      <c r="L881" s="585" t="s">
        <v>1192</v>
      </c>
      <c r="M881" s="37"/>
      <c r="N881" s="605">
        <v>5000</v>
      </c>
      <c r="O881" s="586">
        <f t="shared" si="45"/>
        <v>60</v>
      </c>
      <c r="P881" s="587" t="s">
        <v>801</v>
      </c>
      <c r="Q881" s="460"/>
      <c r="R881" s="460"/>
    </row>
    <row r="882" spans="1:18" s="35" customFormat="1" x14ac:dyDescent="0.25">
      <c r="A882" s="409">
        <v>103</v>
      </c>
      <c r="B882" s="568" t="s">
        <v>3512</v>
      </c>
      <c r="C882" s="610" t="s">
        <v>3389</v>
      </c>
      <c r="D882" s="568" t="s">
        <v>3399</v>
      </c>
      <c r="E882" s="568" t="s">
        <v>3751</v>
      </c>
      <c r="F882" s="611" t="s">
        <v>3752</v>
      </c>
      <c r="G882" s="37"/>
      <c r="H882" s="387"/>
      <c r="I882" s="584">
        <v>20</v>
      </c>
      <c r="J882" s="37"/>
      <c r="K882" s="584">
        <f t="shared" si="46"/>
        <v>900</v>
      </c>
      <c r="L882" s="585" t="s">
        <v>1192</v>
      </c>
      <c r="M882" s="37"/>
      <c r="N882" s="605">
        <v>5000</v>
      </c>
      <c r="O882" s="586">
        <f t="shared" si="45"/>
        <v>60</v>
      </c>
      <c r="P882" s="587" t="s">
        <v>801</v>
      </c>
      <c r="Q882" s="460"/>
      <c r="R882" s="460"/>
    </row>
    <row r="883" spans="1:18" s="35" customFormat="1" x14ac:dyDescent="0.25">
      <c r="A883" s="409">
        <v>104</v>
      </c>
      <c r="B883" s="568" t="s">
        <v>3513</v>
      </c>
      <c r="C883" s="610" t="s">
        <v>3400</v>
      </c>
      <c r="D883" s="568" t="s">
        <v>3401</v>
      </c>
      <c r="E883" s="568" t="s">
        <v>3753</v>
      </c>
      <c r="F883" s="612" t="s">
        <v>3754</v>
      </c>
      <c r="G883" s="37"/>
      <c r="H883" s="387"/>
      <c r="I883" s="584">
        <v>10</v>
      </c>
      <c r="J883" s="37"/>
      <c r="K883" s="584">
        <f t="shared" si="46"/>
        <v>450</v>
      </c>
      <c r="L883" s="585" t="s">
        <v>1192</v>
      </c>
      <c r="M883" s="37"/>
      <c r="N883" s="605">
        <v>2500</v>
      </c>
      <c r="O883" s="586">
        <f t="shared" si="45"/>
        <v>30</v>
      </c>
      <c r="P883" s="587" t="s">
        <v>801</v>
      </c>
      <c r="Q883" s="460"/>
      <c r="R883" s="460"/>
    </row>
    <row r="884" spans="1:18" s="35" customFormat="1" x14ac:dyDescent="0.25">
      <c r="A884" s="409">
        <v>105</v>
      </c>
      <c r="B884" s="568" t="s">
        <v>585</v>
      </c>
      <c r="C884" s="610" t="s">
        <v>3400</v>
      </c>
      <c r="D884" s="568" t="s">
        <v>113</v>
      </c>
      <c r="E884" s="568" t="s">
        <v>3755</v>
      </c>
      <c r="F884" s="612" t="s">
        <v>3756</v>
      </c>
      <c r="G884" s="37"/>
      <c r="H884" s="387"/>
      <c r="I884" s="584">
        <v>12</v>
      </c>
      <c r="J884" s="37"/>
      <c r="K884" s="584">
        <f t="shared" si="46"/>
        <v>540</v>
      </c>
      <c r="L884" s="585" t="s">
        <v>1192</v>
      </c>
      <c r="M884" s="37"/>
      <c r="N884" s="605">
        <v>3000</v>
      </c>
      <c r="O884" s="586">
        <f t="shared" si="45"/>
        <v>36</v>
      </c>
      <c r="P884" s="587" t="s">
        <v>801</v>
      </c>
      <c r="Q884" s="460"/>
      <c r="R884" s="460"/>
    </row>
    <row r="885" spans="1:18" s="35" customFormat="1" x14ac:dyDescent="0.25">
      <c r="A885" s="409">
        <v>106</v>
      </c>
      <c r="B885" s="568" t="s">
        <v>3514</v>
      </c>
      <c r="C885" s="610" t="s">
        <v>3400</v>
      </c>
      <c r="D885" s="568" t="s">
        <v>3402</v>
      </c>
      <c r="E885" s="568" t="s">
        <v>3757</v>
      </c>
      <c r="F885" s="612" t="s">
        <v>3758</v>
      </c>
      <c r="G885" s="37"/>
      <c r="H885" s="387"/>
      <c r="I885" s="584">
        <v>12</v>
      </c>
      <c r="J885" s="37"/>
      <c r="K885" s="584">
        <f t="shared" si="46"/>
        <v>540</v>
      </c>
      <c r="L885" s="585" t="s">
        <v>1192</v>
      </c>
      <c r="M885" s="37"/>
      <c r="N885" s="605">
        <v>3000</v>
      </c>
      <c r="O885" s="586">
        <f t="shared" si="45"/>
        <v>36</v>
      </c>
      <c r="P885" s="587" t="s">
        <v>801</v>
      </c>
      <c r="Q885" s="460"/>
      <c r="R885" s="460"/>
    </row>
    <row r="886" spans="1:18" s="35" customFormat="1" x14ac:dyDescent="0.25">
      <c r="A886" s="409">
        <v>107</v>
      </c>
      <c r="B886" s="568" t="s">
        <v>23</v>
      </c>
      <c r="C886" s="610" t="s">
        <v>3400</v>
      </c>
      <c r="D886" s="568" t="s">
        <v>2863</v>
      </c>
      <c r="E886" s="568" t="s">
        <v>1786</v>
      </c>
      <c r="F886" s="612" t="s">
        <v>3759</v>
      </c>
      <c r="G886" s="37"/>
      <c r="H886" s="387"/>
      <c r="I886" s="584">
        <v>10</v>
      </c>
      <c r="J886" s="37"/>
      <c r="K886" s="584">
        <f t="shared" si="46"/>
        <v>450</v>
      </c>
      <c r="L886" s="585" t="s">
        <v>1192</v>
      </c>
      <c r="M886" s="37"/>
      <c r="N886" s="605">
        <v>2500</v>
      </c>
      <c r="O886" s="586">
        <f t="shared" si="45"/>
        <v>30</v>
      </c>
      <c r="P886" s="587" t="s">
        <v>801</v>
      </c>
      <c r="Q886" s="460"/>
      <c r="R886" s="460"/>
    </row>
    <row r="887" spans="1:18" s="35" customFormat="1" x14ac:dyDescent="0.25">
      <c r="A887" s="409">
        <v>108</v>
      </c>
      <c r="B887" s="568" t="s">
        <v>3515</v>
      </c>
      <c r="C887" s="610" t="s">
        <v>3400</v>
      </c>
      <c r="D887" s="568" t="s">
        <v>1177</v>
      </c>
      <c r="E887" s="568" t="s">
        <v>3760</v>
      </c>
      <c r="F887" s="612" t="s">
        <v>3761</v>
      </c>
      <c r="G887" s="37"/>
      <c r="H887" s="387"/>
      <c r="I887" s="584">
        <v>10</v>
      </c>
      <c r="J887" s="37"/>
      <c r="K887" s="584">
        <f t="shared" si="46"/>
        <v>450</v>
      </c>
      <c r="L887" s="585" t="s">
        <v>1192</v>
      </c>
      <c r="M887" s="37"/>
      <c r="N887" s="605">
        <v>2500</v>
      </c>
      <c r="O887" s="586">
        <f t="shared" si="45"/>
        <v>30</v>
      </c>
      <c r="P887" s="587" t="s">
        <v>801</v>
      </c>
      <c r="Q887" s="460"/>
      <c r="R887" s="460"/>
    </row>
    <row r="888" spans="1:18" s="35" customFormat="1" x14ac:dyDescent="0.25">
      <c r="A888" s="409">
        <v>109</v>
      </c>
      <c r="B888" s="568" t="s">
        <v>3505</v>
      </c>
      <c r="C888" s="610" t="s">
        <v>3400</v>
      </c>
      <c r="D888" s="568" t="s">
        <v>3400</v>
      </c>
      <c r="E888" s="568" t="s">
        <v>3762</v>
      </c>
      <c r="F888" s="612" t="s">
        <v>3763</v>
      </c>
      <c r="G888" s="37"/>
      <c r="H888" s="387"/>
      <c r="I888" s="584">
        <v>10</v>
      </c>
      <c r="J888" s="37"/>
      <c r="K888" s="584">
        <f t="shared" si="46"/>
        <v>450</v>
      </c>
      <c r="L888" s="585" t="s">
        <v>1192</v>
      </c>
      <c r="M888" s="37"/>
      <c r="N888" s="605">
        <v>2500</v>
      </c>
      <c r="O888" s="586">
        <f t="shared" si="45"/>
        <v>30</v>
      </c>
      <c r="P888" s="587" t="s">
        <v>801</v>
      </c>
      <c r="Q888" s="460"/>
      <c r="R888" s="460"/>
    </row>
    <row r="889" spans="1:18" s="35" customFormat="1" x14ac:dyDescent="0.25">
      <c r="A889" s="409">
        <v>110</v>
      </c>
      <c r="B889" s="568" t="s">
        <v>3516</v>
      </c>
      <c r="C889" s="610" t="s">
        <v>3400</v>
      </c>
      <c r="D889" s="568" t="s">
        <v>3403</v>
      </c>
      <c r="E889" s="568" t="s">
        <v>3764</v>
      </c>
      <c r="F889" s="612" t="s">
        <v>3765</v>
      </c>
      <c r="G889" s="37"/>
      <c r="H889" s="387"/>
      <c r="I889" s="584">
        <v>10</v>
      </c>
      <c r="J889" s="37"/>
      <c r="K889" s="584">
        <f t="shared" si="46"/>
        <v>450</v>
      </c>
      <c r="L889" s="585" t="s">
        <v>1192</v>
      </c>
      <c r="M889" s="37"/>
      <c r="N889" s="605">
        <v>2500</v>
      </c>
      <c r="O889" s="586">
        <f t="shared" si="45"/>
        <v>30</v>
      </c>
      <c r="P889" s="587" t="s">
        <v>801</v>
      </c>
      <c r="Q889" s="460"/>
      <c r="R889" s="460"/>
    </row>
    <row r="890" spans="1:18" s="35" customFormat="1" x14ac:dyDescent="0.25">
      <c r="A890" s="409">
        <v>111</v>
      </c>
      <c r="B890" s="568" t="s">
        <v>3517</v>
      </c>
      <c r="C890" s="610" t="s">
        <v>3276</v>
      </c>
      <c r="D890" s="568" t="s">
        <v>3404</v>
      </c>
      <c r="E890" s="568" t="s">
        <v>3766</v>
      </c>
      <c r="F890" s="612" t="s">
        <v>3767</v>
      </c>
      <c r="G890" s="37"/>
      <c r="H890" s="387"/>
      <c r="I890" s="584">
        <v>10</v>
      </c>
      <c r="J890" s="37"/>
      <c r="K890" s="584">
        <f t="shared" si="46"/>
        <v>450</v>
      </c>
      <c r="L890" s="585" t="s">
        <v>1192</v>
      </c>
      <c r="M890" s="37"/>
      <c r="N890" s="605">
        <v>2500</v>
      </c>
      <c r="O890" s="586">
        <f t="shared" si="45"/>
        <v>30</v>
      </c>
      <c r="P890" s="587" t="s">
        <v>801</v>
      </c>
      <c r="Q890" s="460"/>
      <c r="R890" s="460"/>
    </row>
    <row r="891" spans="1:18" s="35" customFormat="1" x14ac:dyDescent="0.25">
      <c r="A891" s="409">
        <v>112</v>
      </c>
      <c r="B891" s="568" t="s">
        <v>3518</v>
      </c>
      <c r="C891" s="610" t="s">
        <v>3276</v>
      </c>
      <c r="D891" s="568" t="s">
        <v>3404</v>
      </c>
      <c r="E891" s="568" t="s">
        <v>1571</v>
      </c>
      <c r="F891" s="612" t="s">
        <v>3768</v>
      </c>
      <c r="G891" s="37"/>
      <c r="H891" s="387"/>
      <c r="I891" s="584">
        <v>10</v>
      </c>
      <c r="J891" s="37"/>
      <c r="K891" s="584">
        <f t="shared" si="46"/>
        <v>450</v>
      </c>
      <c r="L891" s="585" t="s">
        <v>1192</v>
      </c>
      <c r="M891" s="37"/>
      <c r="N891" s="605">
        <v>2500</v>
      </c>
      <c r="O891" s="586">
        <f t="shared" si="45"/>
        <v>30</v>
      </c>
      <c r="P891" s="587" t="s">
        <v>801</v>
      </c>
      <c r="Q891" s="460"/>
      <c r="R891" s="460"/>
    </row>
    <row r="892" spans="1:18" s="35" customFormat="1" x14ac:dyDescent="0.25">
      <c r="A892" s="409">
        <v>113</v>
      </c>
      <c r="B892" s="568" t="s">
        <v>3519</v>
      </c>
      <c r="C892" s="610" t="s">
        <v>3276</v>
      </c>
      <c r="D892" s="568" t="s">
        <v>3405</v>
      </c>
      <c r="E892" s="568" t="s">
        <v>3769</v>
      </c>
      <c r="F892" s="612" t="s">
        <v>3770</v>
      </c>
      <c r="G892" s="37"/>
      <c r="H892" s="387"/>
      <c r="I892" s="584">
        <v>10</v>
      </c>
      <c r="J892" s="37"/>
      <c r="K892" s="584">
        <f t="shared" si="46"/>
        <v>450</v>
      </c>
      <c r="L892" s="585" t="s">
        <v>1192</v>
      </c>
      <c r="M892" s="37"/>
      <c r="N892" s="605">
        <v>2500</v>
      </c>
      <c r="O892" s="586">
        <f t="shared" si="45"/>
        <v>30</v>
      </c>
      <c r="P892" s="587" t="s">
        <v>801</v>
      </c>
      <c r="Q892" s="460"/>
      <c r="R892" s="460"/>
    </row>
    <row r="893" spans="1:18" s="35" customFormat="1" x14ac:dyDescent="0.25">
      <c r="A893" s="409">
        <v>114</v>
      </c>
      <c r="B893" s="568" t="s">
        <v>3520</v>
      </c>
      <c r="C893" s="610" t="s">
        <v>3276</v>
      </c>
      <c r="D893" s="568" t="s">
        <v>3405</v>
      </c>
      <c r="E893" s="568" t="s">
        <v>3771</v>
      </c>
      <c r="F893" s="612" t="s">
        <v>3772</v>
      </c>
      <c r="G893" s="37"/>
      <c r="H893" s="387"/>
      <c r="I893" s="584">
        <v>12</v>
      </c>
      <c r="J893" s="37"/>
      <c r="K893" s="584">
        <f t="shared" si="46"/>
        <v>540</v>
      </c>
      <c r="L893" s="585" t="s">
        <v>1192</v>
      </c>
      <c r="M893" s="37"/>
      <c r="N893" s="605">
        <v>3000</v>
      </c>
      <c r="O893" s="586">
        <f t="shared" si="45"/>
        <v>36</v>
      </c>
      <c r="P893" s="587" t="s">
        <v>801</v>
      </c>
      <c r="Q893" s="460"/>
      <c r="R893" s="460"/>
    </row>
    <row r="894" spans="1:18" s="35" customFormat="1" x14ac:dyDescent="0.25">
      <c r="A894" s="409">
        <v>115</v>
      </c>
      <c r="B894" s="568" t="s">
        <v>3521</v>
      </c>
      <c r="C894" s="610" t="s">
        <v>3276</v>
      </c>
      <c r="D894" s="568" t="s">
        <v>3406</v>
      </c>
      <c r="E894" s="568" t="s">
        <v>3773</v>
      </c>
      <c r="F894" s="612" t="s">
        <v>3774</v>
      </c>
      <c r="G894" s="37"/>
      <c r="H894" s="387"/>
      <c r="I894" s="584">
        <v>10</v>
      </c>
      <c r="J894" s="37"/>
      <c r="K894" s="584">
        <f t="shared" si="46"/>
        <v>450</v>
      </c>
      <c r="L894" s="585" t="s">
        <v>1192</v>
      </c>
      <c r="M894" s="37"/>
      <c r="N894" s="605">
        <v>2500</v>
      </c>
      <c r="O894" s="586">
        <f t="shared" si="45"/>
        <v>30</v>
      </c>
      <c r="P894" s="587" t="s">
        <v>801</v>
      </c>
      <c r="Q894" s="460"/>
      <c r="R894" s="460"/>
    </row>
    <row r="895" spans="1:18" s="35" customFormat="1" x14ac:dyDescent="0.25">
      <c r="A895" s="409">
        <v>116</v>
      </c>
      <c r="B895" s="568" t="s">
        <v>2250</v>
      </c>
      <c r="C895" s="610" t="s">
        <v>3276</v>
      </c>
      <c r="D895" s="568" t="s">
        <v>3407</v>
      </c>
      <c r="E895" s="568" t="s">
        <v>3775</v>
      </c>
      <c r="F895" s="612" t="s">
        <v>3776</v>
      </c>
      <c r="G895" s="37"/>
      <c r="H895" s="387"/>
      <c r="I895" s="584">
        <v>10</v>
      </c>
      <c r="J895" s="37"/>
      <c r="K895" s="584">
        <f t="shared" si="46"/>
        <v>450</v>
      </c>
      <c r="L895" s="585" t="s">
        <v>1192</v>
      </c>
      <c r="M895" s="37"/>
      <c r="N895" s="605">
        <v>2500</v>
      </c>
      <c r="O895" s="586">
        <f t="shared" si="45"/>
        <v>30</v>
      </c>
      <c r="P895" s="587" t="s">
        <v>801</v>
      </c>
      <c r="Q895" s="460"/>
      <c r="R895" s="460"/>
    </row>
    <row r="896" spans="1:18" s="35" customFormat="1" x14ac:dyDescent="0.25">
      <c r="A896" s="409">
        <v>117</v>
      </c>
      <c r="B896" s="568" t="s">
        <v>3522</v>
      </c>
      <c r="C896" s="610" t="s">
        <v>3276</v>
      </c>
      <c r="D896" s="568" t="s">
        <v>3408</v>
      </c>
      <c r="E896" s="568" t="s">
        <v>3777</v>
      </c>
      <c r="F896" s="612" t="s">
        <v>3776</v>
      </c>
      <c r="G896" s="37"/>
      <c r="H896" s="387"/>
      <c r="I896" s="584">
        <v>12</v>
      </c>
      <c r="J896" s="37"/>
      <c r="K896" s="584">
        <f t="shared" si="46"/>
        <v>540</v>
      </c>
      <c r="L896" s="585" t="s">
        <v>1192</v>
      </c>
      <c r="M896" s="37"/>
      <c r="N896" s="605">
        <v>3000</v>
      </c>
      <c r="O896" s="586">
        <f t="shared" si="45"/>
        <v>36</v>
      </c>
      <c r="P896" s="587" t="s">
        <v>801</v>
      </c>
      <c r="Q896" s="460"/>
      <c r="R896" s="460"/>
    </row>
    <row r="897" spans="1:18" s="35" customFormat="1" x14ac:dyDescent="0.25">
      <c r="A897" s="409">
        <v>118</v>
      </c>
      <c r="B897" s="568" t="s">
        <v>3523</v>
      </c>
      <c r="C897" s="610" t="s">
        <v>3276</v>
      </c>
      <c r="D897" s="568" t="s">
        <v>3406</v>
      </c>
      <c r="E897" s="568" t="s">
        <v>3778</v>
      </c>
      <c r="F897" s="612" t="s">
        <v>3779</v>
      </c>
      <c r="G897" s="37"/>
      <c r="H897" s="387"/>
      <c r="I897" s="584">
        <v>10</v>
      </c>
      <c r="J897" s="37"/>
      <c r="K897" s="584">
        <f t="shared" si="46"/>
        <v>450</v>
      </c>
      <c r="L897" s="585" t="s">
        <v>1192</v>
      </c>
      <c r="M897" s="37"/>
      <c r="N897" s="605">
        <v>2500</v>
      </c>
      <c r="O897" s="586">
        <f t="shared" si="45"/>
        <v>30</v>
      </c>
      <c r="P897" s="587" t="s">
        <v>801</v>
      </c>
      <c r="Q897" s="460"/>
      <c r="R897" s="460"/>
    </row>
    <row r="898" spans="1:18" s="35" customFormat="1" x14ac:dyDescent="0.25">
      <c r="A898" s="409">
        <v>119</v>
      </c>
      <c r="B898" s="568" t="s">
        <v>3524</v>
      </c>
      <c r="C898" s="610" t="s">
        <v>1180</v>
      </c>
      <c r="D898" s="568" t="s">
        <v>3409</v>
      </c>
      <c r="E898" s="568" t="s">
        <v>3780</v>
      </c>
      <c r="F898" s="612" t="s">
        <v>3781</v>
      </c>
      <c r="G898" s="37"/>
      <c r="H898" s="387"/>
      <c r="I898" s="584">
        <v>15</v>
      </c>
      <c r="J898" s="37"/>
      <c r="K898" s="584">
        <f t="shared" si="46"/>
        <v>675</v>
      </c>
      <c r="L898" s="585" t="s">
        <v>1192</v>
      </c>
      <c r="M898" s="37"/>
      <c r="N898" s="605">
        <v>3750</v>
      </c>
      <c r="O898" s="586">
        <f t="shared" si="45"/>
        <v>45</v>
      </c>
      <c r="P898" s="587" t="s">
        <v>801</v>
      </c>
      <c r="Q898" s="460"/>
      <c r="R898" s="460"/>
    </row>
    <row r="899" spans="1:18" s="35" customFormat="1" x14ac:dyDescent="0.25">
      <c r="A899" s="409">
        <v>120</v>
      </c>
      <c r="B899" s="568" t="s">
        <v>3525</v>
      </c>
      <c r="C899" s="610" t="s">
        <v>1180</v>
      </c>
      <c r="D899" s="568" t="s">
        <v>3409</v>
      </c>
      <c r="E899" s="568" t="s">
        <v>3782</v>
      </c>
      <c r="F899" s="612" t="s">
        <v>3783</v>
      </c>
      <c r="G899" s="37"/>
      <c r="H899" s="387"/>
      <c r="I899" s="584">
        <v>10</v>
      </c>
      <c r="J899" s="37"/>
      <c r="K899" s="584">
        <f t="shared" si="46"/>
        <v>450</v>
      </c>
      <c r="L899" s="585" t="s">
        <v>1192</v>
      </c>
      <c r="M899" s="37"/>
      <c r="N899" s="605">
        <v>2500</v>
      </c>
      <c r="O899" s="586">
        <f t="shared" si="45"/>
        <v>30</v>
      </c>
      <c r="P899" s="587" t="s">
        <v>801</v>
      </c>
      <c r="Q899" s="460"/>
      <c r="R899" s="460"/>
    </row>
    <row r="900" spans="1:18" s="35" customFormat="1" x14ac:dyDescent="0.25">
      <c r="A900" s="409">
        <v>121</v>
      </c>
      <c r="B900" s="568" t="s">
        <v>112</v>
      </c>
      <c r="C900" s="610" t="s">
        <v>1180</v>
      </c>
      <c r="D900" s="568" t="s">
        <v>3410</v>
      </c>
      <c r="E900" s="568" t="s">
        <v>3784</v>
      </c>
      <c r="F900" s="612" t="s">
        <v>3785</v>
      </c>
      <c r="G900" s="37"/>
      <c r="H900" s="387"/>
      <c r="I900" s="584">
        <v>15</v>
      </c>
      <c r="J900" s="37"/>
      <c r="K900" s="584">
        <f t="shared" si="46"/>
        <v>675</v>
      </c>
      <c r="L900" s="585" t="s">
        <v>1192</v>
      </c>
      <c r="M900" s="37"/>
      <c r="N900" s="605">
        <v>3750</v>
      </c>
      <c r="O900" s="586">
        <f t="shared" si="45"/>
        <v>45</v>
      </c>
      <c r="P900" s="587" t="s">
        <v>801</v>
      </c>
      <c r="Q900" s="460"/>
      <c r="R900" s="460"/>
    </row>
    <row r="901" spans="1:18" s="35" customFormat="1" x14ac:dyDescent="0.25">
      <c r="A901" s="409">
        <v>122</v>
      </c>
      <c r="B901" s="568" t="s">
        <v>3526</v>
      </c>
      <c r="C901" s="610" t="s">
        <v>1180</v>
      </c>
      <c r="D901" s="568" t="s">
        <v>3410</v>
      </c>
      <c r="E901" s="568" t="s">
        <v>3786</v>
      </c>
      <c r="F901" s="612" t="s">
        <v>3787</v>
      </c>
      <c r="G901" s="37"/>
      <c r="H901" s="387"/>
      <c r="I901" s="584">
        <v>10</v>
      </c>
      <c r="J901" s="37"/>
      <c r="K901" s="584">
        <f t="shared" si="46"/>
        <v>450</v>
      </c>
      <c r="L901" s="585" t="s">
        <v>1192</v>
      </c>
      <c r="M901" s="37"/>
      <c r="N901" s="605">
        <v>2500</v>
      </c>
      <c r="O901" s="586">
        <f t="shared" si="45"/>
        <v>30</v>
      </c>
      <c r="P901" s="587" t="s">
        <v>801</v>
      </c>
      <c r="Q901" s="460"/>
      <c r="R901" s="460"/>
    </row>
    <row r="902" spans="1:18" s="35" customFormat="1" x14ac:dyDescent="0.25">
      <c r="A902" s="409">
        <v>123</v>
      </c>
      <c r="B902" s="613" t="s">
        <v>2286</v>
      </c>
      <c r="C902" s="610" t="s">
        <v>1912</v>
      </c>
      <c r="D902" s="613" t="s">
        <v>3411</v>
      </c>
      <c r="E902" s="613" t="s">
        <v>3788</v>
      </c>
      <c r="F902" s="614" t="s">
        <v>3789</v>
      </c>
      <c r="G902" s="37"/>
      <c r="H902" s="387"/>
      <c r="I902" s="584">
        <v>15</v>
      </c>
      <c r="J902" s="37"/>
      <c r="K902" s="584">
        <f t="shared" ref="K902:K933" si="47">I902*45</f>
        <v>675</v>
      </c>
      <c r="L902" s="585" t="s">
        <v>1192</v>
      </c>
      <c r="M902" s="37"/>
      <c r="N902" s="605">
        <v>3750</v>
      </c>
      <c r="O902" s="586">
        <f t="shared" si="45"/>
        <v>45</v>
      </c>
      <c r="P902" s="587" t="s">
        <v>801</v>
      </c>
      <c r="Q902" s="460"/>
      <c r="R902" s="460"/>
    </row>
    <row r="903" spans="1:18" s="35" customFormat="1" x14ac:dyDescent="0.25">
      <c r="A903" s="409">
        <v>124</v>
      </c>
      <c r="B903" s="613" t="s">
        <v>3527</v>
      </c>
      <c r="C903" s="610" t="s">
        <v>1912</v>
      </c>
      <c r="D903" s="613" t="s">
        <v>547</v>
      </c>
      <c r="E903" s="613" t="s">
        <v>3790</v>
      </c>
      <c r="F903" s="614" t="s">
        <v>3791</v>
      </c>
      <c r="G903" s="37"/>
      <c r="H903" s="387"/>
      <c r="I903" s="584">
        <v>18</v>
      </c>
      <c r="J903" s="37"/>
      <c r="K903" s="584">
        <f t="shared" si="47"/>
        <v>810</v>
      </c>
      <c r="L903" s="585" t="s">
        <v>1192</v>
      </c>
      <c r="M903" s="37"/>
      <c r="N903" s="605">
        <v>4500</v>
      </c>
      <c r="O903" s="586">
        <f t="shared" si="45"/>
        <v>54</v>
      </c>
      <c r="P903" s="587" t="s">
        <v>801</v>
      </c>
      <c r="Q903" s="460"/>
      <c r="R903" s="460"/>
    </row>
    <row r="904" spans="1:18" s="35" customFormat="1" x14ac:dyDescent="0.25">
      <c r="A904" s="409">
        <v>125</v>
      </c>
      <c r="B904" s="568" t="s">
        <v>1016</v>
      </c>
      <c r="C904" s="610" t="s">
        <v>3412</v>
      </c>
      <c r="D904" s="568" t="s">
        <v>3413</v>
      </c>
      <c r="E904" s="568" t="s">
        <v>3792</v>
      </c>
      <c r="F904" s="612" t="s">
        <v>3793</v>
      </c>
      <c r="G904" s="37"/>
      <c r="H904" s="387"/>
      <c r="I904" s="584">
        <v>10</v>
      </c>
      <c r="J904" s="37"/>
      <c r="K904" s="584">
        <f t="shared" si="47"/>
        <v>450</v>
      </c>
      <c r="L904" s="585" t="s">
        <v>1192</v>
      </c>
      <c r="M904" s="37"/>
      <c r="N904" s="605">
        <v>2500</v>
      </c>
      <c r="O904" s="586">
        <f t="shared" si="45"/>
        <v>30</v>
      </c>
      <c r="P904" s="587" t="s">
        <v>801</v>
      </c>
      <c r="Q904" s="460"/>
      <c r="R904" s="460"/>
    </row>
    <row r="905" spans="1:18" s="35" customFormat="1" x14ac:dyDescent="0.25">
      <c r="A905" s="409">
        <v>126</v>
      </c>
      <c r="B905" s="568" t="s">
        <v>824</v>
      </c>
      <c r="C905" s="610" t="s">
        <v>3412</v>
      </c>
      <c r="D905" s="568" t="s">
        <v>3413</v>
      </c>
      <c r="E905" s="568" t="s">
        <v>3794</v>
      </c>
      <c r="F905" s="612" t="s">
        <v>3795</v>
      </c>
      <c r="G905" s="37"/>
      <c r="H905" s="387"/>
      <c r="I905" s="584">
        <v>10</v>
      </c>
      <c r="J905" s="37"/>
      <c r="K905" s="584">
        <f t="shared" si="47"/>
        <v>450</v>
      </c>
      <c r="L905" s="585" t="s">
        <v>1192</v>
      </c>
      <c r="M905" s="37"/>
      <c r="N905" s="605">
        <v>2500</v>
      </c>
      <c r="O905" s="586">
        <f t="shared" si="45"/>
        <v>30</v>
      </c>
      <c r="P905" s="587" t="s">
        <v>801</v>
      </c>
      <c r="Q905" s="460"/>
      <c r="R905" s="460"/>
    </row>
    <row r="906" spans="1:18" s="35" customFormat="1" x14ac:dyDescent="0.25">
      <c r="A906" s="409">
        <v>127</v>
      </c>
      <c r="B906" s="568" t="s">
        <v>3528</v>
      </c>
      <c r="C906" s="610" t="s">
        <v>3412</v>
      </c>
      <c r="D906" s="568" t="s">
        <v>3414</v>
      </c>
      <c r="E906" s="568" t="s">
        <v>3796</v>
      </c>
      <c r="F906" s="612" t="s">
        <v>3797</v>
      </c>
      <c r="G906" s="37"/>
      <c r="H906" s="387"/>
      <c r="I906" s="584">
        <v>10</v>
      </c>
      <c r="J906" s="37"/>
      <c r="K906" s="584">
        <f t="shared" si="47"/>
        <v>450</v>
      </c>
      <c r="L906" s="585" t="s">
        <v>1192</v>
      </c>
      <c r="M906" s="37"/>
      <c r="N906" s="605">
        <v>2500</v>
      </c>
      <c r="O906" s="586">
        <f t="shared" si="45"/>
        <v>30</v>
      </c>
      <c r="P906" s="587" t="s">
        <v>801</v>
      </c>
      <c r="Q906" s="460"/>
      <c r="R906" s="460"/>
    </row>
    <row r="907" spans="1:18" s="35" customFormat="1" x14ac:dyDescent="0.25">
      <c r="A907" s="409">
        <v>128</v>
      </c>
      <c r="B907" s="568" t="s">
        <v>3529</v>
      </c>
      <c r="C907" s="610" t="s">
        <v>3412</v>
      </c>
      <c r="D907" s="568" t="s">
        <v>3414</v>
      </c>
      <c r="E907" s="568" t="s">
        <v>3798</v>
      </c>
      <c r="F907" s="612" t="s">
        <v>3799</v>
      </c>
      <c r="G907" s="37"/>
      <c r="H907" s="387"/>
      <c r="I907" s="584">
        <v>10</v>
      </c>
      <c r="J907" s="37"/>
      <c r="K907" s="584">
        <f t="shared" si="47"/>
        <v>450</v>
      </c>
      <c r="L907" s="585" t="s">
        <v>1192</v>
      </c>
      <c r="M907" s="37"/>
      <c r="N907" s="605">
        <v>2500</v>
      </c>
      <c r="O907" s="586">
        <f t="shared" si="45"/>
        <v>30</v>
      </c>
      <c r="P907" s="587" t="s">
        <v>801</v>
      </c>
      <c r="Q907" s="460"/>
      <c r="R907" s="460"/>
    </row>
    <row r="908" spans="1:18" s="35" customFormat="1" x14ac:dyDescent="0.25">
      <c r="A908" s="409">
        <v>129</v>
      </c>
      <c r="B908" s="568" t="s">
        <v>3530</v>
      </c>
      <c r="C908" s="610" t="s">
        <v>3412</v>
      </c>
      <c r="D908" s="568" t="s">
        <v>3414</v>
      </c>
      <c r="E908" s="568" t="s">
        <v>3800</v>
      </c>
      <c r="F908" s="612" t="s">
        <v>3801</v>
      </c>
      <c r="G908" s="37"/>
      <c r="H908" s="387"/>
      <c r="I908" s="584">
        <v>10</v>
      </c>
      <c r="J908" s="37"/>
      <c r="K908" s="584">
        <f t="shared" si="47"/>
        <v>450</v>
      </c>
      <c r="L908" s="585" t="s">
        <v>1192</v>
      </c>
      <c r="M908" s="37"/>
      <c r="N908" s="605">
        <v>2500</v>
      </c>
      <c r="O908" s="586">
        <f t="shared" si="45"/>
        <v>30</v>
      </c>
      <c r="P908" s="587" t="s">
        <v>801</v>
      </c>
      <c r="Q908" s="460"/>
      <c r="R908" s="460"/>
    </row>
    <row r="909" spans="1:18" s="35" customFormat="1" x14ac:dyDescent="0.25">
      <c r="A909" s="409">
        <v>130</v>
      </c>
      <c r="B909" s="568" t="s">
        <v>2329</v>
      </c>
      <c r="C909" s="610" t="s">
        <v>3415</v>
      </c>
      <c r="D909" s="610" t="s">
        <v>3415</v>
      </c>
      <c r="E909" s="568" t="s">
        <v>1694</v>
      </c>
      <c r="F909" s="612" t="s">
        <v>3802</v>
      </c>
      <c r="G909" s="37"/>
      <c r="H909" s="387"/>
      <c r="I909" s="584">
        <v>5</v>
      </c>
      <c r="J909" s="37"/>
      <c r="K909" s="584">
        <f t="shared" si="47"/>
        <v>225</v>
      </c>
      <c r="L909" s="585" t="s">
        <v>1192</v>
      </c>
      <c r="M909" s="37"/>
      <c r="N909" s="605">
        <v>1250</v>
      </c>
      <c r="O909" s="586">
        <f t="shared" ref="O909:O954" si="48">I909*3</f>
        <v>15</v>
      </c>
      <c r="P909" s="587" t="s">
        <v>801</v>
      </c>
      <c r="Q909" s="460"/>
      <c r="R909" s="460"/>
    </row>
    <row r="910" spans="1:18" s="35" customFormat="1" x14ac:dyDescent="0.25">
      <c r="A910" s="409">
        <v>131</v>
      </c>
      <c r="B910" s="568" t="s">
        <v>3531</v>
      </c>
      <c r="C910" s="610" t="s">
        <v>3415</v>
      </c>
      <c r="D910" s="568" t="s">
        <v>1917</v>
      </c>
      <c r="E910" s="568" t="s">
        <v>3803</v>
      </c>
      <c r="F910" s="612" t="s">
        <v>3804</v>
      </c>
      <c r="G910" s="37"/>
      <c r="H910" s="387"/>
      <c r="I910" s="584">
        <v>10</v>
      </c>
      <c r="J910" s="37"/>
      <c r="K910" s="584">
        <f t="shared" si="47"/>
        <v>450</v>
      </c>
      <c r="L910" s="585" t="s">
        <v>1192</v>
      </c>
      <c r="M910" s="37"/>
      <c r="N910" s="605">
        <v>2500</v>
      </c>
      <c r="O910" s="586">
        <f t="shared" si="48"/>
        <v>30</v>
      </c>
      <c r="P910" s="587" t="s">
        <v>801</v>
      </c>
      <c r="Q910" s="460"/>
      <c r="R910" s="460"/>
    </row>
    <row r="911" spans="1:18" s="35" customFormat="1" x14ac:dyDescent="0.25">
      <c r="A911" s="409">
        <v>132</v>
      </c>
      <c r="B911" s="568" t="s">
        <v>3532</v>
      </c>
      <c r="C911" s="610" t="s">
        <v>3415</v>
      </c>
      <c r="D911" s="568" t="s">
        <v>1167</v>
      </c>
      <c r="E911" s="568" t="s">
        <v>3805</v>
      </c>
      <c r="F911" s="612" t="s">
        <v>3806</v>
      </c>
      <c r="G911" s="37"/>
      <c r="H911" s="387"/>
      <c r="I911" s="584">
        <v>15</v>
      </c>
      <c r="J911" s="37"/>
      <c r="K911" s="584">
        <f t="shared" si="47"/>
        <v>675</v>
      </c>
      <c r="L911" s="585" t="s">
        <v>1192</v>
      </c>
      <c r="M911" s="37"/>
      <c r="N911" s="605">
        <v>3750</v>
      </c>
      <c r="O911" s="586">
        <f t="shared" si="48"/>
        <v>45</v>
      </c>
      <c r="P911" s="587" t="s">
        <v>801</v>
      </c>
      <c r="Q911" s="460"/>
      <c r="R911" s="460"/>
    </row>
    <row r="912" spans="1:18" s="35" customFormat="1" x14ac:dyDescent="0.25">
      <c r="A912" s="409">
        <v>133</v>
      </c>
      <c r="B912" s="568" t="s">
        <v>3533</v>
      </c>
      <c r="C912" s="610" t="s">
        <v>3415</v>
      </c>
      <c r="D912" s="568" t="s">
        <v>3416</v>
      </c>
      <c r="E912" s="568" t="s">
        <v>3807</v>
      </c>
      <c r="F912" s="612" t="s">
        <v>3808</v>
      </c>
      <c r="G912" s="37"/>
      <c r="H912" s="387"/>
      <c r="I912" s="584">
        <v>8</v>
      </c>
      <c r="J912" s="37"/>
      <c r="K912" s="584">
        <f t="shared" si="47"/>
        <v>360</v>
      </c>
      <c r="L912" s="585" t="s">
        <v>1192</v>
      </c>
      <c r="M912" s="37"/>
      <c r="N912" s="605">
        <v>2000</v>
      </c>
      <c r="O912" s="586">
        <f t="shared" si="48"/>
        <v>24</v>
      </c>
      <c r="P912" s="587" t="s">
        <v>801</v>
      </c>
      <c r="Q912" s="460"/>
      <c r="R912" s="460"/>
    </row>
    <row r="913" spans="1:18" s="35" customFormat="1" x14ac:dyDescent="0.25">
      <c r="A913" s="409">
        <v>134</v>
      </c>
      <c r="B913" s="568" t="s">
        <v>3534</v>
      </c>
      <c r="C913" s="610" t="s">
        <v>3415</v>
      </c>
      <c r="D913" s="568" t="s">
        <v>3416</v>
      </c>
      <c r="E913" s="568" t="s">
        <v>3809</v>
      </c>
      <c r="F913" s="612" t="s">
        <v>3810</v>
      </c>
      <c r="G913" s="37"/>
      <c r="H913" s="387"/>
      <c r="I913" s="584">
        <v>5</v>
      </c>
      <c r="J913" s="37"/>
      <c r="K913" s="584">
        <f t="shared" si="47"/>
        <v>225</v>
      </c>
      <c r="L913" s="585" t="s">
        <v>1192</v>
      </c>
      <c r="M913" s="37"/>
      <c r="N913" s="605">
        <v>1250</v>
      </c>
      <c r="O913" s="586">
        <f t="shared" si="48"/>
        <v>15</v>
      </c>
      <c r="P913" s="587" t="s">
        <v>801</v>
      </c>
      <c r="Q913" s="460"/>
      <c r="R913" s="460"/>
    </row>
    <row r="914" spans="1:18" s="35" customFormat="1" x14ac:dyDescent="0.25">
      <c r="A914" s="409">
        <v>135</v>
      </c>
      <c r="B914" s="568" t="s">
        <v>3535</v>
      </c>
      <c r="C914" s="610" t="s">
        <v>3415</v>
      </c>
      <c r="D914" s="568" t="s">
        <v>3417</v>
      </c>
      <c r="E914" s="568" t="s">
        <v>3811</v>
      </c>
      <c r="F914" s="612" t="s">
        <v>3812</v>
      </c>
      <c r="G914" s="37"/>
      <c r="H914" s="387"/>
      <c r="I914" s="584">
        <v>10</v>
      </c>
      <c r="J914" s="37"/>
      <c r="K914" s="584">
        <f t="shared" si="47"/>
        <v>450</v>
      </c>
      <c r="L914" s="585" t="s">
        <v>1192</v>
      </c>
      <c r="M914" s="37"/>
      <c r="N914" s="605">
        <v>2500</v>
      </c>
      <c r="O914" s="586">
        <f t="shared" si="48"/>
        <v>30</v>
      </c>
      <c r="P914" s="587" t="s">
        <v>801</v>
      </c>
      <c r="Q914" s="460"/>
      <c r="R914" s="460"/>
    </row>
    <row r="915" spans="1:18" s="35" customFormat="1" x14ac:dyDescent="0.25">
      <c r="A915" s="409">
        <v>136</v>
      </c>
      <c r="B915" s="568" t="s">
        <v>3536</v>
      </c>
      <c r="C915" s="610" t="s">
        <v>3415</v>
      </c>
      <c r="D915" s="568" t="s">
        <v>60</v>
      </c>
      <c r="E915" s="568" t="s">
        <v>3813</v>
      </c>
      <c r="F915" s="612" t="s">
        <v>3814</v>
      </c>
      <c r="G915" s="37"/>
      <c r="H915" s="387"/>
      <c r="I915" s="584">
        <v>5</v>
      </c>
      <c r="J915" s="37"/>
      <c r="K915" s="584">
        <f t="shared" si="47"/>
        <v>225</v>
      </c>
      <c r="L915" s="585" t="s">
        <v>1192</v>
      </c>
      <c r="M915" s="37"/>
      <c r="N915" s="605">
        <v>1250</v>
      </c>
      <c r="O915" s="586">
        <f t="shared" si="48"/>
        <v>15</v>
      </c>
      <c r="P915" s="587" t="s">
        <v>801</v>
      </c>
      <c r="Q915" s="460"/>
      <c r="R915" s="460"/>
    </row>
    <row r="916" spans="1:18" s="35" customFormat="1" x14ac:dyDescent="0.25">
      <c r="A916" s="409">
        <v>137</v>
      </c>
      <c r="B916" s="568" t="s">
        <v>3537</v>
      </c>
      <c r="C916" s="610" t="s">
        <v>3415</v>
      </c>
      <c r="D916" s="568" t="s">
        <v>60</v>
      </c>
      <c r="E916" s="568" t="s">
        <v>2798</v>
      </c>
      <c r="F916" s="612" t="s">
        <v>3814</v>
      </c>
      <c r="G916" s="37"/>
      <c r="H916" s="387"/>
      <c r="I916" s="584">
        <v>5</v>
      </c>
      <c r="J916" s="37"/>
      <c r="K916" s="584">
        <f t="shared" si="47"/>
        <v>225</v>
      </c>
      <c r="L916" s="585" t="s">
        <v>1192</v>
      </c>
      <c r="M916" s="37"/>
      <c r="N916" s="605">
        <v>1250</v>
      </c>
      <c r="O916" s="586">
        <f t="shared" si="48"/>
        <v>15</v>
      </c>
      <c r="P916" s="587" t="s">
        <v>801</v>
      </c>
      <c r="Q916" s="460"/>
      <c r="R916" s="460"/>
    </row>
    <row r="917" spans="1:18" s="35" customFormat="1" x14ac:dyDescent="0.25">
      <c r="A917" s="409">
        <v>138</v>
      </c>
      <c r="B917" s="568" t="s">
        <v>3538</v>
      </c>
      <c r="C917" s="610" t="s">
        <v>3415</v>
      </c>
      <c r="D917" s="568" t="s">
        <v>3418</v>
      </c>
      <c r="E917" s="568" t="s">
        <v>3815</v>
      </c>
      <c r="F917" s="612" t="s">
        <v>3816</v>
      </c>
      <c r="G917" s="37"/>
      <c r="H917" s="387"/>
      <c r="I917" s="584">
        <v>10</v>
      </c>
      <c r="J917" s="37"/>
      <c r="K917" s="584">
        <f t="shared" si="47"/>
        <v>450</v>
      </c>
      <c r="L917" s="585" t="s">
        <v>1192</v>
      </c>
      <c r="M917" s="37"/>
      <c r="N917" s="605">
        <v>2500</v>
      </c>
      <c r="O917" s="586">
        <f t="shared" si="48"/>
        <v>30</v>
      </c>
      <c r="P917" s="587" t="s">
        <v>801</v>
      </c>
      <c r="Q917" s="460"/>
      <c r="R917" s="460"/>
    </row>
    <row r="918" spans="1:18" s="35" customFormat="1" x14ac:dyDescent="0.25">
      <c r="A918" s="409">
        <v>139</v>
      </c>
      <c r="B918" s="568" t="s">
        <v>3539</v>
      </c>
      <c r="C918" s="610" t="s">
        <v>3415</v>
      </c>
      <c r="D918" s="568" t="s">
        <v>2933</v>
      </c>
      <c r="E918" s="568" t="s">
        <v>3817</v>
      </c>
      <c r="F918" s="612" t="s">
        <v>787</v>
      </c>
      <c r="G918" s="37"/>
      <c r="H918" s="387"/>
      <c r="I918" s="584">
        <v>12</v>
      </c>
      <c r="J918" s="37"/>
      <c r="K918" s="584">
        <f t="shared" si="47"/>
        <v>540</v>
      </c>
      <c r="L918" s="585" t="s">
        <v>1192</v>
      </c>
      <c r="M918" s="37"/>
      <c r="N918" s="605">
        <v>3000</v>
      </c>
      <c r="O918" s="586">
        <f t="shared" si="48"/>
        <v>36</v>
      </c>
      <c r="P918" s="587" t="s">
        <v>801</v>
      </c>
      <c r="Q918" s="460"/>
      <c r="R918" s="460"/>
    </row>
    <row r="919" spans="1:18" s="35" customFormat="1" x14ac:dyDescent="0.25">
      <c r="A919" s="409">
        <v>140</v>
      </c>
      <c r="B919" s="568" t="s">
        <v>24</v>
      </c>
      <c r="C919" s="610" t="s">
        <v>3415</v>
      </c>
      <c r="D919" s="568" t="s">
        <v>1016</v>
      </c>
      <c r="E919" s="568" t="s">
        <v>3818</v>
      </c>
      <c r="F919" s="612" t="s">
        <v>3819</v>
      </c>
      <c r="G919" s="37"/>
      <c r="H919" s="387"/>
      <c r="I919" s="584">
        <v>7</v>
      </c>
      <c r="J919" s="37"/>
      <c r="K919" s="584">
        <f t="shared" si="47"/>
        <v>315</v>
      </c>
      <c r="L919" s="585" t="s">
        <v>1192</v>
      </c>
      <c r="M919" s="37"/>
      <c r="N919" s="605">
        <v>1750</v>
      </c>
      <c r="O919" s="586">
        <f t="shared" si="48"/>
        <v>21</v>
      </c>
      <c r="P919" s="587" t="s">
        <v>801</v>
      </c>
      <c r="Q919" s="460"/>
      <c r="R919" s="460"/>
    </row>
    <row r="920" spans="1:18" s="35" customFormat="1" x14ac:dyDescent="0.25">
      <c r="A920" s="409">
        <v>141</v>
      </c>
      <c r="B920" s="568" t="s">
        <v>3540</v>
      </c>
      <c r="C920" s="610" t="s">
        <v>3415</v>
      </c>
      <c r="D920" s="568" t="s">
        <v>1016</v>
      </c>
      <c r="E920" s="568" t="s">
        <v>639</v>
      </c>
      <c r="F920" s="612" t="s">
        <v>3820</v>
      </c>
      <c r="G920" s="37"/>
      <c r="H920" s="387"/>
      <c r="I920" s="584">
        <v>8</v>
      </c>
      <c r="J920" s="37"/>
      <c r="K920" s="584">
        <f t="shared" si="47"/>
        <v>360</v>
      </c>
      <c r="L920" s="585" t="s">
        <v>1192</v>
      </c>
      <c r="M920" s="37"/>
      <c r="N920" s="605">
        <v>2000</v>
      </c>
      <c r="O920" s="586">
        <f t="shared" si="48"/>
        <v>24</v>
      </c>
      <c r="P920" s="587" t="s">
        <v>801</v>
      </c>
      <c r="Q920" s="460"/>
      <c r="R920" s="460"/>
    </row>
    <row r="921" spans="1:18" s="35" customFormat="1" x14ac:dyDescent="0.25">
      <c r="A921" s="409">
        <v>142</v>
      </c>
      <c r="B921" s="72" t="s">
        <v>3541</v>
      </c>
      <c r="C921" s="610" t="s">
        <v>3419</v>
      </c>
      <c r="D921" s="72" t="s">
        <v>113</v>
      </c>
      <c r="E921" s="72" t="s">
        <v>1697</v>
      </c>
      <c r="F921" s="621" t="s">
        <v>3821</v>
      </c>
      <c r="G921" s="37"/>
      <c r="H921" s="387"/>
      <c r="I921" s="584">
        <v>10</v>
      </c>
      <c r="J921" s="37"/>
      <c r="K921" s="584">
        <f t="shared" si="47"/>
        <v>450</v>
      </c>
      <c r="L921" s="585" t="s">
        <v>1192</v>
      </c>
      <c r="M921" s="37"/>
      <c r="N921" s="605">
        <v>2500</v>
      </c>
      <c r="O921" s="586">
        <f t="shared" si="48"/>
        <v>30</v>
      </c>
      <c r="P921" s="587" t="s">
        <v>801</v>
      </c>
      <c r="Q921" s="460"/>
      <c r="R921" s="460"/>
    </row>
    <row r="922" spans="1:18" s="35" customFormat="1" x14ac:dyDescent="0.25">
      <c r="A922" s="409">
        <v>143</v>
      </c>
      <c r="B922" s="72" t="s">
        <v>3542</v>
      </c>
      <c r="C922" s="610" t="s">
        <v>3419</v>
      </c>
      <c r="D922" s="72" t="s">
        <v>113</v>
      </c>
      <c r="E922" s="72" t="s">
        <v>3822</v>
      </c>
      <c r="F922" s="621" t="s">
        <v>3823</v>
      </c>
      <c r="G922" s="37"/>
      <c r="H922" s="387"/>
      <c r="I922" s="584">
        <v>10</v>
      </c>
      <c r="J922" s="37"/>
      <c r="K922" s="584">
        <f t="shared" si="47"/>
        <v>450</v>
      </c>
      <c r="L922" s="585" t="s">
        <v>1192</v>
      </c>
      <c r="M922" s="37"/>
      <c r="N922" s="605">
        <v>2500</v>
      </c>
      <c r="O922" s="586">
        <f t="shared" si="48"/>
        <v>30</v>
      </c>
      <c r="P922" s="587" t="s">
        <v>801</v>
      </c>
      <c r="Q922" s="460"/>
      <c r="R922" s="460"/>
    </row>
    <row r="923" spans="1:18" s="35" customFormat="1" x14ac:dyDescent="0.25">
      <c r="A923" s="409">
        <v>144</v>
      </c>
      <c r="B923" s="72" t="s">
        <v>3543</v>
      </c>
      <c r="C923" s="610" t="s">
        <v>3419</v>
      </c>
      <c r="D923" s="72" t="s">
        <v>113</v>
      </c>
      <c r="E923" s="72" t="s">
        <v>3824</v>
      </c>
      <c r="F923" s="621" t="s">
        <v>3825</v>
      </c>
      <c r="G923" s="37"/>
      <c r="H923" s="387"/>
      <c r="I923" s="584">
        <v>10</v>
      </c>
      <c r="J923" s="37"/>
      <c r="K923" s="584">
        <f t="shared" si="47"/>
        <v>450</v>
      </c>
      <c r="L923" s="585" t="s">
        <v>1192</v>
      </c>
      <c r="M923" s="37"/>
      <c r="N923" s="605">
        <v>2500</v>
      </c>
      <c r="O923" s="586">
        <f t="shared" si="48"/>
        <v>30</v>
      </c>
      <c r="P923" s="587" t="s">
        <v>801</v>
      </c>
      <c r="Q923" s="460"/>
      <c r="R923" s="460"/>
    </row>
    <row r="924" spans="1:18" s="35" customFormat="1" x14ac:dyDescent="0.25">
      <c r="A924" s="409">
        <v>145</v>
      </c>
      <c r="B924" s="72" t="s">
        <v>824</v>
      </c>
      <c r="C924" s="610" t="s">
        <v>3419</v>
      </c>
      <c r="D924" s="72" t="s">
        <v>113</v>
      </c>
      <c r="E924" s="72" t="s">
        <v>3826</v>
      </c>
      <c r="F924" s="621" t="s">
        <v>3827</v>
      </c>
      <c r="G924" s="37"/>
      <c r="H924" s="387"/>
      <c r="I924" s="584">
        <v>10</v>
      </c>
      <c r="J924" s="37"/>
      <c r="K924" s="584">
        <f t="shared" si="47"/>
        <v>450</v>
      </c>
      <c r="L924" s="585" t="s">
        <v>1192</v>
      </c>
      <c r="M924" s="37"/>
      <c r="N924" s="605">
        <v>2500</v>
      </c>
      <c r="O924" s="586">
        <f t="shared" si="48"/>
        <v>30</v>
      </c>
      <c r="P924" s="587" t="s">
        <v>801</v>
      </c>
      <c r="Q924" s="460"/>
      <c r="R924" s="460"/>
    </row>
    <row r="925" spans="1:18" s="35" customFormat="1" x14ac:dyDescent="0.25">
      <c r="A925" s="409">
        <v>146</v>
      </c>
      <c r="B925" s="72" t="s">
        <v>57</v>
      </c>
      <c r="C925" s="610" t="s">
        <v>3419</v>
      </c>
      <c r="D925" s="72" t="s">
        <v>113</v>
      </c>
      <c r="E925" s="622" t="s">
        <v>3828</v>
      </c>
      <c r="F925" s="621" t="s">
        <v>3829</v>
      </c>
      <c r="G925" s="37"/>
      <c r="H925" s="387"/>
      <c r="I925" s="584">
        <v>10</v>
      </c>
      <c r="J925" s="37"/>
      <c r="K925" s="584">
        <f t="shared" si="47"/>
        <v>450</v>
      </c>
      <c r="L925" s="585" t="s">
        <v>1192</v>
      </c>
      <c r="M925" s="37"/>
      <c r="N925" s="605">
        <v>2500</v>
      </c>
      <c r="O925" s="586">
        <f t="shared" si="48"/>
        <v>30</v>
      </c>
      <c r="P925" s="587" t="s">
        <v>801</v>
      </c>
      <c r="Q925" s="460"/>
      <c r="R925" s="460"/>
    </row>
    <row r="926" spans="1:18" s="35" customFormat="1" x14ac:dyDescent="0.25">
      <c r="A926" s="409">
        <v>147</v>
      </c>
      <c r="B926" s="72" t="s">
        <v>3544</v>
      </c>
      <c r="C926" s="610" t="s">
        <v>3419</v>
      </c>
      <c r="D926" s="72" t="s">
        <v>26</v>
      </c>
      <c r="E926" s="72" t="s">
        <v>3830</v>
      </c>
      <c r="F926" s="621" t="s">
        <v>3831</v>
      </c>
      <c r="G926" s="37"/>
      <c r="H926" s="387"/>
      <c r="I926" s="584">
        <v>10</v>
      </c>
      <c r="J926" s="37"/>
      <c r="K926" s="584">
        <f t="shared" si="47"/>
        <v>450</v>
      </c>
      <c r="L926" s="585" t="s">
        <v>1192</v>
      </c>
      <c r="M926" s="37"/>
      <c r="N926" s="605">
        <v>2500</v>
      </c>
      <c r="O926" s="586">
        <f t="shared" si="48"/>
        <v>30</v>
      </c>
      <c r="P926" s="587" t="s">
        <v>801</v>
      </c>
      <c r="Q926" s="460"/>
      <c r="R926" s="460"/>
    </row>
    <row r="927" spans="1:18" s="35" customFormat="1" x14ac:dyDescent="0.25">
      <c r="A927" s="409">
        <v>148</v>
      </c>
      <c r="B927" s="72" t="s">
        <v>3545</v>
      </c>
      <c r="C927" s="610" t="s">
        <v>3419</v>
      </c>
      <c r="D927" s="72" t="s">
        <v>26</v>
      </c>
      <c r="E927" s="72" t="s">
        <v>3832</v>
      </c>
      <c r="F927" s="621" t="s">
        <v>3833</v>
      </c>
      <c r="G927" s="37"/>
      <c r="H927" s="387"/>
      <c r="I927" s="584">
        <v>10</v>
      </c>
      <c r="J927" s="37"/>
      <c r="K927" s="584">
        <f t="shared" si="47"/>
        <v>450</v>
      </c>
      <c r="L927" s="585" t="s">
        <v>1192</v>
      </c>
      <c r="M927" s="37"/>
      <c r="N927" s="605">
        <v>2500</v>
      </c>
      <c r="O927" s="586">
        <f t="shared" si="48"/>
        <v>30</v>
      </c>
      <c r="P927" s="587" t="s">
        <v>801</v>
      </c>
      <c r="Q927" s="460"/>
      <c r="R927" s="460"/>
    </row>
    <row r="928" spans="1:18" s="35" customFormat="1" x14ac:dyDescent="0.25">
      <c r="A928" s="409">
        <v>149</v>
      </c>
      <c r="B928" s="72" t="s">
        <v>3432</v>
      </c>
      <c r="C928" s="610" t="s">
        <v>3419</v>
      </c>
      <c r="D928" s="72" t="s">
        <v>26</v>
      </c>
      <c r="E928" s="72" t="s">
        <v>3834</v>
      </c>
      <c r="F928" s="621" t="s">
        <v>3835</v>
      </c>
      <c r="G928" s="37"/>
      <c r="H928" s="387"/>
      <c r="I928" s="584">
        <v>10</v>
      </c>
      <c r="J928" s="37"/>
      <c r="K928" s="584">
        <f t="shared" si="47"/>
        <v>450</v>
      </c>
      <c r="L928" s="585" t="s">
        <v>1192</v>
      </c>
      <c r="M928" s="37"/>
      <c r="N928" s="605">
        <v>2500</v>
      </c>
      <c r="O928" s="586">
        <f t="shared" si="48"/>
        <v>30</v>
      </c>
      <c r="P928" s="587" t="s">
        <v>801</v>
      </c>
      <c r="Q928" s="460"/>
      <c r="R928" s="460"/>
    </row>
    <row r="929" spans="1:18" s="35" customFormat="1" x14ac:dyDescent="0.25">
      <c r="A929" s="409">
        <v>150</v>
      </c>
      <c r="B929" s="72" t="s">
        <v>3546</v>
      </c>
      <c r="C929" s="610" t="s">
        <v>3419</v>
      </c>
      <c r="D929" s="72" t="s">
        <v>3420</v>
      </c>
      <c r="E929" s="72" t="s">
        <v>3836</v>
      </c>
      <c r="F929" s="621" t="s">
        <v>3837</v>
      </c>
      <c r="G929" s="37"/>
      <c r="H929" s="387"/>
      <c r="I929" s="584">
        <v>10</v>
      </c>
      <c r="J929" s="37"/>
      <c r="K929" s="584">
        <f t="shared" si="47"/>
        <v>450</v>
      </c>
      <c r="L929" s="585" t="s">
        <v>1192</v>
      </c>
      <c r="M929" s="37"/>
      <c r="N929" s="605">
        <v>2500</v>
      </c>
      <c r="O929" s="586">
        <f t="shared" si="48"/>
        <v>30</v>
      </c>
      <c r="P929" s="587" t="s">
        <v>801</v>
      </c>
      <c r="Q929" s="460"/>
      <c r="R929" s="460"/>
    </row>
    <row r="930" spans="1:18" s="35" customFormat="1" x14ac:dyDescent="0.25">
      <c r="A930" s="409">
        <v>151</v>
      </c>
      <c r="B930" s="72" t="s">
        <v>3547</v>
      </c>
      <c r="C930" s="610" t="s">
        <v>3419</v>
      </c>
      <c r="D930" s="72" t="s">
        <v>3420</v>
      </c>
      <c r="E930" s="72" t="s">
        <v>1476</v>
      </c>
      <c r="F930" s="621" t="s">
        <v>3838</v>
      </c>
      <c r="G930" s="37"/>
      <c r="H930" s="387"/>
      <c r="I930" s="584">
        <v>10</v>
      </c>
      <c r="J930" s="37"/>
      <c r="K930" s="584">
        <f t="shared" si="47"/>
        <v>450</v>
      </c>
      <c r="L930" s="585" t="s">
        <v>1192</v>
      </c>
      <c r="M930" s="37"/>
      <c r="N930" s="605">
        <v>2500</v>
      </c>
      <c r="O930" s="586">
        <f t="shared" si="48"/>
        <v>30</v>
      </c>
      <c r="P930" s="587" t="s">
        <v>801</v>
      </c>
      <c r="Q930" s="460"/>
      <c r="R930" s="460"/>
    </row>
    <row r="931" spans="1:18" s="35" customFormat="1" x14ac:dyDescent="0.25">
      <c r="A931" s="409">
        <v>152</v>
      </c>
      <c r="B931" s="72" t="s">
        <v>3548</v>
      </c>
      <c r="C931" s="610" t="s">
        <v>3419</v>
      </c>
      <c r="D931" s="72" t="s">
        <v>3420</v>
      </c>
      <c r="E931" s="72" t="s">
        <v>3839</v>
      </c>
      <c r="F931" s="621" t="s">
        <v>3840</v>
      </c>
      <c r="G931" s="37"/>
      <c r="H931" s="387"/>
      <c r="I931" s="584">
        <v>10</v>
      </c>
      <c r="J931" s="37"/>
      <c r="K931" s="584">
        <f t="shared" si="47"/>
        <v>450</v>
      </c>
      <c r="L931" s="585" t="s">
        <v>1192</v>
      </c>
      <c r="M931" s="37"/>
      <c r="N931" s="605">
        <v>2500</v>
      </c>
      <c r="O931" s="586">
        <f t="shared" si="48"/>
        <v>30</v>
      </c>
      <c r="P931" s="587" t="s">
        <v>801</v>
      </c>
      <c r="Q931" s="460"/>
      <c r="R931" s="460"/>
    </row>
    <row r="932" spans="1:18" s="35" customFormat="1" x14ac:dyDescent="0.25">
      <c r="A932" s="409">
        <v>153</v>
      </c>
      <c r="B932" s="48" t="s">
        <v>3549</v>
      </c>
      <c r="C932" s="610" t="s">
        <v>3419</v>
      </c>
      <c r="D932" s="48" t="s">
        <v>3368</v>
      </c>
      <c r="E932" s="48" t="s">
        <v>3841</v>
      </c>
      <c r="F932" s="623" t="s">
        <v>3842</v>
      </c>
      <c r="G932" s="37"/>
      <c r="H932" s="387"/>
      <c r="I932" s="584">
        <v>10</v>
      </c>
      <c r="J932" s="37"/>
      <c r="K932" s="584">
        <f t="shared" si="47"/>
        <v>450</v>
      </c>
      <c r="L932" s="585" t="s">
        <v>1192</v>
      </c>
      <c r="M932" s="37"/>
      <c r="N932" s="605">
        <v>2500</v>
      </c>
      <c r="O932" s="586">
        <f t="shared" si="48"/>
        <v>30</v>
      </c>
      <c r="P932" s="587" t="s">
        <v>801</v>
      </c>
      <c r="Q932" s="460"/>
      <c r="R932" s="460"/>
    </row>
    <row r="933" spans="1:18" s="35" customFormat="1" x14ac:dyDescent="0.25">
      <c r="A933" s="409">
        <v>154</v>
      </c>
      <c r="B933" s="48" t="s">
        <v>3550</v>
      </c>
      <c r="C933" s="610" t="s">
        <v>3419</v>
      </c>
      <c r="D933" s="48" t="s">
        <v>522</v>
      </c>
      <c r="E933" s="48" t="s">
        <v>3843</v>
      </c>
      <c r="F933" s="623" t="s">
        <v>3844</v>
      </c>
      <c r="G933" s="37"/>
      <c r="H933" s="387"/>
      <c r="I933" s="584">
        <v>10</v>
      </c>
      <c r="J933" s="37"/>
      <c r="K933" s="584">
        <f t="shared" si="47"/>
        <v>450</v>
      </c>
      <c r="L933" s="585" t="s">
        <v>1192</v>
      </c>
      <c r="M933" s="37"/>
      <c r="N933" s="605">
        <v>2500</v>
      </c>
      <c r="O933" s="586">
        <f t="shared" si="48"/>
        <v>30</v>
      </c>
      <c r="P933" s="587" t="s">
        <v>801</v>
      </c>
      <c r="Q933" s="460"/>
      <c r="R933" s="460"/>
    </row>
    <row r="934" spans="1:18" s="35" customFormat="1" x14ac:dyDescent="0.25">
      <c r="A934" s="409">
        <v>155</v>
      </c>
      <c r="B934" s="48" t="s">
        <v>1904</v>
      </c>
      <c r="C934" s="610" t="s">
        <v>3419</v>
      </c>
      <c r="D934" s="48" t="s">
        <v>522</v>
      </c>
      <c r="E934" s="48" t="s">
        <v>1323</v>
      </c>
      <c r="F934" s="623" t="s">
        <v>3351</v>
      </c>
      <c r="G934" s="37"/>
      <c r="H934" s="387"/>
      <c r="I934" s="584">
        <v>10</v>
      </c>
      <c r="J934" s="37"/>
      <c r="K934" s="584">
        <f t="shared" ref="K934:K954" si="49">I934*45</f>
        <v>450</v>
      </c>
      <c r="L934" s="585" t="s">
        <v>1192</v>
      </c>
      <c r="M934" s="37"/>
      <c r="N934" s="605">
        <v>2500</v>
      </c>
      <c r="O934" s="586">
        <f t="shared" si="48"/>
        <v>30</v>
      </c>
      <c r="P934" s="587" t="s">
        <v>801</v>
      </c>
      <c r="Q934" s="460"/>
      <c r="R934" s="460"/>
    </row>
    <row r="935" spans="1:18" s="35" customFormat="1" x14ac:dyDescent="0.25">
      <c r="A935" s="409">
        <v>156</v>
      </c>
      <c r="B935" s="48" t="s">
        <v>585</v>
      </c>
      <c r="C935" s="610" t="s">
        <v>3419</v>
      </c>
      <c r="D935" s="48" t="s">
        <v>522</v>
      </c>
      <c r="E935" s="48" t="s">
        <v>3845</v>
      </c>
      <c r="F935" s="623" t="s">
        <v>3846</v>
      </c>
      <c r="G935" s="37"/>
      <c r="H935" s="387"/>
      <c r="I935" s="584">
        <v>10</v>
      </c>
      <c r="J935" s="37"/>
      <c r="K935" s="584">
        <f t="shared" si="49"/>
        <v>450</v>
      </c>
      <c r="L935" s="585" t="s">
        <v>1192</v>
      </c>
      <c r="M935" s="37"/>
      <c r="N935" s="605">
        <v>2500</v>
      </c>
      <c r="O935" s="586">
        <f t="shared" si="48"/>
        <v>30</v>
      </c>
      <c r="P935" s="587" t="s">
        <v>801</v>
      </c>
      <c r="Q935" s="460"/>
      <c r="R935" s="460"/>
    </row>
    <row r="936" spans="1:18" s="35" customFormat="1" x14ac:dyDescent="0.25">
      <c r="A936" s="409">
        <v>157</v>
      </c>
      <c r="B936" s="48" t="s">
        <v>45</v>
      </c>
      <c r="C936" s="610" t="s">
        <v>3419</v>
      </c>
      <c r="D936" s="48" t="s">
        <v>3421</v>
      </c>
      <c r="E936" s="48" t="s">
        <v>3847</v>
      </c>
      <c r="F936" s="623" t="s">
        <v>3848</v>
      </c>
      <c r="G936" s="37"/>
      <c r="H936" s="387"/>
      <c r="I936" s="584">
        <v>10</v>
      </c>
      <c r="J936" s="37"/>
      <c r="K936" s="584">
        <f t="shared" si="49"/>
        <v>450</v>
      </c>
      <c r="L936" s="585" t="s">
        <v>1192</v>
      </c>
      <c r="M936" s="37"/>
      <c r="N936" s="605">
        <v>2500</v>
      </c>
      <c r="O936" s="586">
        <f t="shared" si="48"/>
        <v>30</v>
      </c>
      <c r="P936" s="587" t="s">
        <v>801</v>
      </c>
      <c r="Q936" s="460"/>
      <c r="R936" s="460"/>
    </row>
    <row r="937" spans="1:18" s="35" customFormat="1" x14ac:dyDescent="0.25">
      <c r="A937" s="409">
        <v>158</v>
      </c>
      <c r="B937" s="48" t="s">
        <v>533</v>
      </c>
      <c r="C937" s="610" t="s">
        <v>3419</v>
      </c>
      <c r="D937" s="48" t="s">
        <v>3421</v>
      </c>
      <c r="E937" s="48" t="s">
        <v>1697</v>
      </c>
      <c r="F937" s="623" t="s">
        <v>3849</v>
      </c>
      <c r="G937" s="37"/>
      <c r="H937" s="387"/>
      <c r="I937" s="584">
        <v>10</v>
      </c>
      <c r="J937" s="37"/>
      <c r="K937" s="584">
        <f t="shared" si="49"/>
        <v>450</v>
      </c>
      <c r="L937" s="585" t="s">
        <v>1192</v>
      </c>
      <c r="M937" s="37"/>
      <c r="N937" s="605">
        <v>2500</v>
      </c>
      <c r="O937" s="586">
        <f t="shared" si="48"/>
        <v>30</v>
      </c>
      <c r="P937" s="587" t="s">
        <v>801</v>
      </c>
      <c r="Q937" s="460"/>
      <c r="R937" s="460"/>
    </row>
    <row r="938" spans="1:18" s="35" customFormat="1" x14ac:dyDescent="0.25">
      <c r="A938" s="409">
        <v>159</v>
      </c>
      <c r="B938" s="48" t="s">
        <v>3551</v>
      </c>
      <c r="C938" s="610" t="s">
        <v>3419</v>
      </c>
      <c r="D938" s="48" t="s">
        <v>547</v>
      </c>
      <c r="E938" s="48" t="s">
        <v>3850</v>
      </c>
      <c r="F938" s="623" t="s">
        <v>3851</v>
      </c>
      <c r="G938" s="37"/>
      <c r="H938" s="387"/>
      <c r="I938" s="584">
        <v>10</v>
      </c>
      <c r="J938" s="37"/>
      <c r="K938" s="584">
        <f t="shared" si="49"/>
        <v>450</v>
      </c>
      <c r="L938" s="585" t="s">
        <v>1192</v>
      </c>
      <c r="M938" s="37"/>
      <c r="N938" s="605">
        <v>2500</v>
      </c>
      <c r="O938" s="586">
        <f t="shared" si="48"/>
        <v>30</v>
      </c>
      <c r="P938" s="587" t="s">
        <v>801</v>
      </c>
      <c r="Q938" s="460"/>
      <c r="R938" s="460"/>
    </row>
    <row r="939" spans="1:18" s="35" customFormat="1" x14ac:dyDescent="0.25">
      <c r="A939" s="409">
        <v>160</v>
      </c>
      <c r="B939" s="615" t="s">
        <v>3552</v>
      </c>
      <c r="C939" s="610" t="s">
        <v>2171</v>
      </c>
      <c r="D939" s="615" t="s">
        <v>3422</v>
      </c>
      <c r="E939" s="616" t="s">
        <v>3852</v>
      </c>
      <c r="F939" s="617" t="s">
        <v>3853</v>
      </c>
      <c r="G939" s="37"/>
      <c r="H939" s="387"/>
      <c r="I939" s="618">
        <v>5</v>
      </c>
      <c r="J939" s="37"/>
      <c r="K939" s="584">
        <f t="shared" si="49"/>
        <v>225</v>
      </c>
      <c r="L939" s="585" t="s">
        <v>1192</v>
      </c>
      <c r="M939" s="37"/>
      <c r="N939" s="31">
        <v>1250</v>
      </c>
      <c r="O939" s="586">
        <f t="shared" si="48"/>
        <v>15</v>
      </c>
      <c r="P939" s="587" t="s">
        <v>801</v>
      </c>
      <c r="Q939" s="460"/>
      <c r="R939" s="460"/>
    </row>
    <row r="940" spans="1:18" s="35" customFormat="1" x14ac:dyDescent="0.25">
      <c r="A940" s="409">
        <v>161</v>
      </c>
      <c r="B940" s="615" t="s">
        <v>3553</v>
      </c>
      <c r="C940" s="610" t="s">
        <v>2171</v>
      </c>
      <c r="D940" s="615" t="s">
        <v>3423</v>
      </c>
      <c r="E940" s="616" t="s">
        <v>3854</v>
      </c>
      <c r="F940" s="617" t="s">
        <v>3855</v>
      </c>
      <c r="G940" s="37"/>
      <c r="H940" s="387"/>
      <c r="I940" s="618">
        <v>5</v>
      </c>
      <c r="J940" s="37"/>
      <c r="K940" s="584">
        <f t="shared" si="49"/>
        <v>225</v>
      </c>
      <c r="L940" s="585" t="s">
        <v>1192</v>
      </c>
      <c r="M940" s="37"/>
      <c r="N940" s="31">
        <v>1250</v>
      </c>
      <c r="O940" s="586">
        <f t="shared" si="48"/>
        <v>15</v>
      </c>
      <c r="P940" s="587" t="s">
        <v>801</v>
      </c>
      <c r="Q940" s="460"/>
      <c r="R940" s="460"/>
    </row>
    <row r="941" spans="1:18" s="35" customFormat="1" x14ac:dyDescent="0.25">
      <c r="A941" s="409">
        <v>162</v>
      </c>
      <c r="B941" s="615" t="s">
        <v>3554</v>
      </c>
      <c r="C941" s="610" t="s">
        <v>2171</v>
      </c>
      <c r="D941" s="615" t="s">
        <v>3424</v>
      </c>
      <c r="E941" s="616" t="s">
        <v>3856</v>
      </c>
      <c r="F941" s="617" t="s">
        <v>3857</v>
      </c>
      <c r="G941" s="37"/>
      <c r="H941" s="387"/>
      <c r="I941" s="618">
        <v>5</v>
      </c>
      <c r="J941" s="37"/>
      <c r="K941" s="584">
        <f t="shared" si="49"/>
        <v>225</v>
      </c>
      <c r="L941" s="585" t="s">
        <v>1192</v>
      </c>
      <c r="M941" s="37"/>
      <c r="N941" s="31">
        <v>1250</v>
      </c>
      <c r="O941" s="586">
        <f t="shared" si="48"/>
        <v>15</v>
      </c>
      <c r="P941" s="587" t="s">
        <v>801</v>
      </c>
      <c r="Q941" s="460"/>
      <c r="R941" s="460"/>
    </row>
    <row r="942" spans="1:18" s="35" customFormat="1" x14ac:dyDescent="0.25">
      <c r="A942" s="409">
        <v>163</v>
      </c>
      <c r="B942" s="615" t="s">
        <v>3555</v>
      </c>
      <c r="C942" s="610" t="s">
        <v>2171</v>
      </c>
      <c r="D942" s="615" t="s">
        <v>3425</v>
      </c>
      <c r="E942" s="616" t="s">
        <v>3858</v>
      </c>
      <c r="F942" s="617" t="s">
        <v>3859</v>
      </c>
      <c r="G942" s="37"/>
      <c r="H942" s="387"/>
      <c r="I942" s="618">
        <v>5</v>
      </c>
      <c r="J942" s="37"/>
      <c r="K942" s="584">
        <f t="shared" si="49"/>
        <v>225</v>
      </c>
      <c r="L942" s="585" t="s">
        <v>1192</v>
      </c>
      <c r="M942" s="37"/>
      <c r="N942" s="31">
        <v>1250</v>
      </c>
      <c r="O942" s="586">
        <f t="shared" si="48"/>
        <v>15</v>
      </c>
      <c r="P942" s="587" t="s">
        <v>801</v>
      </c>
      <c r="Q942" s="460"/>
      <c r="R942" s="460"/>
    </row>
    <row r="943" spans="1:18" s="35" customFormat="1" x14ac:dyDescent="0.25">
      <c r="A943" s="409">
        <v>164</v>
      </c>
      <c r="B943" s="615" t="s">
        <v>3556</v>
      </c>
      <c r="C943" s="610" t="s">
        <v>2171</v>
      </c>
      <c r="D943" s="615" t="s">
        <v>3426</v>
      </c>
      <c r="E943" s="615" t="s">
        <v>3860</v>
      </c>
      <c r="F943" s="617" t="s">
        <v>3861</v>
      </c>
      <c r="G943" s="37"/>
      <c r="H943" s="387"/>
      <c r="I943" s="618">
        <v>5</v>
      </c>
      <c r="J943" s="37"/>
      <c r="K943" s="584">
        <f t="shared" si="49"/>
        <v>225</v>
      </c>
      <c r="L943" s="585" t="s">
        <v>1192</v>
      </c>
      <c r="M943" s="37"/>
      <c r="N943" s="31">
        <v>1250</v>
      </c>
      <c r="O943" s="586">
        <f t="shared" si="48"/>
        <v>15</v>
      </c>
      <c r="P943" s="587" t="s">
        <v>801</v>
      </c>
      <c r="Q943" s="460"/>
      <c r="R943" s="460"/>
    </row>
    <row r="944" spans="1:18" s="35" customFormat="1" x14ac:dyDescent="0.25">
      <c r="A944" s="409">
        <v>165</v>
      </c>
      <c r="B944" s="568" t="s">
        <v>3557</v>
      </c>
      <c r="C944" s="610" t="s">
        <v>3427</v>
      </c>
      <c r="D944" s="568" t="s">
        <v>950</v>
      </c>
      <c r="E944" s="568" t="s">
        <v>3862</v>
      </c>
      <c r="F944" s="612" t="s">
        <v>3863</v>
      </c>
      <c r="G944" s="37"/>
      <c r="H944" s="387"/>
      <c r="I944" s="584">
        <v>25</v>
      </c>
      <c r="J944" s="37"/>
      <c r="K944" s="584">
        <f t="shared" si="49"/>
        <v>1125</v>
      </c>
      <c r="L944" s="585" t="s">
        <v>1192</v>
      </c>
      <c r="M944" s="37"/>
      <c r="N944" s="605">
        <v>6250</v>
      </c>
      <c r="O944" s="586">
        <f t="shared" si="48"/>
        <v>75</v>
      </c>
      <c r="P944" s="587" t="s">
        <v>801</v>
      </c>
      <c r="Q944" s="460"/>
      <c r="R944" s="460"/>
    </row>
    <row r="945" spans="1:18" s="35" customFormat="1" x14ac:dyDescent="0.25">
      <c r="A945" s="409">
        <v>166</v>
      </c>
      <c r="B945" s="568" t="s">
        <v>1051</v>
      </c>
      <c r="C945" s="610" t="s">
        <v>3427</v>
      </c>
      <c r="D945" s="568" t="s">
        <v>3428</v>
      </c>
      <c r="E945" s="568" t="s">
        <v>3751</v>
      </c>
      <c r="F945" s="612" t="s">
        <v>3864</v>
      </c>
      <c r="G945" s="37"/>
      <c r="H945" s="387"/>
      <c r="I945" s="584">
        <v>25</v>
      </c>
      <c r="J945" s="37"/>
      <c r="K945" s="584">
        <f t="shared" si="49"/>
        <v>1125</v>
      </c>
      <c r="L945" s="585" t="s">
        <v>1192</v>
      </c>
      <c r="M945" s="37"/>
      <c r="N945" s="605">
        <v>6250</v>
      </c>
      <c r="O945" s="586">
        <f t="shared" si="48"/>
        <v>75</v>
      </c>
      <c r="P945" s="587" t="s">
        <v>801</v>
      </c>
      <c r="Q945" s="460"/>
      <c r="R945" s="460"/>
    </row>
    <row r="946" spans="1:18" s="35" customFormat="1" x14ac:dyDescent="0.25">
      <c r="A946" s="409">
        <v>167</v>
      </c>
      <c r="B946" s="568" t="s">
        <v>3558</v>
      </c>
      <c r="C946" s="610" t="s">
        <v>3427</v>
      </c>
      <c r="D946" s="568" t="s">
        <v>3427</v>
      </c>
      <c r="E946" s="568" t="s">
        <v>3865</v>
      </c>
      <c r="F946" s="612" t="s">
        <v>3866</v>
      </c>
      <c r="G946" s="37"/>
      <c r="H946" s="387"/>
      <c r="I946" s="584">
        <v>25</v>
      </c>
      <c r="J946" s="37"/>
      <c r="K946" s="584">
        <f t="shared" si="49"/>
        <v>1125</v>
      </c>
      <c r="L946" s="585" t="s">
        <v>1192</v>
      </c>
      <c r="M946" s="37"/>
      <c r="N946" s="605">
        <v>6250</v>
      </c>
      <c r="O946" s="586">
        <f t="shared" si="48"/>
        <v>75</v>
      </c>
      <c r="P946" s="587" t="s">
        <v>801</v>
      </c>
      <c r="Q946" s="460"/>
      <c r="R946" s="460"/>
    </row>
    <row r="947" spans="1:18" s="35" customFormat="1" x14ac:dyDescent="0.25">
      <c r="A947" s="409">
        <v>168</v>
      </c>
      <c r="B947" s="568" t="s">
        <v>139</v>
      </c>
      <c r="C947" s="610" t="s">
        <v>3427</v>
      </c>
      <c r="D947" s="568" t="s">
        <v>139</v>
      </c>
      <c r="E947" s="568" t="s">
        <v>3867</v>
      </c>
      <c r="F947" s="612" t="s">
        <v>3868</v>
      </c>
      <c r="G947" s="37"/>
      <c r="H947" s="387"/>
      <c r="I947" s="584">
        <v>25</v>
      </c>
      <c r="J947" s="37"/>
      <c r="K947" s="584">
        <f t="shared" si="49"/>
        <v>1125</v>
      </c>
      <c r="L947" s="585" t="s">
        <v>1192</v>
      </c>
      <c r="M947" s="37"/>
      <c r="N947" s="605">
        <v>6250</v>
      </c>
      <c r="O947" s="586">
        <f t="shared" si="48"/>
        <v>75</v>
      </c>
      <c r="P947" s="587" t="s">
        <v>801</v>
      </c>
      <c r="Q947" s="460"/>
      <c r="R947" s="460"/>
    </row>
    <row r="948" spans="1:18" s="35" customFormat="1" x14ac:dyDescent="0.25">
      <c r="A948" s="409">
        <v>169</v>
      </c>
      <c r="B948" s="568" t="s">
        <v>3559</v>
      </c>
      <c r="C948" s="610" t="s">
        <v>3427</v>
      </c>
      <c r="D948" s="568" t="s">
        <v>2892</v>
      </c>
      <c r="E948" s="568" t="s">
        <v>3869</v>
      </c>
      <c r="F948" s="612" t="s">
        <v>787</v>
      </c>
      <c r="G948" s="37"/>
      <c r="H948" s="387"/>
      <c r="I948" s="584">
        <v>25</v>
      </c>
      <c r="J948" s="37"/>
      <c r="K948" s="584">
        <f t="shared" si="49"/>
        <v>1125</v>
      </c>
      <c r="L948" s="585" t="s">
        <v>1192</v>
      </c>
      <c r="M948" s="37"/>
      <c r="N948" s="605">
        <v>6250</v>
      </c>
      <c r="O948" s="586">
        <f t="shared" si="48"/>
        <v>75</v>
      </c>
      <c r="P948" s="587" t="s">
        <v>801</v>
      </c>
      <c r="Q948" s="460"/>
      <c r="R948" s="460"/>
    </row>
    <row r="949" spans="1:18" s="35" customFormat="1" x14ac:dyDescent="0.25">
      <c r="A949" s="409">
        <v>170</v>
      </c>
      <c r="B949" s="568" t="s">
        <v>3560</v>
      </c>
      <c r="C949" s="610" t="s">
        <v>3427</v>
      </c>
      <c r="D949" s="568" t="s">
        <v>3428</v>
      </c>
      <c r="E949" s="568" t="s">
        <v>3870</v>
      </c>
      <c r="F949" s="612" t="s">
        <v>787</v>
      </c>
      <c r="G949" s="37"/>
      <c r="H949" s="387"/>
      <c r="I949" s="584">
        <v>25</v>
      </c>
      <c r="J949" s="37"/>
      <c r="K949" s="584">
        <f t="shared" si="49"/>
        <v>1125</v>
      </c>
      <c r="L949" s="585" t="s">
        <v>1192</v>
      </c>
      <c r="M949" s="37"/>
      <c r="N949" s="605">
        <v>6250</v>
      </c>
      <c r="O949" s="586">
        <f t="shared" si="48"/>
        <v>75</v>
      </c>
      <c r="P949" s="587" t="s">
        <v>801</v>
      </c>
      <c r="Q949" s="460"/>
      <c r="R949" s="460"/>
    </row>
    <row r="950" spans="1:18" s="35" customFormat="1" x14ac:dyDescent="0.25">
      <c r="A950" s="409">
        <v>171</v>
      </c>
      <c r="B950" s="568" t="s">
        <v>3561</v>
      </c>
      <c r="C950" s="610" t="s">
        <v>3427</v>
      </c>
      <c r="D950" s="568" t="s">
        <v>3427</v>
      </c>
      <c r="E950" s="568" t="s">
        <v>3871</v>
      </c>
      <c r="F950" s="612" t="s">
        <v>787</v>
      </c>
      <c r="G950" s="37"/>
      <c r="H950" s="387"/>
      <c r="I950" s="584">
        <v>25</v>
      </c>
      <c r="J950" s="37"/>
      <c r="K950" s="584">
        <f t="shared" si="49"/>
        <v>1125</v>
      </c>
      <c r="L950" s="585" t="s">
        <v>1192</v>
      </c>
      <c r="M950" s="37"/>
      <c r="N950" s="605">
        <v>6250</v>
      </c>
      <c r="O950" s="586">
        <f t="shared" si="48"/>
        <v>75</v>
      </c>
      <c r="P950" s="587" t="s">
        <v>801</v>
      </c>
      <c r="Q950" s="460"/>
      <c r="R950" s="460"/>
    </row>
    <row r="951" spans="1:18" s="35" customFormat="1" x14ac:dyDescent="0.25">
      <c r="A951" s="409">
        <v>172</v>
      </c>
      <c r="B951" s="568" t="s">
        <v>3562</v>
      </c>
      <c r="C951" s="610" t="s">
        <v>3427</v>
      </c>
      <c r="D951" s="568" t="s">
        <v>139</v>
      </c>
      <c r="E951" s="568" t="s">
        <v>3562</v>
      </c>
      <c r="F951" s="612" t="s">
        <v>787</v>
      </c>
      <c r="G951" s="37"/>
      <c r="H951" s="387"/>
      <c r="I951" s="584">
        <v>25</v>
      </c>
      <c r="J951" s="37"/>
      <c r="K951" s="584">
        <f t="shared" si="49"/>
        <v>1125</v>
      </c>
      <c r="L951" s="585" t="s">
        <v>1192</v>
      </c>
      <c r="M951" s="37"/>
      <c r="N951" s="605">
        <v>6250</v>
      </c>
      <c r="O951" s="586">
        <f t="shared" si="48"/>
        <v>75</v>
      </c>
      <c r="P951" s="587" t="s">
        <v>801</v>
      </c>
      <c r="Q951" s="460"/>
      <c r="R951" s="460"/>
    </row>
    <row r="952" spans="1:18" s="35" customFormat="1" x14ac:dyDescent="0.25">
      <c r="A952" s="409">
        <v>173</v>
      </c>
      <c r="B952" s="59" t="s">
        <v>129</v>
      </c>
      <c r="C952" s="610" t="s">
        <v>3393</v>
      </c>
      <c r="D952" s="624" t="s">
        <v>3429</v>
      </c>
      <c r="E952" s="60" t="s">
        <v>3872</v>
      </c>
      <c r="F952" s="619" t="s">
        <v>3873</v>
      </c>
      <c r="G952" s="37"/>
      <c r="H952" s="387"/>
      <c r="I952" s="584">
        <v>15</v>
      </c>
      <c r="J952" s="37"/>
      <c r="K952" s="584">
        <f t="shared" si="49"/>
        <v>675</v>
      </c>
      <c r="L952" s="585" t="s">
        <v>1192</v>
      </c>
      <c r="M952" s="37"/>
      <c r="N952" s="605">
        <v>3750</v>
      </c>
      <c r="O952" s="586">
        <f t="shared" si="48"/>
        <v>45</v>
      </c>
      <c r="P952" s="587" t="s">
        <v>801</v>
      </c>
      <c r="Q952" s="460"/>
      <c r="R952" s="460"/>
    </row>
    <row r="953" spans="1:18" s="35" customFormat="1" x14ac:dyDescent="0.25">
      <c r="A953" s="409">
        <v>174</v>
      </c>
      <c r="B953" s="59" t="s">
        <v>3563</v>
      </c>
      <c r="C953" s="610" t="s">
        <v>3393</v>
      </c>
      <c r="D953" s="624" t="s">
        <v>1913</v>
      </c>
      <c r="E953" s="60" t="s">
        <v>3874</v>
      </c>
      <c r="F953" s="619" t="s">
        <v>3875</v>
      </c>
      <c r="G953" s="37"/>
      <c r="H953" s="387"/>
      <c r="I953" s="584">
        <v>25</v>
      </c>
      <c r="J953" s="37"/>
      <c r="K953" s="584">
        <f t="shared" si="49"/>
        <v>1125</v>
      </c>
      <c r="L953" s="585" t="s">
        <v>1192</v>
      </c>
      <c r="M953" s="37"/>
      <c r="N953" s="605">
        <v>6250</v>
      </c>
      <c r="O953" s="586">
        <f t="shared" si="48"/>
        <v>75</v>
      </c>
      <c r="P953" s="587" t="s">
        <v>801</v>
      </c>
      <c r="Q953" s="460"/>
      <c r="R953" s="460"/>
    </row>
    <row r="954" spans="1:18" s="35" customFormat="1" x14ac:dyDescent="0.25">
      <c r="A954" s="409">
        <v>175</v>
      </c>
      <c r="B954" s="59" t="s">
        <v>3564</v>
      </c>
      <c r="C954" s="610" t="s">
        <v>3393</v>
      </c>
      <c r="D954" s="69" t="s">
        <v>3430</v>
      </c>
      <c r="E954" s="60" t="s">
        <v>3876</v>
      </c>
      <c r="F954" s="619" t="s">
        <v>3877</v>
      </c>
      <c r="G954" s="37"/>
      <c r="H954" s="387"/>
      <c r="I954" s="584">
        <v>20</v>
      </c>
      <c r="J954" s="37"/>
      <c r="K954" s="584">
        <f t="shared" si="49"/>
        <v>900</v>
      </c>
      <c r="L954" s="585" t="s">
        <v>1192</v>
      </c>
      <c r="M954" s="37"/>
      <c r="N954" s="605">
        <v>5000</v>
      </c>
      <c r="O954" s="586">
        <f t="shared" si="48"/>
        <v>60</v>
      </c>
      <c r="P954" s="587" t="s">
        <v>801</v>
      </c>
      <c r="Q954" s="460"/>
      <c r="R954" s="460"/>
    </row>
    <row r="955" spans="1:18" x14ac:dyDescent="0.25">
      <c r="A955" s="38"/>
      <c r="B955" s="31"/>
      <c r="C955" s="32"/>
      <c r="D955" s="31"/>
      <c r="E955" s="31"/>
      <c r="F955" s="31"/>
      <c r="G955" s="31"/>
      <c r="H955" s="39"/>
      <c r="I955" s="32"/>
      <c r="J955" s="279"/>
      <c r="K955" s="32"/>
      <c r="L955" s="82"/>
      <c r="M955" s="29"/>
      <c r="N955" s="29"/>
      <c r="O955" s="29"/>
      <c r="P955" s="435"/>
      <c r="Q955" s="31"/>
      <c r="R955" s="31"/>
    </row>
    <row r="956" spans="1:18" x14ac:dyDescent="0.25">
      <c r="A956" s="639" t="s">
        <v>4432</v>
      </c>
      <c r="B956" s="640"/>
      <c r="C956" s="32"/>
      <c r="D956" s="31"/>
      <c r="E956" s="31"/>
      <c r="F956" s="31"/>
      <c r="G956" s="31"/>
      <c r="H956" s="39"/>
      <c r="I956" s="26">
        <f>SUM(I957:I984)</f>
        <v>545</v>
      </c>
      <c r="J956" s="26">
        <f t="shared" ref="J956:O956" si="50">SUM(J957:J984)</f>
        <v>0</v>
      </c>
      <c r="K956" s="26">
        <f t="shared" si="50"/>
        <v>24525</v>
      </c>
      <c r="L956" s="26"/>
      <c r="M956" s="26">
        <f t="shared" si="50"/>
        <v>0</v>
      </c>
      <c r="N956" s="26">
        <f t="shared" si="50"/>
        <v>136250</v>
      </c>
      <c r="O956" s="26">
        <f t="shared" si="50"/>
        <v>1635</v>
      </c>
      <c r="P956" s="436"/>
      <c r="Q956" s="25"/>
      <c r="R956" s="25"/>
    </row>
    <row r="957" spans="1:18" s="35" customFormat="1" x14ac:dyDescent="0.25">
      <c r="A957" s="37">
        <v>1</v>
      </c>
      <c r="B957" s="547" t="s">
        <v>44</v>
      </c>
      <c r="C957" s="548" t="s">
        <v>735</v>
      </c>
      <c r="D957" s="548" t="s">
        <v>3878</v>
      </c>
      <c r="E957" s="549" t="s">
        <v>3879</v>
      </c>
      <c r="F957" s="566" t="s">
        <v>3942</v>
      </c>
      <c r="G957" s="566" t="s">
        <v>3943</v>
      </c>
      <c r="H957" s="550">
        <v>64</v>
      </c>
      <c r="I957" s="550">
        <v>20</v>
      </c>
      <c r="J957" s="564" t="s">
        <v>1191</v>
      </c>
      <c r="K957" s="552">
        <v>900</v>
      </c>
      <c r="L957" s="551" t="s">
        <v>1192</v>
      </c>
      <c r="M957" s="553"/>
      <c r="N957" s="554">
        <v>5000</v>
      </c>
      <c r="O957" s="553">
        <v>60</v>
      </c>
      <c r="P957" s="564" t="s">
        <v>3944</v>
      </c>
      <c r="Q957" s="555">
        <v>11.4</v>
      </c>
      <c r="R957" s="555">
        <v>14.5</v>
      </c>
    </row>
    <row r="958" spans="1:18" s="35" customFormat="1" x14ac:dyDescent="0.25">
      <c r="A958" s="37">
        <v>2</v>
      </c>
      <c r="B958" s="547" t="s">
        <v>3880</v>
      </c>
      <c r="C958" s="548" t="s">
        <v>735</v>
      </c>
      <c r="D958" s="548" t="s">
        <v>1155</v>
      </c>
      <c r="E958" s="548" t="s">
        <v>3881</v>
      </c>
      <c r="F958" s="566" t="s">
        <v>3945</v>
      </c>
      <c r="G958" s="566" t="s">
        <v>3946</v>
      </c>
      <c r="H958" s="550">
        <v>85</v>
      </c>
      <c r="I958" s="550">
        <v>10</v>
      </c>
      <c r="J958" s="564" t="s">
        <v>1191</v>
      </c>
      <c r="K958" s="552">
        <v>450</v>
      </c>
      <c r="L958" s="551" t="s">
        <v>1192</v>
      </c>
      <c r="M958" s="554"/>
      <c r="N958" s="554">
        <v>2500</v>
      </c>
      <c r="O958" s="554">
        <v>30</v>
      </c>
      <c r="P958" s="564" t="s">
        <v>3944</v>
      </c>
      <c r="Q958" s="555">
        <v>11.4</v>
      </c>
      <c r="R958" s="555">
        <v>14.5</v>
      </c>
    </row>
    <row r="959" spans="1:18" s="35" customFormat="1" x14ac:dyDescent="0.25">
      <c r="A959" s="37">
        <v>3</v>
      </c>
      <c r="B959" s="547" t="s">
        <v>720</v>
      </c>
      <c r="C959" s="548" t="s">
        <v>735</v>
      </c>
      <c r="D959" s="548" t="s">
        <v>3882</v>
      </c>
      <c r="E959" s="548" t="s">
        <v>754</v>
      </c>
      <c r="F959" s="566" t="s">
        <v>772</v>
      </c>
      <c r="G959" s="566" t="s">
        <v>3947</v>
      </c>
      <c r="H959" s="550">
        <v>92</v>
      </c>
      <c r="I959" s="550">
        <v>5</v>
      </c>
      <c r="J959" s="564" t="s">
        <v>1191</v>
      </c>
      <c r="K959" s="552">
        <v>225</v>
      </c>
      <c r="L959" s="551" t="s">
        <v>1192</v>
      </c>
      <c r="M959" s="554"/>
      <c r="N959" s="554">
        <v>1250</v>
      </c>
      <c r="O959" s="554">
        <v>15</v>
      </c>
      <c r="P959" s="564" t="s">
        <v>3944</v>
      </c>
      <c r="Q959" s="555">
        <v>9.58</v>
      </c>
      <c r="R959" s="555">
        <v>12.61</v>
      </c>
    </row>
    <row r="960" spans="1:18" s="35" customFormat="1" x14ac:dyDescent="0.25">
      <c r="A960" s="37">
        <v>4</v>
      </c>
      <c r="B960" s="547" t="s">
        <v>3880</v>
      </c>
      <c r="C960" s="548" t="s">
        <v>736</v>
      </c>
      <c r="D960" s="548" t="s">
        <v>3883</v>
      </c>
      <c r="E960" s="549" t="s">
        <v>3884</v>
      </c>
      <c r="F960" s="566" t="s">
        <v>3948</v>
      </c>
      <c r="G960" s="566" t="s">
        <v>3949</v>
      </c>
      <c r="H960" s="550">
        <v>57</v>
      </c>
      <c r="I960" s="550">
        <v>200</v>
      </c>
      <c r="J960" s="564" t="s">
        <v>369</v>
      </c>
      <c r="K960" s="552">
        <v>9000</v>
      </c>
      <c r="L960" s="551" t="s">
        <v>1192</v>
      </c>
      <c r="M960" s="554"/>
      <c r="N960" s="554">
        <v>50000</v>
      </c>
      <c r="O960" s="554">
        <v>600</v>
      </c>
      <c r="P960" s="564" t="s">
        <v>3944</v>
      </c>
      <c r="Q960" s="555">
        <v>7</v>
      </c>
      <c r="R960" s="555">
        <v>9</v>
      </c>
    </row>
    <row r="961" spans="1:18" s="35" customFormat="1" x14ac:dyDescent="0.25">
      <c r="A961" s="37">
        <v>5</v>
      </c>
      <c r="B961" s="547" t="s">
        <v>3885</v>
      </c>
      <c r="C961" s="548" t="s">
        <v>737</v>
      </c>
      <c r="D961" s="548" t="s">
        <v>3886</v>
      </c>
      <c r="E961" s="548" t="s">
        <v>3887</v>
      </c>
      <c r="F961" s="566" t="s">
        <v>3950</v>
      </c>
      <c r="G961" s="566" t="s">
        <v>3951</v>
      </c>
      <c r="H961" s="550">
        <v>80</v>
      </c>
      <c r="I961" s="550">
        <v>10</v>
      </c>
      <c r="J961" s="564" t="s">
        <v>788</v>
      </c>
      <c r="K961" s="552">
        <v>450</v>
      </c>
      <c r="L961" s="551" t="s">
        <v>1192</v>
      </c>
      <c r="M961" s="554"/>
      <c r="N961" s="554">
        <v>2500</v>
      </c>
      <c r="O961" s="554">
        <v>30</v>
      </c>
      <c r="P961" s="564" t="s">
        <v>775</v>
      </c>
      <c r="Q961" s="555">
        <v>5.5</v>
      </c>
      <c r="R961" s="555">
        <v>7</v>
      </c>
    </row>
    <row r="962" spans="1:18" s="35" customFormat="1" x14ac:dyDescent="0.25">
      <c r="A962" s="37">
        <v>6</v>
      </c>
      <c r="B962" s="556" t="s">
        <v>3888</v>
      </c>
      <c r="C962" s="549" t="s">
        <v>737</v>
      </c>
      <c r="D962" s="549" t="s">
        <v>3886</v>
      </c>
      <c r="E962" s="549" t="s">
        <v>3889</v>
      </c>
      <c r="F962" s="567" t="s">
        <v>3952</v>
      </c>
      <c r="G962" s="567" t="s">
        <v>3953</v>
      </c>
      <c r="H962" s="557">
        <v>49</v>
      </c>
      <c r="I962" s="557">
        <v>10</v>
      </c>
      <c r="J962" s="565" t="s">
        <v>788</v>
      </c>
      <c r="K962" s="559">
        <v>450</v>
      </c>
      <c r="L962" s="558" t="s">
        <v>1192</v>
      </c>
      <c r="M962" s="560"/>
      <c r="N962" s="560">
        <v>2500</v>
      </c>
      <c r="O962" s="560">
        <v>30</v>
      </c>
      <c r="P962" s="565" t="s">
        <v>775</v>
      </c>
      <c r="Q962" s="561">
        <v>5.5</v>
      </c>
      <c r="R962" s="561">
        <v>7</v>
      </c>
    </row>
    <row r="963" spans="1:18" s="35" customFormat="1" x14ac:dyDescent="0.25">
      <c r="A963" s="37">
        <v>7</v>
      </c>
      <c r="B963" s="547" t="s">
        <v>3890</v>
      </c>
      <c r="C963" s="548" t="s">
        <v>737</v>
      </c>
      <c r="D963" s="548" t="s">
        <v>3891</v>
      </c>
      <c r="E963" s="549" t="s">
        <v>3892</v>
      </c>
      <c r="F963" s="566" t="s">
        <v>3954</v>
      </c>
      <c r="G963" s="566" t="s">
        <v>3955</v>
      </c>
      <c r="H963" s="550">
        <v>43</v>
      </c>
      <c r="I963" s="550">
        <v>10</v>
      </c>
      <c r="J963" s="564" t="s">
        <v>788</v>
      </c>
      <c r="K963" s="552">
        <v>450</v>
      </c>
      <c r="L963" s="551" t="s">
        <v>1192</v>
      </c>
      <c r="M963" s="554"/>
      <c r="N963" s="554">
        <v>2500</v>
      </c>
      <c r="O963" s="554">
        <v>30</v>
      </c>
      <c r="P963" s="564" t="s">
        <v>775</v>
      </c>
      <c r="Q963" s="555">
        <v>5.8</v>
      </c>
      <c r="R963" s="555">
        <v>7.3</v>
      </c>
    </row>
    <row r="964" spans="1:18" s="35" customFormat="1" x14ac:dyDescent="0.25">
      <c r="A964" s="37">
        <v>8</v>
      </c>
      <c r="B964" s="556" t="s">
        <v>3893</v>
      </c>
      <c r="C964" s="549" t="s">
        <v>737</v>
      </c>
      <c r="D964" s="549" t="s">
        <v>747</v>
      </c>
      <c r="E964" s="549" t="s">
        <v>3894</v>
      </c>
      <c r="F964" s="567" t="s">
        <v>3956</v>
      </c>
      <c r="G964" s="567" t="s">
        <v>3957</v>
      </c>
      <c r="H964" s="557">
        <v>25</v>
      </c>
      <c r="I964" s="557">
        <v>10</v>
      </c>
      <c r="J964" s="565" t="s">
        <v>788</v>
      </c>
      <c r="K964" s="559">
        <v>450</v>
      </c>
      <c r="L964" s="558" t="s">
        <v>3958</v>
      </c>
      <c r="M964" s="560"/>
      <c r="N964" s="560">
        <v>2500</v>
      </c>
      <c r="O964" s="560">
        <v>30</v>
      </c>
      <c r="P964" s="565" t="s">
        <v>775</v>
      </c>
      <c r="Q964" s="561">
        <v>5</v>
      </c>
      <c r="R964" s="561">
        <v>5</v>
      </c>
    </row>
    <row r="965" spans="1:18" s="35" customFormat="1" x14ac:dyDescent="0.25">
      <c r="A965" s="37">
        <v>9</v>
      </c>
      <c r="B965" s="556" t="s">
        <v>3895</v>
      </c>
      <c r="C965" s="549" t="s">
        <v>737</v>
      </c>
      <c r="D965" s="549" t="s">
        <v>3107</v>
      </c>
      <c r="E965" s="549" t="s">
        <v>3896</v>
      </c>
      <c r="F965" s="567" t="s">
        <v>3959</v>
      </c>
      <c r="G965" s="567" t="s">
        <v>3960</v>
      </c>
      <c r="H965" s="557">
        <v>20</v>
      </c>
      <c r="I965" s="557">
        <v>30</v>
      </c>
      <c r="J965" s="564" t="s">
        <v>774</v>
      </c>
      <c r="K965" s="562">
        <v>1350</v>
      </c>
      <c r="L965" s="558" t="s">
        <v>1192</v>
      </c>
      <c r="M965" s="560"/>
      <c r="N965" s="560">
        <v>7500</v>
      </c>
      <c r="O965" s="560">
        <v>90</v>
      </c>
      <c r="P965" s="565" t="s">
        <v>77</v>
      </c>
      <c r="Q965" s="561">
        <v>13</v>
      </c>
      <c r="R965" s="561">
        <v>14</v>
      </c>
    </row>
    <row r="966" spans="1:18" s="35" customFormat="1" x14ac:dyDescent="0.25">
      <c r="A966" s="37">
        <v>10</v>
      </c>
      <c r="B966" s="547" t="s">
        <v>45</v>
      </c>
      <c r="C966" s="548" t="s">
        <v>1017</v>
      </c>
      <c r="D966" s="548" t="s">
        <v>3365</v>
      </c>
      <c r="E966" s="549" t="s">
        <v>3897</v>
      </c>
      <c r="F966" s="566" t="s">
        <v>3961</v>
      </c>
      <c r="G966" s="566" t="s">
        <v>3962</v>
      </c>
      <c r="H966" s="550">
        <v>30</v>
      </c>
      <c r="I966" s="550">
        <v>10</v>
      </c>
      <c r="J966" s="564" t="s">
        <v>774</v>
      </c>
      <c r="K966" s="552">
        <v>450</v>
      </c>
      <c r="L966" s="551" t="s">
        <v>1192</v>
      </c>
      <c r="M966" s="554"/>
      <c r="N966" s="554">
        <v>2500</v>
      </c>
      <c r="O966" s="554">
        <v>30</v>
      </c>
      <c r="P966" s="564" t="s">
        <v>77</v>
      </c>
      <c r="Q966" s="555">
        <v>12.5</v>
      </c>
      <c r="R966" s="555">
        <v>13.3</v>
      </c>
    </row>
    <row r="967" spans="1:18" s="35" customFormat="1" x14ac:dyDescent="0.25">
      <c r="A967" s="37">
        <v>11</v>
      </c>
      <c r="B967" s="547" t="s">
        <v>3898</v>
      </c>
      <c r="C967" s="548" t="s">
        <v>1017</v>
      </c>
      <c r="D967" s="548" t="s">
        <v>1017</v>
      </c>
      <c r="E967" s="548" t="s">
        <v>3899</v>
      </c>
      <c r="F967" s="566" t="s">
        <v>3963</v>
      </c>
      <c r="G967" s="566" t="s">
        <v>3964</v>
      </c>
      <c r="H967" s="550">
        <v>58</v>
      </c>
      <c r="I967" s="550">
        <v>20</v>
      </c>
      <c r="J967" s="564" t="s">
        <v>774</v>
      </c>
      <c r="K967" s="552">
        <v>900</v>
      </c>
      <c r="L967" s="551" t="s">
        <v>1192</v>
      </c>
      <c r="M967" s="554"/>
      <c r="N967" s="554">
        <v>5000</v>
      </c>
      <c r="O967" s="554">
        <v>60</v>
      </c>
      <c r="P967" s="564" t="s">
        <v>77</v>
      </c>
      <c r="Q967" s="555">
        <v>12.5</v>
      </c>
      <c r="R967" s="555">
        <v>13.4</v>
      </c>
    </row>
    <row r="968" spans="1:18" s="35" customFormat="1" x14ac:dyDescent="0.25">
      <c r="A968" s="37">
        <v>12</v>
      </c>
      <c r="B968" s="547" t="s">
        <v>3900</v>
      </c>
      <c r="C968" s="548" t="s">
        <v>1017</v>
      </c>
      <c r="D968" s="548" t="s">
        <v>3901</v>
      </c>
      <c r="E968" s="548" t="s">
        <v>3902</v>
      </c>
      <c r="F968" s="566" t="s">
        <v>3965</v>
      </c>
      <c r="G968" s="566" t="s">
        <v>3966</v>
      </c>
      <c r="H968" s="550">
        <v>34</v>
      </c>
      <c r="I968" s="550">
        <v>10</v>
      </c>
      <c r="J968" s="564" t="s">
        <v>774</v>
      </c>
      <c r="K968" s="552">
        <v>450</v>
      </c>
      <c r="L968" s="551" t="s">
        <v>1192</v>
      </c>
      <c r="M968" s="554"/>
      <c r="N968" s="554">
        <v>2500</v>
      </c>
      <c r="O968" s="563">
        <v>30</v>
      </c>
      <c r="P968" s="564" t="s">
        <v>77</v>
      </c>
      <c r="Q968" s="555">
        <v>12.6</v>
      </c>
      <c r="R968" s="555">
        <v>13.2</v>
      </c>
    </row>
    <row r="969" spans="1:18" s="35" customFormat="1" x14ac:dyDescent="0.25">
      <c r="A969" s="37">
        <v>13</v>
      </c>
      <c r="B969" s="547" t="s">
        <v>3903</v>
      </c>
      <c r="C969" s="548" t="s">
        <v>1017</v>
      </c>
      <c r="D969" s="548" t="s">
        <v>3904</v>
      </c>
      <c r="E969" s="548" t="s">
        <v>3905</v>
      </c>
      <c r="F969" s="566" t="s">
        <v>3967</v>
      </c>
      <c r="G969" s="566" t="s">
        <v>3968</v>
      </c>
      <c r="H969" s="550">
        <v>37</v>
      </c>
      <c r="I969" s="550">
        <v>10</v>
      </c>
      <c r="J969" s="564" t="s">
        <v>774</v>
      </c>
      <c r="K969" s="552">
        <v>450</v>
      </c>
      <c r="L969" s="551" t="s">
        <v>1192</v>
      </c>
      <c r="M969" s="554"/>
      <c r="N969" s="554">
        <v>2500</v>
      </c>
      <c r="O969" s="554">
        <v>30</v>
      </c>
      <c r="P969" s="564" t="s">
        <v>77</v>
      </c>
      <c r="Q969" s="555">
        <v>12.5</v>
      </c>
      <c r="R969" s="555">
        <v>13.2</v>
      </c>
    </row>
    <row r="970" spans="1:18" s="35" customFormat="1" x14ac:dyDescent="0.25">
      <c r="A970" s="37">
        <v>14</v>
      </c>
      <c r="B970" s="547" t="s">
        <v>3906</v>
      </c>
      <c r="C970" s="548" t="s">
        <v>1017</v>
      </c>
      <c r="D970" s="548" t="s">
        <v>3904</v>
      </c>
      <c r="E970" s="548" t="s">
        <v>3907</v>
      </c>
      <c r="F970" s="566" t="s">
        <v>3969</v>
      </c>
      <c r="G970" s="566" t="s">
        <v>3970</v>
      </c>
      <c r="H970" s="550">
        <v>56</v>
      </c>
      <c r="I970" s="550">
        <v>20</v>
      </c>
      <c r="J970" s="564" t="s">
        <v>774</v>
      </c>
      <c r="K970" s="552">
        <v>900</v>
      </c>
      <c r="L970" s="551" t="s">
        <v>1192</v>
      </c>
      <c r="M970" s="554"/>
      <c r="N970" s="554">
        <v>5000</v>
      </c>
      <c r="O970" s="554">
        <v>60</v>
      </c>
      <c r="P970" s="564" t="s">
        <v>77</v>
      </c>
      <c r="Q970" s="555">
        <v>12.8</v>
      </c>
      <c r="R970" s="555">
        <v>13.3</v>
      </c>
    </row>
    <row r="971" spans="1:18" s="35" customFormat="1" x14ac:dyDescent="0.25">
      <c r="A971" s="37">
        <v>15</v>
      </c>
      <c r="B971" s="547" t="s">
        <v>3908</v>
      </c>
      <c r="C971" s="548" t="s">
        <v>1017</v>
      </c>
      <c r="D971" s="548" t="s">
        <v>3909</v>
      </c>
      <c r="E971" s="548" t="s">
        <v>3910</v>
      </c>
      <c r="F971" s="566" t="s">
        <v>3971</v>
      </c>
      <c r="G971" s="566" t="s">
        <v>3972</v>
      </c>
      <c r="H971" s="550">
        <v>62</v>
      </c>
      <c r="I971" s="550">
        <v>25</v>
      </c>
      <c r="J971" s="564" t="s">
        <v>774</v>
      </c>
      <c r="K971" s="552">
        <v>1125</v>
      </c>
      <c r="L971" s="551" t="s">
        <v>1192</v>
      </c>
      <c r="M971" s="554"/>
      <c r="N971" s="554">
        <v>6250</v>
      </c>
      <c r="O971" s="554">
        <v>75</v>
      </c>
      <c r="P971" s="564" t="s">
        <v>77</v>
      </c>
      <c r="Q971" s="555">
        <v>12.5</v>
      </c>
      <c r="R971" s="555">
        <v>13.2</v>
      </c>
    </row>
    <row r="972" spans="1:18" s="35" customFormat="1" x14ac:dyDescent="0.25">
      <c r="A972" s="37">
        <v>16</v>
      </c>
      <c r="B972" s="556" t="s">
        <v>3911</v>
      </c>
      <c r="C972" s="549" t="s">
        <v>3913</v>
      </c>
      <c r="D972" s="549" t="s">
        <v>3912</v>
      </c>
      <c r="E972" s="549" t="s">
        <v>3914</v>
      </c>
      <c r="F972" s="567" t="s">
        <v>3973</v>
      </c>
      <c r="G972" s="567" t="s">
        <v>3974</v>
      </c>
      <c r="H972" s="557">
        <v>30</v>
      </c>
      <c r="I972" s="557">
        <v>5</v>
      </c>
      <c r="J972" s="565" t="s">
        <v>774</v>
      </c>
      <c r="K972" s="559">
        <v>225</v>
      </c>
      <c r="L972" s="558" t="s">
        <v>1192</v>
      </c>
      <c r="M972" s="560"/>
      <c r="N972" s="560">
        <v>1250</v>
      </c>
      <c r="O972" s="560">
        <v>15</v>
      </c>
      <c r="P972" s="565" t="s">
        <v>3975</v>
      </c>
      <c r="Q972" s="561">
        <v>13.5</v>
      </c>
      <c r="R972" s="561">
        <v>15</v>
      </c>
    </row>
    <row r="973" spans="1:18" s="35" customFormat="1" x14ac:dyDescent="0.25">
      <c r="A973" s="37">
        <v>17</v>
      </c>
      <c r="B973" s="547" t="s">
        <v>3915</v>
      </c>
      <c r="C973" s="548" t="s">
        <v>3916</v>
      </c>
      <c r="D973" s="548" t="s">
        <v>3916</v>
      </c>
      <c r="E973" s="549" t="s">
        <v>3917</v>
      </c>
      <c r="F973" s="566" t="s">
        <v>3976</v>
      </c>
      <c r="G973" s="566" t="s">
        <v>3977</v>
      </c>
      <c r="H973" s="550">
        <v>25</v>
      </c>
      <c r="I973" s="550">
        <v>10</v>
      </c>
      <c r="J973" s="564" t="s">
        <v>774</v>
      </c>
      <c r="K973" s="552">
        <v>450</v>
      </c>
      <c r="L973" s="551" t="s">
        <v>1192</v>
      </c>
      <c r="M973" s="554"/>
      <c r="N973" s="554">
        <v>2500</v>
      </c>
      <c r="O973" s="554">
        <v>30</v>
      </c>
      <c r="P973" s="564" t="s">
        <v>3978</v>
      </c>
      <c r="Q973" s="555">
        <v>13.13</v>
      </c>
      <c r="R973" s="555">
        <v>14</v>
      </c>
    </row>
    <row r="974" spans="1:18" s="35" customFormat="1" x14ac:dyDescent="0.25">
      <c r="A974" s="37">
        <v>18</v>
      </c>
      <c r="B974" s="547" t="s">
        <v>3880</v>
      </c>
      <c r="C974" s="548" t="s">
        <v>3916</v>
      </c>
      <c r="D974" s="548" t="s">
        <v>3918</v>
      </c>
      <c r="E974" s="548" t="s">
        <v>3919</v>
      </c>
      <c r="F974" s="566" t="s">
        <v>3979</v>
      </c>
      <c r="G974" s="566" t="s">
        <v>3980</v>
      </c>
      <c r="H974" s="550">
        <v>26</v>
      </c>
      <c r="I974" s="550">
        <v>10</v>
      </c>
      <c r="J974" s="564" t="s">
        <v>774</v>
      </c>
      <c r="K974" s="552">
        <v>450</v>
      </c>
      <c r="L974" s="551" t="s">
        <v>1192</v>
      </c>
      <c r="M974" s="554"/>
      <c r="N974" s="554">
        <v>2500</v>
      </c>
      <c r="O974" s="554">
        <v>30</v>
      </c>
      <c r="P974" s="564" t="s">
        <v>3978</v>
      </c>
      <c r="Q974" s="555">
        <v>12.83</v>
      </c>
      <c r="R974" s="555">
        <v>13.34</v>
      </c>
    </row>
    <row r="975" spans="1:18" s="35" customFormat="1" x14ac:dyDescent="0.25">
      <c r="A975" s="37">
        <v>19</v>
      </c>
      <c r="B975" s="547" t="s">
        <v>3920</v>
      </c>
      <c r="C975" s="548" t="s">
        <v>3916</v>
      </c>
      <c r="D975" s="548" t="s">
        <v>2368</v>
      </c>
      <c r="E975" s="549" t="s">
        <v>3921</v>
      </c>
      <c r="F975" s="566" t="s">
        <v>3981</v>
      </c>
      <c r="G975" s="566" t="s">
        <v>3982</v>
      </c>
      <c r="H975" s="550">
        <v>34</v>
      </c>
      <c r="I975" s="550">
        <v>10</v>
      </c>
      <c r="J975" s="564" t="s">
        <v>774</v>
      </c>
      <c r="K975" s="552">
        <v>450</v>
      </c>
      <c r="L975" s="551" t="s">
        <v>1192</v>
      </c>
      <c r="M975" s="554"/>
      <c r="N975" s="554">
        <v>2500</v>
      </c>
      <c r="O975" s="554">
        <v>30</v>
      </c>
      <c r="P975" s="564" t="s">
        <v>3978</v>
      </c>
      <c r="Q975" s="555">
        <v>13.45</v>
      </c>
      <c r="R975" s="555">
        <v>14</v>
      </c>
    </row>
    <row r="976" spans="1:18" s="35" customFormat="1" x14ac:dyDescent="0.25">
      <c r="A976" s="37">
        <v>20</v>
      </c>
      <c r="B976" s="547" t="s">
        <v>3922</v>
      </c>
      <c r="C976" s="548" t="s">
        <v>3916</v>
      </c>
      <c r="D976" s="548" t="s">
        <v>2368</v>
      </c>
      <c r="E976" s="548" t="s">
        <v>3923</v>
      </c>
      <c r="F976" s="566" t="s">
        <v>3983</v>
      </c>
      <c r="G976" s="566" t="s">
        <v>3984</v>
      </c>
      <c r="H976" s="550">
        <v>23</v>
      </c>
      <c r="I976" s="550">
        <v>10</v>
      </c>
      <c r="J976" s="564" t="s">
        <v>774</v>
      </c>
      <c r="K976" s="552">
        <v>450</v>
      </c>
      <c r="L976" s="551" t="s">
        <v>1192</v>
      </c>
      <c r="M976" s="554"/>
      <c r="N976" s="554">
        <v>2500</v>
      </c>
      <c r="O976" s="554">
        <v>30</v>
      </c>
      <c r="P976" s="564" t="s">
        <v>3978</v>
      </c>
      <c r="Q976" s="555">
        <v>13.56</v>
      </c>
      <c r="R976" s="555">
        <v>14.35</v>
      </c>
    </row>
    <row r="977" spans="1:18" s="35" customFormat="1" x14ac:dyDescent="0.25">
      <c r="A977" s="37">
        <v>21</v>
      </c>
      <c r="B977" s="547" t="s">
        <v>3924</v>
      </c>
      <c r="C977" s="548" t="s">
        <v>3916</v>
      </c>
      <c r="D977" s="548" t="s">
        <v>3925</v>
      </c>
      <c r="E977" s="548" t="s">
        <v>3926</v>
      </c>
      <c r="F977" s="566" t="s">
        <v>3985</v>
      </c>
      <c r="G977" s="566" t="s">
        <v>3986</v>
      </c>
      <c r="H977" s="550">
        <v>25</v>
      </c>
      <c r="I977" s="550">
        <v>10</v>
      </c>
      <c r="J977" s="564" t="s">
        <v>774</v>
      </c>
      <c r="K977" s="552">
        <v>450</v>
      </c>
      <c r="L977" s="551" t="s">
        <v>1192</v>
      </c>
      <c r="M977" s="554"/>
      <c r="N977" s="554">
        <v>2500</v>
      </c>
      <c r="O977" s="554">
        <v>30</v>
      </c>
      <c r="P977" s="564" t="s">
        <v>3978</v>
      </c>
      <c r="Q977" s="555">
        <v>12.83</v>
      </c>
      <c r="R977" s="555">
        <v>13.35</v>
      </c>
    </row>
    <row r="978" spans="1:18" s="35" customFormat="1" x14ac:dyDescent="0.25">
      <c r="A978" s="37">
        <v>22</v>
      </c>
      <c r="B978" s="547" t="s">
        <v>3927</v>
      </c>
      <c r="C978" s="548" t="s">
        <v>3916</v>
      </c>
      <c r="D978" s="548" t="s">
        <v>3925</v>
      </c>
      <c r="E978" s="548" t="s">
        <v>3928</v>
      </c>
      <c r="F978" s="566" t="s">
        <v>3987</v>
      </c>
      <c r="G978" s="566" t="s">
        <v>3988</v>
      </c>
      <c r="H978" s="550">
        <v>20</v>
      </c>
      <c r="I978" s="550">
        <v>10</v>
      </c>
      <c r="J978" s="564" t="s">
        <v>774</v>
      </c>
      <c r="K978" s="552">
        <v>450</v>
      </c>
      <c r="L978" s="551" t="s">
        <v>1192</v>
      </c>
      <c r="M978" s="554"/>
      <c r="N978" s="554">
        <v>2500</v>
      </c>
      <c r="O978" s="554">
        <v>30</v>
      </c>
      <c r="P978" s="564" t="s">
        <v>3978</v>
      </c>
      <c r="Q978" s="555">
        <v>13.67</v>
      </c>
      <c r="R978" s="555">
        <v>14.5</v>
      </c>
    </row>
    <row r="979" spans="1:18" s="35" customFormat="1" x14ac:dyDescent="0.25">
      <c r="A979" s="37">
        <v>23</v>
      </c>
      <c r="B979" s="547" t="s">
        <v>3929</v>
      </c>
      <c r="C979" s="548" t="s">
        <v>3916</v>
      </c>
      <c r="D979" s="548" t="s">
        <v>136</v>
      </c>
      <c r="E979" s="548" t="s">
        <v>3338</v>
      </c>
      <c r="F979" s="566" t="s">
        <v>3989</v>
      </c>
      <c r="G979" s="566" t="s">
        <v>3990</v>
      </c>
      <c r="H979" s="550">
        <v>20</v>
      </c>
      <c r="I979" s="550">
        <v>10</v>
      </c>
      <c r="J979" s="564" t="s">
        <v>774</v>
      </c>
      <c r="K979" s="552">
        <v>450</v>
      </c>
      <c r="L979" s="551" t="s">
        <v>1192</v>
      </c>
      <c r="M979" s="554"/>
      <c r="N979" s="554">
        <v>2500</v>
      </c>
      <c r="O979" s="554">
        <v>30</v>
      </c>
      <c r="P979" s="564" t="s">
        <v>3978</v>
      </c>
      <c r="Q979" s="555">
        <v>13.76</v>
      </c>
      <c r="R979" s="555">
        <v>14.5</v>
      </c>
    </row>
    <row r="980" spans="1:18" s="35" customFormat="1" x14ac:dyDescent="0.25">
      <c r="A980" s="37">
        <v>24</v>
      </c>
      <c r="B980" s="547" t="s">
        <v>19</v>
      </c>
      <c r="C980" s="548" t="s">
        <v>3931</v>
      </c>
      <c r="D980" s="548" t="s">
        <v>3930</v>
      </c>
      <c r="E980" s="548" t="s">
        <v>3932</v>
      </c>
      <c r="F980" s="566" t="s">
        <v>3991</v>
      </c>
      <c r="G980" s="566" t="s">
        <v>3992</v>
      </c>
      <c r="H980" s="550">
        <v>26</v>
      </c>
      <c r="I980" s="550">
        <v>10</v>
      </c>
      <c r="J980" s="564" t="s">
        <v>774</v>
      </c>
      <c r="K980" s="552">
        <v>450</v>
      </c>
      <c r="L980" s="551" t="s">
        <v>1192</v>
      </c>
      <c r="M980" s="554"/>
      <c r="N980" s="554">
        <v>2500</v>
      </c>
      <c r="O980" s="554">
        <v>30</v>
      </c>
      <c r="P980" s="564" t="s">
        <v>3978</v>
      </c>
      <c r="Q980" s="555">
        <v>12.83</v>
      </c>
      <c r="R980" s="555">
        <v>13.45</v>
      </c>
    </row>
    <row r="981" spans="1:18" s="35" customFormat="1" x14ac:dyDescent="0.25">
      <c r="A981" s="37">
        <v>25</v>
      </c>
      <c r="B981" s="547" t="s">
        <v>3933</v>
      </c>
      <c r="C981" s="548" t="s">
        <v>3931</v>
      </c>
      <c r="D981" s="548" t="s">
        <v>3934</v>
      </c>
      <c r="E981" s="549" t="s">
        <v>3935</v>
      </c>
      <c r="F981" s="566" t="s">
        <v>3993</v>
      </c>
      <c r="G981" s="566" t="s">
        <v>3994</v>
      </c>
      <c r="H981" s="550">
        <v>34</v>
      </c>
      <c r="I981" s="550">
        <v>20</v>
      </c>
      <c r="J981" s="564" t="s">
        <v>774</v>
      </c>
      <c r="K981" s="552">
        <v>900</v>
      </c>
      <c r="L981" s="551" t="s">
        <v>1192</v>
      </c>
      <c r="M981" s="554"/>
      <c r="N981" s="554">
        <v>5000</v>
      </c>
      <c r="O981" s="554">
        <v>60</v>
      </c>
      <c r="P981" s="564" t="s">
        <v>3978</v>
      </c>
      <c r="Q981" s="555">
        <v>12.32</v>
      </c>
      <c r="R981" s="555">
        <v>13.5</v>
      </c>
    </row>
    <row r="982" spans="1:18" s="35" customFormat="1" x14ac:dyDescent="0.25">
      <c r="A982" s="37">
        <v>26</v>
      </c>
      <c r="B982" s="547" t="s">
        <v>3936</v>
      </c>
      <c r="C982" s="548" t="s">
        <v>3931</v>
      </c>
      <c r="D982" s="548" t="s">
        <v>3934</v>
      </c>
      <c r="E982" s="548" t="s">
        <v>3937</v>
      </c>
      <c r="F982" s="566" t="s">
        <v>3995</v>
      </c>
      <c r="G982" s="566" t="s">
        <v>3996</v>
      </c>
      <c r="H982" s="550">
        <v>23</v>
      </c>
      <c r="I982" s="550">
        <v>10</v>
      </c>
      <c r="J982" s="564" t="s">
        <v>774</v>
      </c>
      <c r="K982" s="552">
        <v>450</v>
      </c>
      <c r="L982" s="551" t="s">
        <v>1192</v>
      </c>
      <c r="M982" s="554"/>
      <c r="N982" s="554">
        <v>2500</v>
      </c>
      <c r="O982" s="554">
        <v>30</v>
      </c>
      <c r="P982" s="564" t="s">
        <v>3978</v>
      </c>
      <c r="Q982" s="555">
        <v>12.32</v>
      </c>
      <c r="R982" s="555">
        <v>13.5</v>
      </c>
    </row>
    <row r="983" spans="1:18" s="35" customFormat="1" x14ac:dyDescent="0.25">
      <c r="A983" s="37">
        <v>27</v>
      </c>
      <c r="B983" s="547" t="s">
        <v>171</v>
      </c>
      <c r="C983" s="548" t="s">
        <v>3931</v>
      </c>
      <c r="D983" s="548" t="s">
        <v>3931</v>
      </c>
      <c r="E983" s="548" t="s">
        <v>3938</v>
      </c>
      <c r="F983" s="566" t="s">
        <v>3997</v>
      </c>
      <c r="G983" s="566" t="s">
        <v>3998</v>
      </c>
      <c r="H983" s="550">
        <v>25</v>
      </c>
      <c r="I983" s="550">
        <v>10</v>
      </c>
      <c r="J983" s="564" t="s">
        <v>774</v>
      </c>
      <c r="K983" s="552">
        <v>450</v>
      </c>
      <c r="L983" s="551" t="s">
        <v>1192</v>
      </c>
      <c r="M983" s="554"/>
      <c r="N983" s="554">
        <v>2500</v>
      </c>
      <c r="O983" s="554">
        <v>30</v>
      </c>
      <c r="P983" s="564" t="s">
        <v>3978</v>
      </c>
      <c r="Q983" s="555">
        <v>12.32</v>
      </c>
      <c r="R983" s="555">
        <v>13</v>
      </c>
    </row>
    <row r="984" spans="1:18" s="35" customFormat="1" x14ac:dyDescent="0.25">
      <c r="A984" s="37">
        <v>28</v>
      </c>
      <c r="B984" s="547" t="s">
        <v>3939</v>
      </c>
      <c r="C984" s="548" t="s">
        <v>3931</v>
      </c>
      <c r="D984" s="548" t="s">
        <v>3940</v>
      </c>
      <c r="E984" s="548" t="s">
        <v>3941</v>
      </c>
      <c r="F984" s="566" t="s">
        <v>3999</v>
      </c>
      <c r="G984" s="566" t="s">
        <v>4000</v>
      </c>
      <c r="H984" s="550">
        <v>35</v>
      </c>
      <c r="I984" s="550">
        <v>20</v>
      </c>
      <c r="J984" s="564" t="s">
        <v>774</v>
      </c>
      <c r="K984" s="552">
        <v>900</v>
      </c>
      <c r="L984" s="551" t="s">
        <v>1192</v>
      </c>
      <c r="M984" s="554"/>
      <c r="N984" s="554">
        <v>5000</v>
      </c>
      <c r="O984" s="554">
        <v>60</v>
      </c>
      <c r="P984" s="564" t="s">
        <v>3978</v>
      </c>
      <c r="Q984" s="555">
        <v>13.21</v>
      </c>
      <c r="R984" s="555">
        <v>14</v>
      </c>
    </row>
    <row r="985" spans="1:18" x14ac:dyDescent="0.25">
      <c r="A985" s="38"/>
      <c r="B985" s="31"/>
      <c r="C985" s="32"/>
      <c r="D985" s="31"/>
      <c r="E985" s="31"/>
      <c r="F985" s="31"/>
      <c r="G985" s="31"/>
      <c r="H985" s="39"/>
      <c r="I985" s="32"/>
      <c r="J985" s="279"/>
      <c r="K985" s="32"/>
      <c r="L985" s="82"/>
      <c r="M985" s="29"/>
      <c r="N985" s="29"/>
      <c r="O985" s="29"/>
      <c r="P985" s="435"/>
      <c r="Q985" s="31"/>
      <c r="R985" s="31"/>
    </row>
    <row r="986" spans="1:18" x14ac:dyDescent="0.25">
      <c r="A986" s="639" t="s">
        <v>4433</v>
      </c>
      <c r="B986" s="640"/>
      <c r="C986" s="32"/>
      <c r="D986" s="31"/>
      <c r="E986" s="31"/>
      <c r="F986" s="31"/>
      <c r="G986" s="31"/>
      <c r="H986" s="39"/>
      <c r="I986" s="26">
        <f>SUM(I987:I1134)</f>
        <v>1885</v>
      </c>
      <c r="J986" s="26">
        <f t="shared" ref="J986:R986" si="51">SUM(J987:J1134)</f>
        <v>0</v>
      </c>
      <c r="K986" s="26">
        <f t="shared" si="51"/>
        <v>84825</v>
      </c>
      <c r="L986" s="26"/>
      <c r="M986" s="26">
        <f t="shared" si="51"/>
        <v>0</v>
      </c>
      <c r="N986" s="26">
        <f t="shared" si="51"/>
        <v>471250</v>
      </c>
      <c r="O986" s="26">
        <f t="shared" si="51"/>
        <v>5655</v>
      </c>
      <c r="P986" s="26">
        <f t="shared" si="51"/>
        <v>0</v>
      </c>
      <c r="Q986" s="32">
        <f t="shared" si="51"/>
        <v>0</v>
      </c>
      <c r="R986" s="32">
        <f t="shared" si="51"/>
        <v>0</v>
      </c>
    </row>
    <row r="987" spans="1:18" s="35" customFormat="1" x14ac:dyDescent="0.25">
      <c r="A987" s="574">
        <v>1</v>
      </c>
      <c r="B987" s="575" t="s">
        <v>4001</v>
      </c>
      <c r="C987" s="576" t="s">
        <v>4112</v>
      </c>
      <c r="D987" s="577" t="s">
        <v>4113</v>
      </c>
      <c r="E987" s="577" t="s">
        <v>4164</v>
      </c>
      <c r="F987" s="578" t="s">
        <v>4165</v>
      </c>
      <c r="G987" s="574"/>
      <c r="H987" s="579"/>
      <c r="I987" s="577">
        <v>20</v>
      </c>
      <c r="J987" s="34"/>
      <c r="K987" s="580">
        <f t="shared" ref="K987:K1018" si="52">I987*45</f>
        <v>900</v>
      </c>
      <c r="L987" s="580" t="s">
        <v>1192</v>
      </c>
      <c r="M987" s="580"/>
      <c r="N987" s="580">
        <f t="shared" ref="N987:N1018" si="53">I987*250</f>
        <v>5000</v>
      </c>
      <c r="O987" s="580">
        <f t="shared" ref="O987:O1018" si="54">I987*3</f>
        <v>60</v>
      </c>
      <c r="P987" s="33" t="s">
        <v>775</v>
      </c>
      <c r="Q987" s="460"/>
      <c r="R987" s="460"/>
    </row>
    <row r="988" spans="1:18" s="35" customFormat="1" x14ac:dyDescent="0.25">
      <c r="A988" s="40">
        <v>2</v>
      </c>
      <c r="B988" s="571" t="s">
        <v>1069</v>
      </c>
      <c r="C988" s="572" t="s">
        <v>4112</v>
      </c>
      <c r="D988" s="247" t="s">
        <v>4114</v>
      </c>
      <c r="E988" s="247" t="s">
        <v>4166</v>
      </c>
      <c r="F988" s="573" t="s">
        <v>4167</v>
      </c>
      <c r="G988" s="40"/>
      <c r="H988" s="387"/>
      <c r="I988" s="247">
        <v>15</v>
      </c>
      <c r="J988" s="37"/>
      <c r="K988" s="248">
        <f t="shared" si="52"/>
        <v>675</v>
      </c>
      <c r="L988" s="248" t="s">
        <v>1192</v>
      </c>
      <c r="M988" s="248"/>
      <c r="N988" s="248">
        <f t="shared" si="53"/>
        <v>3750</v>
      </c>
      <c r="O988" s="248">
        <f t="shared" si="54"/>
        <v>45</v>
      </c>
      <c r="P988" s="36" t="s">
        <v>775</v>
      </c>
      <c r="Q988" s="460"/>
      <c r="R988" s="460"/>
    </row>
    <row r="989" spans="1:18" s="35" customFormat="1" x14ac:dyDescent="0.25">
      <c r="A989" s="40">
        <v>3</v>
      </c>
      <c r="B989" s="571" t="s">
        <v>4002</v>
      </c>
      <c r="C989" s="572" t="s">
        <v>4112</v>
      </c>
      <c r="D989" s="247" t="s">
        <v>4114</v>
      </c>
      <c r="E989" s="247" t="s">
        <v>4168</v>
      </c>
      <c r="F989" s="573" t="s">
        <v>4169</v>
      </c>
      <c r="G989" s="40"/>
      <c r="H989" s="387"/>
      <c r="I989" s="247">
        <v>15</v>
      </c>
      <c r="J989" s="37"/>
      <c r="K989" s="248">
        <f t="shared" si="52"/>
        <v>675</v>
      </c>
      <c r="L989" s="248" t="s">
        <v>1192</v>
      </c>
      <c r="M989" s="248"/>
      <c r="N989" s="248">
        <f t="shared" si="53"/>
        <v>3750</v>
      </c>
      <c r="O989" s="248">
        <f t="shared" si="54"/>
        <v>45</v>
      </c>
      <c r="P989" s="36" t="s">
        <v>775</v>
      </c>
      <c r="Q989" s="460"/>
      <c r="R989" s="460"/>
    </row>
    <row r="990" spans="1:18" s="35" customFormat="1" x14ac:dyDescent="0.25">
      <c r="A990" s="40">
        <v>4</v>
      </c>
      <c r="B990" s="571" t="s">
        <v>4003</v>
      </c>
      <c r="C990" s="572" t="s">
        <v>4112</v>
      </c>
      <c r="D990" s="247" t="s">
        <v>977</v>
      </c>
      <c r="E990" s="247" t="s">
        <v>4170</v>
      </c>
      <c r="F990" s="573" t="s">
        <v>4171</v>
      </c>
      <c r="G990" s="40"/>
      <c r="H990" s="387"/>
      <c r="I990" s="247">
        <v>5</v>
      </c>
      <c r="J990" s="37"/>
      <c r="K990" s="248">
        <f t="shared" si="52"/>
        <v>225</v>
      </c>
      <c r="L990" s="248" t="s">
        <v>1192</v>
      </c>
      <c r="M990" s="248"/>
      <c r="N990" s="248">
        <f t="shared" si="53"/>
        <v>1250</v>
      </c>
      <c r="O990" s="248">
        <f t="shared" si="54"/>
        <v>15</v>
      </c>
      <c r="P990" s="36" t="s">
        <v>775</v>
      </c>
      <c r="Q990" s="460"/>
      <c r="R990" s="460"/>
    </row>
    <row r="991" spans="1:18" s="35" customFormat="1" x14ac:dyDescent="0.25">
      <c r="A991" s="40">
        <v>5</v>
      </c>
      <c r="B991" s="571" t="s">
        <v>1161</v>
      </c>
      <c r="C991" s="572" t="s">
        <v>4112</v>
      </c>
      <c r="D991" s="247" t="s">
        <v>977</v>
      </c>
      <c r="E991" s="247" t="s">
        <v>4172</v>
      </c>
      <c r="F991" s="573" t="s">
        <v>4173</v>
      </c>
      <c r="G991" s="40"/>
      <c r="H991" s="387"/>
      <c r="I991" s="247">
        <v>10</v>
      </c>
      <c r="J991" s="37"/>
      <c r="K991" s="248">
        <f t="shared" si="52"/>
        <v>450</v>
      </c>
      <c r="L991" s="248" t="s">
        <v>1192</v>
      </c>
      <c r="M991" s="248"/>
      <c r="N991" s="248">
        <f t="shared" si="53"/>
        <v>2500</v>
      </c>
      <c r="O991" s="248">
        <f t="shared" si="54"/>
        <v>30</v>
      </c>
      <c r="P991" s="36" t="s">
        <v>775</v>
      </c>
      <c r="Q991" s="460"/>
      <c r="R991" s="460"/>
    </row>
    <row r="992" spans="1:18" s="35" customFormat="1" x14ac:dyDescent="0.25">
      <c r="A992" s="40">
        <v>6</v>
      </c>
      <c r="B992" s="571" t="s">
        <v>858</v>
      </c>
      <c r="C992" s="572" t="s">
        <v>4112</v>
      </c>
      <c r="D992" s="247" t="s">
        <v>977</v>
      </c>
      <c r="E992" s="247" t="s">
        <v>4174</v>
      </c>
      <c r="F992" s="573" t="s">
        <v>4175</v>
      </c>
      <c r="G992" s="40"/>
      <c r="H992" s="387"/>
      <c r="I992" s="247">
        <v>10</v>
      </c>
      <c r="J992" s="37"/>
      <c r="K992" s="248">
        <f t="shared" si="52"/>
        <v>450</v>
      </c>
      <c r="L992" s="248" t="s">
        <v>1192</v>
      </c>
      <c r="M992" s="248"/>
      <c r="N992" s="248">
        <f t="shared" si="53"/>
        <v>2500</v>
      </c>
      <c r="O992" s="248">
        <f t="shared" si="54"/>
        <v>30</v>
      </c>
      <c r="P992" s="36" t="s">
        <v>775</v>
      </c>
      <c r="Q992" s="460"/>
      <c r="R992" s="460"/>
    </row>
    <row r="993" spans="1:18" s="35" customFormat="1" x14ac:dyDescent="0.25">
      <c r="A993" s="40">
        <v>7</v>
      </c>
      <c r="B993" s="571" t="s">
        <v>4004</v>
      </c>
      <c r="C993" s="572" t="s">
        <v>4112</v>
      </c>
      <c r="D993" s="247" t="s">
        <v>977</v>
      </c>
      <c r="E993" s="247" t="s">
        <v>4176</v>
      </c>
      <c r="F993" s="573" t="s">
        <v>4177</v>
      </c>
      <c r="G993" s="40"/>
      <c r="H993" s="387"/>
      <c r="I993" s="247">
        <v>10</v>
      </c>
      <c r="J993" s="37"/>
      <c r="K993" s="248">
        <f t="shared" si="52"/>
        <v>450</v>
      </c>
      <c r="L993" s="248" t="s">
        <v>1192</v>
      </c>
      <c r="M993" s="248"/>
      <c r="N993" s="248">
        <f t="shared" si="53"/>
        <v>2500</v>
      </c>
      <c r="O993" s="248">
        <f t="shared" si="54"/>
        <v>30</v>
      </c>
      <c r="P993" s="36" t="s">
        <v>775</v>
      </c>
      <c r="Q993" s="460"/>
      <c r="R993" s="460"/>
    </row>
    <row r="994" spans="1:18" s="35" customFormat="1" x14ac:dyDescent="0.25">
      <c r="A994" s="40">
        <v>8</v>
      </c>
      <c r="B994" s="571" t="s">
        <v>4005</v>
      </c>
      <c r="C994" s="572" t="s">
        <v>4112</v>
      </c>
      <c r="D994" s="247" t="s">
        <v>977</v>
      </c>
      <c r="E994" s="247" t="s">
        <v>4178</v>
      </c>
      <c r="F994" s="573" t="s">
        <v>4179</v>
      </c>
      <c r="G994" s="40"/>
      <c r="H994" s="387"/>
      <c r="I994" s="247">
        <v>10</v>
      </c>
      <c r="J994" s="37"/>
      <c r="K994" s="248">
        <f t="shared" si="52"/>
        <v>450</v>
      </c>
      <c r="L994" s="248" t="s">
        <v>1192</v>
      </c>
      <c r="M994" s="248"/>
      <c r="N994" s="248">
        <f t="shared" si="53"/>
        <v>2500</v>
      </c>
      <c r="O994" s="248">
        <f t="shared" si="54"/>
        <v>30</v>
      </c>
      <c r="P994" s="36" t="s">
        <v>775</v>
      </c>
      <c r="Q994" s="460"/>
      <c r="R994" s="460"/>
    </row>
    <row r="995" spans="1:18" s="35" customFormat="1" x14ac:dyDescent="0.25">
      <c r="A995" s="40">
        <v>9</v>
      </c>
      <c r="B995" s="571" t="s">
        <v>3368</v>
      </c>
      <c r="C995" s="572" t="s">
        <v>4112</v>
      </c>
      <c r="D995" s="247" t="s">
        <v>4115</v>
      </c>
      <c r="E995" s="247" t="s">
        <v>1359</v>
      </c>
      <c r="F995" s="573" t="s">
        <v>4180</v>
      </c>
      <c r="G995" s="40"/>
      <c r="H995" s="387"/>
      <c r="I995" s="247">
        <v>5</v>
      </c>
      <c r="J995" s="37"/>
      <c r="K995" s="248">
        <f t="shared" si="52"/>
        <v>225</v>
      </c>
      <c r="L995" s="248" t="s">
        <v>1192</v>
      </c>
      <c r="M995" s="248"/>
      <c r="N995" s="248">
        <f t="shared" si="53"/>
        <v>1250</v>
      </c>
      <c r="O995" s="248">
        <f t="shared" si="54"/>
        <v>15</v>
      </c>
      <c r="P995" s="36" t="s">
        <v>775</v>
      </c>
      <c r="Q995" s="460"/>
      <c r="R995" s="460"/>
    </row>
    <row r="996" spans="1:18" s="35" customFormat="1" x14ac:dyDescent="0.25">
      <c r="A996" s="40">
        <v>10</v>
      </c>
      <c r="B996" s="571" t="s">
        <v>171</v>
      </c>
      <c r="C996" s="572" t="s">
        <v>4112</v>
      </c>
      <c r="D996" s="247" t="s">
        <v>4115</v>
      </c>
      <c r="E996" s="247" t="s">
        <v>4181</v>
      </c>
      <c r="F996" s="573" t="s">
        <v>4182</v>
      </c>
      <c r="G996" s="40"/>
      <c r="H996" s="387"/>
      <c r="I996" s="247">
        <v>10</v>
      </c>
      <c r="J996" s="37"/>
      <c r="K996" s="248">
        <f t="shared" si="52"/>
        <v>450</v>
      </c>
      <c r="L996" s="248" t="s">
        <v>1192</v>
      </c>
      <c r="M996" s="248"/>
      <c r="N996" s="248">
        <f t="shared" si="53"/>
        <v>2500</v>
      </c>
      <c r="O996" s="248">
        <f t="shared" si="54"/>
        <v>30</v>
      </c>
      <c r="P996" s="36" t="s">
        <v>775</v>
      </c>
      <c r="Q996" s="460"/>
      <c r="R996" s="460"/>
    </row>
    <row r="997" spans="1:18" s="35" customFormat="1" x14ac:dyDescent="0.25">
      <c r="A997" s="40">
        <v>11</v>
      </c>
      <c r="B997" s="571" t="s">
        <v>4006</v>
      </c>
      <c r="C997" s="572" t="s">
        <v>4112</v>
      </c>
      <c r="D997" s="247" t="s">
        <v>4115</v>
      </c>
      <c r="E997" s="247" t="s">
        <v>4183</v>
      </c>
      <c r="F997" s="573" t="s">
        <v>4184</v>
      </c>
      <c r="G997" s="40"/>
      <c r="H997" s="387"/>
      <c r="I997" s="247">
        <v>5</v>
      </c>
      <c r="J997" s="37"/>
      <c r="K997" s="248">
        <f t="shared" si="52"/>
        <v>225</v>
      </c>
      <c r="L997" s="248" t="s">
        <v>1192</v>
      </c>
      <c r="M997" s="248"/>
      <c r="N997" s="248">
        <f t="shared" si="53"/>
        <v>1250</v>
      </c>
      <c r="O997" s="248">
        <f t="shared" si="54"/>
        <v>15</v>
      </c>
      <c r="P997" s="36" t="s">
        <v>775</v>
      </c>
      <c r="Q997" s="460"/>
      <c r="R997" s="460"/>
    </row>
    <row r="998" spans="1:18" s="35" customFormat="1" x14ac:dyDescent="0.25">
      <c r="A998" s="40">
        <v>12</v>
      </c>
      <c r="B998" s="571" t="s">
        <v>4007</v>
      </c>
      <c r="C998" s="572" t="s">
        <v>4112</v>
      </c>
      <c r="D998" s="247" t="s">
        <v>4116</v>
      </c>
      <c r="E998" s="247" t="s">
        <v>4185</v>
      </c>
      <c r="F998" s="573" t="s">
        <v>4186</v>
      </c>
      <c r="G998" s="40"/>
      <c r="H998" s="387"/>
      <c r="I998" s="247">
        <v>20</v>
      </c>
      <c r="J998" s="37"/>
      <c r="K998" s="248">
        <f t="shared" si="52"/>
        <v>900</v>
      </c>
      <c r="L998" s="248" t="s">
        <v>1192</v>
      </c>
      <c r="M998" s="248"/>
      <c r="N998" s="248">
        <f t="shared" si="53"/>
        <v>5000</v>
      </c>
      <c r="O998" s="248">
        <f t="shared" si="54"/>
        <v>60</v>
      </c>
      <c r="P998" s="36" t="s">
        <v>775</v>
      </c>
      <c r="Q998" s="460"/>
      <c r="R998" s="460"/>
    </row>
    <row r="999" spans="1:18" s="35" customFormat="1" x14ac:dyDescent="0.25">
      <c r="A999" s="40">
        <v>13</v>
      </c>
      <c r="B999" s="571" t="s">
        <v>4008</v>
      </c>
      <c r="C999" s="572" t="s">
        <v>4112</v>
      </c>
      <c r="D999" s="247" t="s">
        <v>4116</v>
      </c>
      <c r="E999" s="247" t="s">
        <v>615</v>
      </c>
      <c r="F999" s="573" t="s">
        <v>4187</v>
      </c>
      <c r="G999" s="40"/>
      <c r="H999" s="387"/>
      <c r="I999" s="247">
        <v>15</v>
      </c>
      <c r="J999" s="37"/>
      <c r="K999" s="248">
        <f t="shared" si="52"/>
        <v>675</v>
      </c>
      <c r="L999" s="248" t="s">
        <v>1192</v>
      </c>
      <c r="M999" s="248"/>
      <c r="N999" s="248">
        <f t="shared" si="53"/>
        <v>3750</v>
      </c>
      <c r="O999" s="248">
        <f t="shared" si="54"/>
        <v>45</v>
      </c>
      <c r="P999" s="36" t="s">
        <v>775</v>
      </c>
      <c r="Q999" s="460"/>
      <c r="R999" s="460"/>
    </row>
    <row r="1000" spans="1:18" s="35" customFormat="1" x14ac:dyDescent="0.25">
      <c r="A1000" s="40">
        <v>14</v>
      </c>
      <c r="B1000" s="571" t="s">
        <v>4009</v>
      </c>
      <c r="C1000" s="572" t="s">
        <v>4117</v>
      </c>
      <c r="D1000" s="247" t="s">
        <v>3421</v>
      </c>
      <c r="E1000" s="247" t="s">
        <v>4188</v>
      </c>
      <c r="F1000" s="573" t="s">
        <v>4189</v>
      </c>
      <c r="G1000" s="40"/>
      <c r="H1000" s="387"/>
      <c r="I1000" s="247">
        <v>10</v>
      </c>
      <c r="J1000" s="37"/>
      <c r="K1000" s="248">
        <f t="shared" si="52"/>
        <v>450</v>
      </c>
      <c r="L1000" s="248" t="s">
        <v>1192</v>
      </c>
      <c r="M1000" s="248"/>
      <c r="N1000" s="248">
        <f t="shared" si="53"/>
        <v>2500</v>
      </c>
      <c r="O1000" s="248">
        <f t="shared" si="54"/>
        <v>30</v>
      </c>
      <c r="P1000" s="36" t="s">
        <v>804</v>
      </c>
      <c r="Q1000" s="460"/>
      <c r="R1000" s="460"/>
    </row>
    <row r="1001" spans="1:18" s="35" customFormat="1" x14ac:dyDescent="0.25">
      <c r="A1001" s="40">
        <v>15</v>
      </c>
      <c r="B1001" s="571" t="s">
        <v>4010</v>
      </c>
      <c r="C1001" s="572" t="s">
        <v>4117</v>
      </c>
      <c r="D1001" s="247" t="s">
        <v>3421</v>
      </c>
      <c r="E1001" s="247" t="s">
        <v>4190</v>
      </c>
      <c r="F1001" s="573" t="s">
        <v>4191</v>
      </c>
      <c r="G1001" s="40"/>
      <c r="H1001" s="387"/>
      <c r="I1001" s="247">
        <v>10</v>
      </c>
      <c r="J1001" s="37"/>
      <c r="K1001" s="248">
        <f t="shared" si="52"/>
        <v>450</v>
      </c>
      <c r="L1001" s="248" t="s">
        <v>1192</v>
      </c>
      <c r="M1001" s="248"/>
      <c r="N1001" s="248">
        <f t="shared" si="53"/>
        <v>2500</v>
      </c>
      <c r="O1001" s="248">
        <f t="shared" si="54"/>
        <v>30</v>
      </c>
      <c r="P1001" s="36" t="s">
        <v>804</v>
      </c>
      <c r="Q1001" s="460"/>
      <c r="R1001" s="460"/>
    </row>
    <row r="1002" spans="1:18" s="35" customFormat="1" x14ac:dyDescent="0.25">
      <c r="A1002" s="40">
        <v>16</v>
      </c>
      <c r="B1002" s="571" t="s">
        <v>4011</v>
      </c>
      <c r="C1002" s="572" t="s">
        <v>4117</v>
      </c>
      <c r="D1002" s="247" t="s">
        <v>4118</v>
      </c>
      <c r="E1002" s="247" t="s">
        <v>4192</v>
      </c>
      <c r="F1002" s="573" t="s">
        <v>4193</v>
      </c>
      <c r="G1002" s="40"/>
      <c r="H1002" s="387"/>
      <c r="I1002" s="247">
        <v>10</v>
      </c>
      <c r="J1002" s="37"/>
      <c r="K1002" s="248">
        <f t="shared" si="52"/>
        <v>450</v>
      </c>
      <c r="L1002" s="248" t="s">
        <v>1192</v>
      </c>
      <c r="M1002" s="248"/>
      <c r="N1002" s="248">
        <f t="shared" si="53"/>
        <v>2500</v>
      </c>
      <c r="O1002" s="248">
        <f t="shared" si="54"/>
        <v>30</v>
      </c>
      <c r="P1002" s="36" t="s">
        <v>804</v>
      </c>
      <c r="Q1002" s="460"/>
      <c r="R1002" s="460"/>
    </row>
    <row r="1003" spans="1:18" s="35" customFormat="1" x14ac:dyDescent="0.25">
      <c r="A1003" s="40">
        <v>17</v>
      </c>
      <c r="B1003" s="571" t="s">
        <v>1122</v>
      </c>
      <c r="C1003" s="572" t="s">
        <v>4117</v>
      </c>
      <c r="D1003" s="247" t="s">
        <v>4119</v>
      </c>
      <c r="E1003" s="247" t="s">
        <v>4194</v>
      </c>
      <c r="F1003" s="573" t="s">
        <v>4195</v>
      </c>
      <c r="G1003" s="40"/>
      <c r="H1003" s="387"/>
      <c r="I1003" s="247">
        <v>5</v>
      </c>
      <c r="J1003" s="37"/>
      <c r="K1003" s="248">
        <f t="shared" si="52"/>
        <v>225</v>
      </c>
      <c r="L1003" s="248" t="s">
        <v>1192</v>
      </c>
      <c r="M1003" s="248"/>
      <c r="N1003" s="248">
        <f t="shared" si="53"/>
        <v>1250</v>
      </c>
      <c r="O1003" s="248">
        <f t="shared" si="54"/>
        <v>15</v>
      </c>
      <c r="P1003" s="36" t="s">
        <v>804</v>
      </c>
      <c r="Q1003" s="460"/>
      <c r="R1003" s="460"/>
    </row>
    <row r="1004" spans="1:18" s="35" customFormat="1" x14ac:dyDescent="0.25">
      <c r="A1004" s="40">
        <v>18</v>
      </c>
      <c r="B1004" s="571" t="s">
        <v>4012</v>
      </c>
      <c r="C1004" s="572" t="s">
        <v>4117</v>
      </c>
      <c r="D1004" s="247" t="s">
        <v>4119</v>
      </c>
      <c r="E1004" s="247" t="s">
        <v>4196</v>
      </c>
      <c r="F1004" s="573" t="s">
        <v>4197</v>
      </c>
      <c r="G1004" s="40"/>
      <c r="H1004" s="387"/>
      <c r="I1004" s="247">
        <v>5</v>
      </c>
      <c r="J1004" s="37"/>
      <c r="K1004" s="248">
        <f t="shared" si="52"/>
        <v>225</v>
      </c>
      <c r="L1004" s="248" t="s">
        <v>1192</v>
      </c>
      <c r="M1004" s="248"/>
      <c r="N1004" s="248">
        <f t="shared" si="53"/>
        <v>1250</v>
      </c>
      <c r="O1004" s="248">
        <f t="shared" si="54"/>
        <v>15</v>
      </c>
      <c r="P1004" s="36" t="s">
        <v>804</v>
      </c>
      <c r="Q1004" s="460"/>
      <c r="R1004" s="460"/>
    </row>
    <row r="1005" spans="1:18" s="35" customFormat="1" x14ac:dyDescent="0.25">
      <c r="A1005" s="40">
        <v>19</v>
      </c>
      <c r="B1005" s="571" t="s">
        <v>4013</v>
      </c>
      <c r="C1005" s="572" t="s">
        <v>4117</v>
      </c>
      <c r="D1005" s="247" t="s">
        <v>4119</v>
      </c>
      <c r="E1005" s="247" t="s">
        <v>3299</v>
      </c>
      <c r="F1005" s="573" t="s">
        <v>4198</v>
      </c>
      <c r="G1005" s="40"/>
      <c r="H1005" s="387"/>
      <c r="I1005" s="247">
        <v>5</v>
      </c>
      <c r="J1005" s="37"/>
      <c r="K1005" s="248">
        <f t="shared" si="52"/>
        <v>225</v>
      </c>
      <c r="L1005" s="248" t="s">
        <v>1192</v>
      </c>
      <c r="M1005" s="248"/>
      <c r="N1005" s="248">
        <f t="shared" si="53"/>
        <v>1250</v>
      </c>
      <c r="O1005" s="248">
        <f t="shared" si="54"/>
        <v>15</v>
      </c>
      <c r="P1005" s="36" t="s">
        <v>804</v>
      </c>
      <c r="Q1005" s="460"/>
      <c r="R1005" s="460"/>
    </row>
    <row r="1006" spans="1:18" s="35" customFormat="1" x14ac:dyDescent="0.25">
      <c r="A1006" s="40">
        <v>20</v>
      </c>
      <c r="B1006" s="571" t="s">
        <v>4014</v>
      </c>
      <c r="C1006" s="572" t="s">
        <v>4117</v>
      </c>
      <c r="D1006" s="247" t="s">
        <v>4119</v>
      </c>
      <c r="E1006" s="247" t="s">
        <v>4199</v>
      </c>
      <c r="F1006" s="573" t="s">
        <v>4200</v>
      </c>
      <c r="G1006" s="40"/>
      <c r="H1006" s="387"/>
      <c r="I1006" s="247">
        <v>5</v>
      </c>
      <c r="J1006" s="37"/>
      <c r="K1006" s="248">
        <f t="shared" si="52"/>
        <v>225</v>
      </c>
      <c r="L1006" s="248" t="s">
        <v>1192</v>
      </c>
      <c r="M1006" s="248"/>
      <c r="N1006" s="248">
        <f t="shared" si="53"/>
        <v>1250</v>
      </c>
      <c r="O1006" s="248">
        <f t="shared" si="54"/>
        <v>15</v>
      </c>
      <c r="P1006" s="36" t="s">
        <v>804</v>
      </c>
      <c r="Q1006" s="460"/>
      <c r="R1006" s="460"/>
    </row>
    <row r="1007" spans="1:18" s="35" customFormat="1" x14ac:dyDescent="0.25">
      <c r="A1007" s="40">
        <v>21</v>
      </c>
      <c r="B1007" s="571" t="s">
        <v>4015</v>
      </c>
      <c r="C1007" s="572" t="s">
        <v>4117</v>
      </c>
      <c r="D1007" s="247" t="s">
        <v>4119</v>
      </c>
      <c r="E1007" s="247" t="s">
        <v>4201</v>
      </c>
      <c r="F1007" s="573" t="s">
        <v>4202</v>
      </c>
      <c r="G1007" s="40"/>
      <c r="H1007" s="387"/>
      <c r="I1007" s="247">
        <v>5</v>
      </c>
      <c r="J1007" s="37"/>
      <c r="K1007" s="248">
        <f t="shared" si="52"/>
        <v>225</v>
      </c>
      <c r="L1007" s="248" t="s">
        <v>1192</v>
      </c>
      <c r="M1007" s="248"/>
      <c r="N1007" s="248">
        <f t="shared" si="53"/>
        <v>1250</v>
      </c>
      <c r="O1007" s="248">
        <f t="shared" si="54"/>
        <v>15</v>
      </c>
      <c r="P1007" s="36" t="s">
        <v>804</v>
      </c>
      <c r="Q1007" s="460"/>
      <c r="R1007" s="460"/>
    </row>
    <row r="1008" spans="1:18" s="35" customFormat="1" x14ac:dyDescent="0.25">
      <c r="A1008" s="40">
        <v>22</v>
      </c>
      <c r="B1008" s="571" t="s">
        <v>27</v>
      </c>
      <c r="C1008" s="572" t="s">
        <v>4117</v>
      </c>
      <c r="D1008" s="247" t="s">
        <v>4120</v>
      </c>
      <c r="E1008" s="247" t="s">
        <v>4203</v>
      </c>
      <c r="F1008" s="573" t="s">
        <v>4204</v>
      </c>
      <c r="G1008" s="40"/>
      <c r="H1008" s="387"/>
      <c r="I1008" s="247">
        <v>5</v>
      </c>
      <c r="J1008" s="37"/>
      <c r="K1008" s="248">
        <f t="shared" si="52"/>
        <v>225</v>
      </c>
      <c r="L1008" s="248" t="s">
        <v>1192</v>
      </c>
      <c r="M1008" s="248"/>
      <c r="N1008" s="248">
        <f t="shared" si="53"/>
        <v>1250</v>
      </c>
      <c r="O1008" s="248">
        <f t="shared" si="54"/>
        <v>15</v>
      </c>
      <c r="P1008" s="36" t="s">
        <v>804</v>
      </c>
      <c r="Q1008" s="460"/>
      <c r="R1008" s="460"/>
    </row>
    <row r="1009" spans="1:18" s="35" customFormat="1" x14ac:dyDescent="0.25">
      <c r="A1009" s="40">
        <v>23</v>
      </c>
      <c r="B1009" s="571" t="s">
        <v>4016</v>
      </c>
      <c r="C1009" s="572" t="s">
        <v>4117</v>
      </c>
      <c r="D1009" s="247" t="s">
        <v>4120</v>
      </c>
      <c r="E1009" s="247" t="s">
        <v>4205</v>
      </c>
      <c r="F1009" s="573" t="s">
        <v>4206</v>
      </c>
      <c r="G1009" s="40"/>
      <c r="H1009" s="387"/>
      <c r="I1009" s="247">
        <v>10</v>
      </c>
      <c r="J1009" s="37"/>
      <c r="K1009" s="248">
        <f t="shared" si="52"/>
        <v>450</v>
      </c>
      <c r="L1009" s="248" t="s">
        <v>1192</v>
      </c>
      <c r="M1009" s="248"/>
      <c r="N1009" s="248">
        <f t="shared" si="53"/>
        <v>2500</v>
      </c>
      <c r="O1009" s="248">
        <f t="shared" si="54"/>
        <v>30</v>
      </c>
      <c r="P1009" s="36" t="s">
        <v>804</v>
      </c>
      <c r="Q1009" s="460"/>
      <c r="R1009" s="460"/>
    </row>
    <row r="1010" spans="1:18" s="35" customFormat="1" x14ac:dyDescent="0.25">
      <c r="A1010" s="40">
        <v>24</v>
      </c>
      <c r="B1010" s="571" t="s">
        <v>4017</v>
      </c>
      <c r="C1010" s="572" t="s">
        <v>4117</v>
      </c>
      <c r="D1010" s="247" t="s">
        <v>4120</v>
      </c>
      <c r="E1010" s="247" t="s">
        <v>4207</v>
      </c>
      <c r="F1010" s="573" t="s">
        <v>4208</v>
      </c>
      <c r="G1010" s="40"/>
      <c r="H1010" s="387"/>
      <c r="I1010" s="247">
        <v>5</v>
      </c>
      <c r="J1010" s="37"/>
      <c r="K1010" s="248">
        <f t="shared" si="52"/>
        <v>225</v>
      </c>
      <c r="L1010" s="248" t="s">
        <v>1192</v>
      </c>
      <c r="M1010" s="248"/>
      <c r="N1010" s="248">
        <f t="shared" si="53"/>
        <v>1250</v>
      </c>
      <c r="O1010" s="248">
        <f t="shared" si="54"/>
        <v>15</v>
      </c>
      <c r="P1010" s="36" t="s">
        <v>804</v>
      </c>
      <c r="Q1010" s="460"/>
      <c r="R1010" s="460"/>
    </row>
    <row r="1011" spans="1:18" s="35" customFormat="1" x14ac:dyDescent="0.25">
      <c r="A1011" s="40">
        <v>25</v>
      </c>
      <c r="B1011" s="571" t="s">
        <v>25</v>
      </c>
      <c r="C1011" s="572" t="s">
        <v>4117</v>
      </c>
      <c r="D1011" s="247" t="s">
        <v>4121</v>
      </c>
      <c r="E1011" s="247" t="s">
        <v>4209</v>
      </c>
      <c r="F1011" s="573" t="s">
        <v>4210</v>
      </c>
      <c r="G1011" s="40"/>
      <c r="H1011" s="387"/>
      <c r="I1011" s="247">
        <v>10</v>
      </c>
      <c r="J1011" s="37"/>
      <c r="K1011" s="248">
        <f t="shared" si="52"/>
        <v>450</v>
      </c>
      <c r="L1011" s="248" t="s">
        <v>1192</v>
      </c>
      <c r="M1011" s="248"/>
      <c r="N1011" s="248">
        <f t="shared" si="53"/>
        <v>2500</v>
      </c>
      <c r="O1011" s="248">
        <f t="shared" si="54"/>
        <v>30</v>
      </c>
      <c r="P1011" s="36" t="s">
        <v>804</v>
      </c>
      <c r="Q1011" s="460"/>
      <c r="R1011" s="460"/>
    </row>
    <row r="1012" spans="1:18" s="35" customFormat="1" x14ac:dyDescent="0.25">
      <c r="A1012" s="40">
        <v>26</v>
      </c>
      <c r="B1012" s="571" t="s">
        <v>4018</v>
      </c>
      <c r="C1012" s="572" t="s">
        <v>4117</v>
      </c>
      <c r="D1012" s="247" t="s">
        <v>4121</v>
      </c>
      <c r="E1012" s="247" t="s">
        <v>1303</v>
      </c>
      <c r="F1012" s="573" t="s">
        <v>4211</v>
      </c>
      <c r="G1012" s="40"/>
      <c r="H1012" s="387"/>
      <c r="I1012" s="247">
        <v>10</v>
      </c>
      <c r="J1012" s="37"/>
      <c r="K1012" s="248">
        <f t="shared" si="52"/>
        <v>450</v>
      </c>
      <c r="L1012" s="248" t="s">
        <v>1192</v>
      </c>
      <c r="M1012" s="248"/>
      <c r="N1012" s="248">
        <f t="shared" si="53"/>
        <v>2500</v>
      </c>
      <c r="O1012" s="248">
        <f t="shared" si="54"/>
        <v>30</v>
      </c>
      <c r="P1012" s="36" t="s">
        <v>804</v>
      </c>
      <c r="Q1012" s="460"/>
      <c r="R1012" s="460"/>
    </row>
    <row r="1013" spans="1:18" s="35" customFormat="1" x14ac:dyDescent="0.25">
      <c r="A1013" s="40">
        <v>27</v>
      </c>
      <c r="B1013" s="571" t="s">
        <v>54</v>
      </c>
      <c r="C1013" s="572" t="s">
        <v>4117</v>
      </c>
      <c r="D1013" s="247" t="s">
        <v>4121</v>
      </c>
      <c r="E1013" s="247" t="s">
        <v>4212</v>
      </c>
      <c r="F1013" s="573" t="s">
        <v>4213</v>
      </c>
      <c r="G1013" s="40"/>
      <c r="H1013" s="387"/>
      <c r="I1013" s="247">
        <v>10</v>
      </c>
      <c r="J1013" s="37"/>
      <c r="K1013" s="248">
        <f t="shared" si="52"/>
        <v>450</v>
      </c>
      <c r="L1013" s="248" t="s">
        <v>1192</v>
      </c>
      <c r="M1013" s="248"/>
      <c r="N1013" s="248">
        <f t="shared" si="53"/>
        <v>2500</v>
      </c>
      <c r="O1013" s="248">
        <f t="shared" si="54"/>
        <v>30</v>
      </c>
      <c r="P1013" s="36" t="s">
        <v>804</v>
      </c>
      <c r="Q1013" s="460"/>
      <c r="R1013" s="460"/>
    </row>
    <row r="1014" spans="1:18" s="35" customFormat="1" x14ac:dyDescent="0.25">
      <c r="A1014" s="40">
        <v>28</v>
      </c>
      <c r="B1014" s="571" t="s">
        <v>4019</v>
      </c>
      <c r="C1014" s="572" t="s">
        <v>4117</v>
      </c>
      <c r="D1014" s="247" t="s">
        <v>4122</v>
      </c>
      <c r="E1014" s="247" t="s">
        <v>3796</v>
      </c>
      <c r="F1014" s="573" t="s">
        <v>4214</v>
      </c>
      <c r="G1014" s="40"/>
      <c r="H1014" s="387"/>
      <c r="I1014" s="247">
        <v>10</v>
      </c>
      <c r="J1014" s="40"/>
      <c r="K1014" s="248">
        <f t="shared" si="52"/>
        <v>450</v>
      </c>
      <c r="L1014" s="248" t="s">
        <v>1192</v>
      </c>
      <c r="M1014" s="248"/>
      <c r="N1014" s="248">
        <f t="shared" si="53"/>
        <v>2500</v>
      </c>
      <c r="O1014" s="248">
        <f t="shared" si="54"/>
        <v>30</v>
      </c>
      <c r="P1014" s="36" t="s">
        <v>804</v>
      </c>
      <c r="Q1014" s="460"/>
      <c r="R1014" s="460"/>
    </row>
    <row r="1015" spans="1:18" s="35" customFormat="1" x14ac:dyDescent="0.25">
      <c r="A1015" s="40">
        <v>29</v>
      </c>
      <c r="B1015" s="571" t="s">
        <v>4020</v>
      </c>
      <c r="C1015" s="572" t="s">
        <v>4117</v>
      </c>
      <c r="D1015" s="247" t="s">
        <v>4122</v>
      </c>
      <c r="E1015" s="247" t="s">
        <v>4215</v>
      </c>
      <c r="F1015" s="573" t="s">
        <v>4216</v>
      </c>
      <c r="G1015" s="40"/>
      <c r="H1015" s="387"/>
      <c r="I1015" s="247">
        <v>5</v>
      </c>
      <c r="J1015" s="40"/>
      <c r="K1015" s="248">
        <f t="shared" si="52"/>
        <v>225</v>
      </c>
      <c r="L1015" s="248" t="s">
        <v>1192</v>
      </c>
      <c r="M1015" s="248"/>
      <c r="N1015" s="248">
        <f t="shared" si="53"/>
        <v>1250</v>
      </c>
      <c r="O1015" s="248">
        <f t="shared" si="54"/>
        <v>15</v>
      </c>
      <c r="P1015" s="36" t="s">
        <v>804</v>
      </c>
      <c r="Q1015" s="460"/>
      <c r="R1015" s="460"/>
    </row>
    <row r="1016" spans="1:18" s="35" customFormat="1" x14ac:dyDescent="0.25">
      <c r="A1016" s="40">
        <v>30</v>
      </c>
      <c r="B1016" s="571" t="s">
        <v>4021</v>
      </c>
      <c r="C1016" s="572" t="s">
        <v>4117</v>
      </c>
      <c r="D1016" s="247" t="s">
        <v>4122</v>
      </c>
      <c r="E1016" s="247" t="s">
        <v>1580</v>
      </c>
      <c r="F1016" s="573" t="s">
        <v>4217</v>
      </c>
      <c r="G1016" s="40"/>
      <c r="H1016" s="387"/>
      <c r="I1016" s="247">
        <v>5</v>
      </c>
      <c r="J1016" s="40"/>
      <c r="K1016" s="248">
        <f t="shared" si="52"/>
        <v>225</v>
      </c>
      <c r="L1016" s="248" t="s">
        <v>1192</v>
      </c>
      <c r="M1016" s="248"/>
      <c r="N1016" s="248">
        <f t="shared" si="53"/>
        <v>1250</v>
      </c>
      <c r="O1016" s="248">
        <f t="shared" si="54"/>
        <v>15</v>
      </c>
      <c r="P1016" s="36" t="s">
        <v>804</v>
      </c>
      <c r="Q1016" s="460"/>
      <c r="R1016" s="460"/>
    </row>
    <row r="1017" spans="1:18" s="35" customFormat="1" x14ac:dyDescent="0.25">
      <c r="A1017" s="40">
        <v>31</v>
      </c>
      <c r="B1017" s="571" t="s">
        <v>4022</v>
      </c>
      <c r="C1017" s="572" t="s">
        <v>4117</v>
      </c>
      <c r="D1017" s="247" t="s">
        <v>2935</v>
      </c>
      <c r="E1017" s="247" t="s">
        <v>4218</v>
      </c>
      <c r="F1017" s="573" t="s">
        <v>4219</v>
      </c>
      <c r="G1017" s="40"/>
      <c r="H1017" s="387"/>
      <c r="I1017" s="247">
        <v>10</v>
      </c>
      <c r="J1017" s="40"/>
      <c r="K1017" s="248">
        <f t="shared" si="52"/>
        <v>450</v>
      </c>
      <c r="L1017" s="248" t="s">
        <v>1192</v>
      </c>
      <c r="M1017" s="248"/>
      <c r="N1017" s="248">
        <f t="shared" si="53"/>
        <v>2500</v>
      </c>
      <c r="O1017" s="248">
        <f t="shared" si="54"/>
        <v>30</v>
      </c>
      <c r="P1017" s="36" t="s">
        <v>804</v>
      </c>
      <c r="Q1017" s="460"/>
      <c r="R1017" s="460"/>
    </row>
    <row r="1018" spans="1:18" s="35" customFormat="1" x14ac:dyDescent="0.25">
      <c r="A1018" s="40">
        <v>32</v>
      </c>
      <c r="B1018" s="571" t="s">
        <v>2481</v>
      </c>
      <c r="C1018" s="572" t="s">
        <v>4117</v>
      </c>
      <c r="D1018" s="247" t="s">
        <v>2935</v>
      </c>
      <c r="E1018" s="247" t="s">
        <v>3896</v>
      </c>
      <c r="F1018" s="573" t="s">
        <v>4220</v>
      </c>
      <c r="G1018" s="40"/>
      <c r="H1018" s="387"/>
      <c r="I1018" s="247">
        <v>10</v>
      </c>
      <c r="J1018" s="40"/>
      <c r="K1018" s="248">
        <f t="shared" si="52"/>
        <v>450</v>
      </c>
      <c r="L1018" s="248" t="s">
        <v>1192</v>
      </c>
      <c r="M1018" s="248"/>
      <c r="N1018" s="248">
        <f t="shared" si="53"/>
        <v>2500</v>
      </c>
      <c r="O1018" s="248">
        <f t="shared" si="54"/>
        <v>30</v>
      </c>
      <c r="P1018" s="36" t="s">
        <v>804</v>
      </c>
      <c r="Q1018" s="460"/>
      <c r="R1018" s="460"/>
    </row>
    <row r="1019" spans="1:18" s="35" customFormat="1" x14ac:dyDescent="0.25">
      <c r="A1019" s="40">
        <v>33</v>
      </c>
      <c r="B1019" s="571" t="s">
        <v>4023</v>
      </c>
      <c r="C1019" s="572" t="s">
        <v>4117</v>
      </c>
      <c r="D1019" s="247" t="s">
        <v>4123</v>
      </c>
      <c r="E1019" s="247" t="s">
        <v>4221</v>
      </c>
      <c r="F1019" s="573" t="s">
        <v>4222</v>
      </c>
      <c r="G1019" s="40"/>
      <c r="H1019" s="387"/>
      <c r="I1019" s="247">
        <v>10</v>
      </c>
      <c r="J1019" s="40"/>
      <c r="K1019" s="248">
        <f t="shared" ref="K1019:K1050" si="55">I1019*45</f>
        <v>450</v>
      </c>
      <c r="L1019" s="248" t="s">
        <v>1192</v>
      </c>
      <c r="M1019" s="248"/>
      <c r="N1019" s="248">
        <f t="shared" ref="N1019:N1050" si="56">I1019*250</f>
        <v>2500</v>
      </c>
      <c r="O1019" s="248">
        <f t="shared" ref="O1019:O1050" si="57">I1019*3</f>
        <v>30</v>
      </c>
      <c r="P1019" s="36" t="s">
        <v>804</v>
      </c>
      <c r="Q1019" s="460"/>
      <c r="R1019" s="460"/>
    </row>
    <row r="1020" spans="1:18" s="35" customFormat="1" x14ac:dyDescent="0.25">
      <c r="A1020" s="40">
        <v>34</v>
      </c>
      <c r="B1020" s="571" t="s">
        <v>4024</v>
      </c>
      <c r="C1020" s="572" t="s">
        <v>4117</v>
      </c>
      <c r="D1020" s="247" t="s">
        <v>4123</v>
      </c>
      <c r="E1020" s="247" t="s">
        <v>4223</v>
      </c>
      <c r="F1020" s="573" t="s">
        <v>4224</v>
      </c>
      <c r="G1020" s="40"/>
      <c r="H1020" s="387"/>
      <c r="I1020" s="247">
        <v>10</v>
      </c>
      <c r="J1020" s="40"/>
      <c r="K1020" s="248">
        <f t="shared" si="55"/>
        <v>450</v>
      </c>
      <c r="L1020" s="248" t="s">
        <v>1192</v>
      </c>
      <c r="M1020" s="248"/>
      <c r="N1020" s="248">
        <f t="shared" si="56"/>
        <v>2500</v>
      </c>
      <c r="O1020" s="248">
        <f t="shared" si="57"/>
        <v>30</v>
      </c>
      <c r="P1020" s="36" t="s">
        <v>804</v>
      </c>
      <c r="Q1020" s="460"/>
      <c r="R1020" s="460"/>
    </row>
    <row r="1021" spans="1:18" s="35" customFormat="1" x14ac:dyDescent="0.25">
      <c r="A1021" s="40">
        <v>35</v>
      </c>
      <c r="B1021" s="571" t="s">
        <v>4025</v>
      </c>
      <c r="C1021" s="572" t="s">
        <v>4117</v>
      </c>
      <c r="D1021" s="247" t="s">
        <v>4123</v>
      </c>
      <c r="E1021" s="247" t="s">
        <v>4225</v>
      </c>
      <c r="F1021" s="573" t="s">
        <v>4226</v>
      </c>
      <c r="G1021" s="40"/>
      <c r="H1021" s="387"/>
      <c r="I1021" s="247">
        <v>10</v>
      </c>
      <c r="J1021" s="40"/>
      <c r="K1021" s="248">
        <f t="shared" si="55"/>
        <v>450</v>
      </c>
      <c r="L1021" s="248" t="s">
        <v>1192</v>
      </c>
      <c r="M1021" s="248"/>
      <c r="N1021" s="248">
        <f t="shared" si="56"/>
        <v>2500</v>
      </c>
      <c r="O1021" s="248">
        <f t="shared" si="57"/>
        <v>30</v>
      </c>
      <c r="P1021" s="36" t="s">
        <v>804</v>
      </c>
      <c r="Q1021" s="460"/>
      <c r="R1021" s="460"/>
    </row>
    <row r="1022" spans="1:18" s="35" customFormat="1" x14ac:dyDescent="0.25">
      <c r="A1022" s="40">
        <v>36</v>
      </c>
      <c r="B1022" s="571" t="s">
        <v>4026</v>
      </c>
      <c r="C1022" s="572" t="s">
        <v>4124</v>
      </c>
      <c r="D1022" s="247" t="s">
        <v>3280</v>
      </c>
      <c r="E1022" s="247" t="s">
        <v>4227</v>
      </c>
      <c r="F1022" s="573"/>
      <c r="G1022" s="40"/>
      <c r="H1022" s="387"/>
      <c r="I1022" s="247">
        <v>20</v>
      </c>
      <c r="J1022" s="40"/>
      <c r="K1022" s="248">
        <f t="shared" si="55"/>
        <v>900</v>
      </c>
      <c r="L1022" s="248" t="s">
        <v>1192</v>
      </c>
      <c r="M1022" s="248"/>
      <c r="N1022" s="248">
        <f t="shared" si="56"/>
        <v>5000</v>
      </c>
      <c r="O1022" s="248">
        <f t="shared" si="57"/>
        <v>60</v>
      </c>
      <c r="P1022" s="36" t="s">
        <v>35</v>
      </c>
      <c r="Q1022" s="460"/>
      <c r="R1022" s="460"/>
    </row>
    <row r="1023" spans="1:18" s="35" customFormat="1" x14ac:dyDescent="0.25">
      <c r="A1023" s="40">
        <v>37</v>
      </c>
      <c r="B1023" s="571" t="s">
        <v>4027</v>
      </c>
      <c r="C1023" s="572" t="s">
        <v>4124</v>
      </c>
      <c r="D1023" s="247" t="s">
        <v>3280</v>
      </c>
      <c r="E1023" s="247" t="s">
        <v>4228</v>
      </c>
      <c r="F1023" s="573"/>
      <c r="G1023" s="40"/>
      <c r="H1023" s="387"/>
      <c r="I1023" s="247">
        <v>15</v>
      </c>
      <c r="J1023" s="40"/>
      <c r="K1023" s="248">
        <f t="shared" si="55"/>
        <v>675</v>
      </c>
      <c r="L1023" s="248" t="s">
        <v>1192</v>
      </c>
      <c r="M1023" s="248"/>
      <c r="N1023" s="248">
        <f t="shared" si="56"/>
        <v>3750</v>
      </c>
      <c r="O1023" s="248">
        <f t="shared" si="57"/>
        <v>45</v>
      </c>
      <c r="P1023" s="36" t="s">
        <v>35</v>
      </c>
      <c r="Q1023" s="460"/>
      <c r="R1023" s="460"/>
    </row>
    <row r="1024" spans="1:18" s="35" customFormat="1" x14ac:dyDescent="0.25">
      <c r="A1024" s="40">
        <v>38</v>
      </c>
      <c r="B1024" s="571" t="s">
        <v>4028</v>
      </c>
      <c r="C1024" s="572" t="s">
        <v>4124</v>
      </c>
      <c r="D1024" s="247" t="s">
        <v>3280</v>
      </c>
      <c r="E1024" s="247" t="s">
        <v>4229</v>
      </c>
      <c r="F1024" s="573"/>
      <c r="G1024" s="40"/>
      <c r="H1024" s="387"/>
      <c r="I1024" s="247">
        <v>15</v>
      </c>
      <c r="J1024" s="40"/>
      <c r="K1024" s="248">
        <f t="shared" si="55"/>
        <v>675</v>
      </c>
      <c r="L1024" s="248" t="s">
        <v>1192</v>
      </c>
      <c r="M1024" s="248"/>
      <c r="N1024" s="248">
        <f t="shared" si="56"/>
        <v>3750</v>
      </c>
      <c r="O1024" s="248">
        <f t="shared" si="57"/>
        <v>45</v>
      </c>
      <c r="P1024" s="36" t="s">
        <v>35</v>
      </c>
      <c r="Q1024" s="460"/>
      <c r="R1024" s="460"/>
    </row>
    <row r="1025" spans="1:18" s="35" customFormat="1" x14ac:dyDescent="0.25">
      <c r="A1025" s="40">
        <v>39</v>
      </c>
      <c r="B1025" s="571" t="s">
        <v>24</v>
      </c>
      <c r="C1025" s="572" t="s">
        <v>4124</v>
      </c>
      <c r="D1025" s="247" t="s">
        <v>141</v>
      </c>
      <c r="E1025" s="247" t="s">
        <v>4230</v>
      </c>
      <c r="F1025" s="573"/>
      <c r="G1025" s="40"/>
      <c r="H1025" s="387"/>
      <c r="I1025" s="247">
        <v>15</v>
      </c>
      <c r="J1025" s="40"/>
      <c r="K1025" s="248">
        <f t="shared" si="55"/>
        <v>675</v>
      </c>
      <c r="L1025" s="248" t="s">
        <v>1192</v>
      </c>
      <c r="M1025" s="248"/>
      <c r="N1025" s="248">
        <f t="shared" si="56"/>
        <v>3750</v>
      </c>
      <c r="O1025" s="248">
        <f t="shared" si="57"/>
        <v>45</v>
      </c>
      <c r="P1025" s="36" t="s">
        <v>35</v>
      </c>
      <c r="Q1025" s="460"/>
      <c r="R1025" s="460"/>
    </row>
    <row r="1026" spans="1:18" s="35" customFormat="1" x14ac:dyDescent="0.25">
      <c r="A1026" s="40">
        <v>40</v>
      </c>
      <c r="B1026" s="571" t="s">
        <v>4029</v>
      </c>
      <c r="C1026" s="572" t="s">
        <v>4124</v>
      </c>
      <c r="D1026" s="247" t="s">
        <v>141</v>
      </c>
      <c r="E1026" s="247" t="s">
        <v>4231</v>
      </c>
      <c r="F1026" s="573" t="s">
        <v>4232</v>
      </c>
      <c r="G1026" s="40"/>
      <c r="H1026" s="387"/>
      <c r="I1026" s="247">
        <v>20</v>
      </c>
      <c r="J1026" s="40"/>
      <c r="K1026" s="248">
        <f t="shared" si="55"/>
        <v>900</v>
      </c>
      <c r="L1026" s="248" t="s">
        <v>1192</v>
      </c>
      <c r="M1026" s="248"/>
      <c r="N1026" s="248">
        <f t="shared" si="56"/>
        <v>5000</v>
      </c>
      <c r="O1026" s="248">
        <f t="shared" si="57"/>
        <v>60</v>
      </c>
      <c r="P1026" s="36" t="s">
        <v>35</v>
      </c>
      <c r="Q1026" s="460"/>
      <c r="R1026" s="460"/>
    </row>
    <row r="1027" spans="1:18" s="35" customFormat="1" x14ac:dyDescent="0.25">
      <c r="A1027" s="40">
        <v>41</v>
      </c>
      <c r="B1027" s="571" t="s">
        <v>4030</v>
      </c>
      <c r="C1027" s="572" t="s">
        <v>4124</v>
      </c>
      <c r="D1027" s="247" t="s">
        <v>4125</v>
      </c>
      <c r="E1027" s="247" t="s">
        <v>1294</v>
      </c>
      <c r="F1027" s="573" t="s">
        <v>4233</v>
      </c>
      <c r="G1027" s="40"/>
      <c r="H1027" s="387"/>
      <c r="I1027" s="247">
        <v>10</v>
      </c>
      <c r="J1027" s="40"/>
      <c r="K1027" s="248">
        <f t="shared" si="55"/>
        <v>450</v>
      </c>
      <c r="L1027" s="248" t="s">
        <v>1192</v>
      </c>
      <c r="M1027" s="248"/>
      <c r="N1027" s="248">
        <f t="shared" si="56"/>
        <v>2500</v>
      </c>
      <c r="O1027" s="248">
        <f t="shared" si="57"/>
        <v>30</v>
      </c>
      <c r="P1027" s="36" t="s">
        <v>35</v>
      </c>
      <c r="Q1027" s="460"/>
      <c r="R1027" s="460"/>
    </row>
    <row r="1028" spans="1:18" s="35" customFormat="1" x14ac:dyDescent="0.25">
      <c r="A1028" s="40">
        <v>42</v>
      </c>
      <c r="B1028" s="571" t="s">
        <v>4031</v>
      </c>
      <c r="C1028" s="572" t="s">
        <v>4124</v>
      </c>
      <c r="D1028" s="247" t="s">
        <v>1161</v>
      </c>
      <c r="E1028" s="247" t="s">
        <v>1886</v>
      </c>
      <c r="F1028" s="573"/>
      <c r="G1028" s="40"/>
      <c r="H1028" s="387"/>
      <c r="I1028" s="247">
        <v>15</v>
      </c>
      <c r="J1028" s="40"/>
      <c r="K1028" s="248">
        <f t="shared" si="55"/>
        <v>675</v>
      </c>
      <c r="L1028" s="248" t="s">
        <v>1192</v>
      </c>
      <c r="M1028" s="248"/>
      <c r="N1028" s="248">
        <f t="shared" si="56"/>
        <v>3750</v>
      </c>
      <c r="O1028" s="248">
        <f t="shared" si="57"/>
        <v>45</v>
      </c>
      <c r="P1028" s="36" t="s">
        <v>35</v>
      </c>
      <c r="Q1028" s="460"/>
      <c r="R1028" s="460"/>
    </row>
    <row r="1029" spans="1:18" s="35" customFormat="1" x14ac:dyDescent="0.25">
      <c r="A1029" s="40">
        <v>43</v>
      </c>
      <c r="B1029" s="571" t="s">
        <v>4032</v>
      </c>
      <c r="C1029" s="572" t="s">
        <v>4124</v>
      </c>
      <c r="D1029" s="247" t="s">
        <v>4124</v>
      </c>
      <c r="E1029" s="247" t="s">
        <v>4234</v>
      </c>
      <c r="F1029" s="573" t="s">
        <v>4235</v>
      </c>
      <c r="G1029" s="40"/>
      <c r="H1029" s="387"/>
      <c r="I1029" s="247">
        <v>10</v>
      </c>
      <c r="J1029" s="40"/>
      <c r="K1029" s="248">
        <f t="shared" si="55"/>
        <v>450</v>
      </c>
      <c r="L1029" s="248" t="s">
        <v>1192</v>
      </c>
      <c r="M1029" s="248"/>
      <c r="N1029" s="248">
        <f t="shared" si="56"/>
        <v>2500</v>
      </c>
      <c r="O1029" s="248">
        <f t="shared" si="57"/>
        <v>30</v>
      </c>
      <c r="P1029" s="36" t="s">
        <v>35</v>
      </c>
      <c r="Q1029" s="460"/>
      <c r="R1029" s="460"/>
    </row>
    <row r="1030" spans="1:18" s="35" customFormat="1" x14ac:dyDescent="0.25">
      <c r="A1030" s="40">
        <v>44</v>
      </c>
      <c r="B1030" s="571" t="s">
        <v>4033</v>
      </c>
      <c r="C1030" s="572" t="s">
        <v>4124</v>
      </c>
      <c r="D1030" s="247" t="s">
        <v>4124</v>
      </c>
      <c r="E1030" s="247" t="s">
        <v>4236</v>
      </c>
      <c r="F1030" s="573"/>
      <c r="G1030" s="40"/>
      <c r="H1030" s="387"/>
      <c r="I1030" s="247">
        <v>15</v>
      </c>
      <c r="J1030" s="40"/>
      <c r="K1030" s="248">
        <f t="shared" si="55"/>
        <v>675</v>
      </c>
      <c r="L1030" s="248" t="s">
        <v>1192</v>
      </c>
      <c r="M1030" s="248"/>
      <c r="N1030" s="248">
        <f t="shared" si="56"/>
        <v>3750</v>
      </c>
      <c r="O1030" s="248">
        <f t="shared" si="57"/>
        <v>45</v>
      </c>
      <c r="P1030" s="36" t="s">
        <v>35</v>
      </c>
      <c r="Q1030" s="460"/>
      <c r="R1030" s="460"/>
    </row>
    <row r="1031" spans="1:18" s="35" customFormat="1" x14ac:dyDescent="0.25">
      <c r="A1031" s="40">
        <v>45</v>
      </c>
      <c r="B1031" s="571" t="s">
        <v>4034</v>
      </c>
      <c r="C1031" s="572" t="s">
        <v>4124</v>
      </c>
      <c r="D1031" s="247" t="s">
        <v>1016</v>
      </c>
      <c r="E1031" s="247" t="s">
        <v>3578</v>
      </c>
      <c r="F1031" s="573"/>
      <c r="G1031" s="40"/>
      <c r="H1031" s="387"/>
      <c r="I1031" s="247">
        <v>10</v>
      </c>
      <c r="J1031" s="40"/>
      <c r="K1031" s="248">
        <f t="shared" si="55"/>
        <v>450</v>
      </c>
      <c r="L1031" s="248" t="s">
        <v>1192</v>
      </c>
      <c r="M1031" s="248"/>
      <c r="N1031" s="248">
        <f t="shared" si="56"/>
        <v>2500</v>
      </c>
      <c r="O1031" s="248">
        <f t="shared" si="57"/>
        <v>30</v>
      </c>
      <c r="P1031" s="36" t="s">
        <v>35</v>
      </c>
      <c r="Q1031" s="460"/>
      <c r="R1031" s="460"/>
    </row>
    <row r="1032" spans="1:18" s="35" customFormat="1" x14ac:dyDescent="0.25">
      <c r="A1032" s="40">
        <v>46</v>
      </c>
      <c r="B1032" s="571" t="s">
        <v>140</v>
      </c>
      <c r="C1032" s="572" t="s">
        <v>4124</v>
      </c>
      <c r="D1032" s="247" t="s">
        <v>1016</v>
      </c>
      <c r="E1032" s="247" t="s">
        <v>4237</v>
      </c>
      <c r="F1032" s="573" t="s">
        <v>4238</v>
      </c>
      <c r="G1032" s="40"/>
      <c r="H1032" s="387"/>
      <c r="I1032" s="247">
        <v>15</v>
      </c>
      <c r="J1032" s="40"/>
      <c r="K1032" s="248">
        <f t="shared" si="55"/>
        <v>675</v>
      </c>
      <c r="L1032" s="248" t="s">
        <v>1192</v>
      </c>
      <c r="M1032" s="248"/>
      <c r="N1032" s="248">
        <f t="shared" si="56"/>
        <v>3750</v>
      </c>
      <c r="O1032" s="248">
        <f t="shared" si="57"/>
        <v>45</v>
      </c>
      <c r="P1032" s="36" t="s">
        <v>35</v>
      </c>
      <c r="Q1032" s="460"/>
      <c r="R1032" s="460"/>
    </row>
    <row r="1033" spans="1:18" s="35" customFormat="1" x14ac:dyDescent="0.25">
      <c r="A1033" s="40">
        <v>47</v>
      </c>
      <c r="B1033" s="571" t="s">
        <v>4035</v>
      </c>
      <c r="C1033" s="572" t="s">
        <v>4126</v>
      </c>
      <c r="D1033" s="247" t="s">
        <v>4127</v>
      </c>
      <c r="E1033" s="247" t="s">
        <v>4239</v>
      </c>
      <c r="F1033" s="573" t="s">
        <v>4240</v>
      </c>
      <c r="G1033" s="40"/>
      <c r="H1033" s="387"/>
      <c r="I1033" s="247">
        <v>25</v>
      </c>
      <c r="J1033" s="40"/>
      <c r="K1033" s="248">
        <f t="shared" si="55"/>
        <v>1125</v>
      </c>
      <c r="L1033" s="248" t="s">
        <v>1192</v>
      </c>
      <c r="M1033" s="248"/>
      <c r="N1033" s="248">
        <f t="shared" si="56"/>
        <v>6250</v>
      </c>
      <c r="O1033" s="248">
        <f t="shared" si="57"/>
        <v>75</v>
      </c>
      <c r="P1033" s="36" t="s">
        <v>775</v>
      </c>
      <c r="Q1033" s="460"/>
      <c r="R1033" s="460"/>
    </row>
    <row r="1034" spans="1:18" s="35" customFormat="1" x14ac:dyDescent="0.25">
      <c r="A1034" s="40">
        <v>48</v>
      </c>
      <c r="B1034" s="571" t="s">
        <v>4036</v>
      </c>
      <c r="C1034" s="572" t="s">
        <v>4126</v>
      </c>
      <c r="D1034" s="247" t="s">
        <v>4128</v>
      </c>
      <c r="E1034" s="247" t="s">
        <v>4241</v>
      </c>
      <c r="F1034" s="573" t="s">
        <v>4242</v>
      </c>
      <c r="G1034" s="40"/>
      <c r="H1034" s="387"/>
      <c r="I1034" s="247">
        <v>15</v>
      </c>
      <c r="J1034" s="40"/>
      <c r="K1034" s="248">
        <f t="shared" si="55"/>
        <v>675</v>
      </c>
      <c r="L1034" s="248" t="s">
        <v>1192</v>
      </c>
      <c r="M1034" s="248"/>
      <c r="N1034" s="248">
        <f t="shared" si="56"/>
        <v>3750</v>
      </c>
      <c r="O1034" s="248">
        <f t="shared" si="57"/>
        <v>45</v>
      </c>
      <c r="P1034" s="36" t="s">
        <v>775</v>
      </c>
      <c r="Q1034" s="460"/>
      <c r="R1034" s="460"/>
    </row>
    <row r="1035" spans="1:18" s="35" customFormat="1" x14ac:dyDescent="0.25">
      <c r="A1035" s="40">
        <v>49</v>
      </c>
      <c r="B1035" s="571" t="s">
        <v>3402</v>
      </c>
      <c r="C1035" s="572" t="s">
        <v>4126</v>
      </c>
      <c r="D1035" s="247" t="s">
        <v>4128</v>
      </c>
      <c r="E1035" s="247" t="s">
        <v>4243</v>
      </c>
      <c r="F1035" s="573" t="s">
        <v>4244</v>
      </c>
      <c r="G1035" s="40"/>
      <c r="H1035" s="387"/>
      <c r="I1035" s="247">
        <v>15</v>
      </c>
      <c r="J1035" s="40"/>
      <c r="K1035" s="248">
        <f t="shared" si="55"/>
        <v>675</v>
      </c>
      <c r="L1035" s="248" t="s">
        <v>1192</v>
      </c>
      <c r="M1035" s="248"/>
      <c r="N1035" s="248">
        <f t="shared" si="56"/>
        <v>3750</v>
      </c>
      <c r="O1035" s="248">
        <f t="shared" si="57"/>
        <v>45</v>
      </c>
      <c r="P1035" s="36" t="s">
        <v>775</v>
      </c>
      <c r="Q1035" s="460"/>
      <c r="R1035" s="460"/>
    </row>
    <row r="1036" spans="1:18" s="35" customFormat="1" x14ac:dyDescent="0.25">
      <c r="A1036" s="40">
        <v>50</v>
      </c>
      <c r="B1036" s="571" t="s">
        <v>3152</v>
      </c>
      <c r="C1036" s="572" t="s">
        <v>4126</v>
      </c>
      <c r="D1036" s="247" t="s">
        <v>4129</v>
      </c>
      <c r="E1036" s="247" t="s">
        <v>4196</v>
      </c>
      <c r="F1036" s="573" t="s">
        <v>4245</v>
      </c>
      <c r="G1036" s="40"/>
      <c r="H1036" s="387"/>
      <c r="I1036" s="247">
        <v>15</v>
      </c>
      <c r="J1036" s="40"/>
      <c r="K1036" s="248">
        <f t="shared" si="55"/>
        <v>675</v>
      </c>
      <c r="L1036" s="248" t="s">
        <v>1192</v>
      </c>
      <c r="M1036" s="248"/>
      <c r="N1036" s="248">
        <f t="shared" si="56"/>
        <v>3750</v>
      </c>
      <c r="O1036" s="248">
        <f t="shared" si="57"/>
        <v>45</v>
      </c>
      <c r="P1036" s="36" t="s">
        <v>775</v>
      </c>
      <c r="Q1036" s="460"/>
      <c r="R1036" s="460"/>
    </row>
    <row r="1037" spans="1:18" s="35" customFormat="1" x14ac:dyDescent="0.25">
      <c r="A1037" s="40">
        <v>51</v>
      </c>
      <c r="B1037" s="571" t="s">
        <v>4037</v>
      </c>
      <c r="C1037" s="572" t="s">
        <v>4126</v>
      </c>
      <c r="D1037" s="247" t="s">
        <v>4130</v>
      </c>
      <c r="E1037" s="247" t="s">
        <v>4246</v>
      </c>
      <c r="F1037" s="573" t="s">
        <v>4247</v>
      </c>
      <c r="G1037" s="40"/>
      <c r="H1037" s="387"/>
      <c r="I1037" s="247">
        <v>20</v>
      </c>
      <c r="J1037" s="40"/>
      <c r="K1037" s="248">
        <f t="shared" si="55"/>
        <v>900</v>
      </c>
      <c r="L1037" s="248" t="s">
        <v>1192</v>
      </c>
      <c r="M1037" s="248"/>
      <c r="N1037" s="248">
        <f t="shared" si="56"/>
        <v>5000</v>
      </c>
      <c r="O1037" s="248">
        <f t="shared" si="57"/>
        <v>60</v>
      </c>
      <c r="P1037" s="36" t="s">
        <v>775</v>
      </c>
      <c r="Q1037" s="460"/>
      <c r="R1037" s="460"/>
    </row>
    <row r="1038" spans="1:18" s="35" customFormat="1" x14ac:dyDescent="0.25">
      <c r="A1038" s="40">
        <v>52</v>
      </c>
      <c r="B1038" s="571" t="s">
        <v>1186</v>
      </c>
      <c r="C1038" s="572" t="s">
        <v>4126</v>
      </c>
      <c r="D1038" s="247" t="s">
        <v>4130</v>
      </c>
      <c r="E1038" s="247" t="s">
        <v>4248</v>
      </c>
      <c r="F1038" s="573" t="s">
        <v>4249</v>
      </c>
      <c r="G1038" s="40"/>
      <c r="H1038" s="387"/>
      <c r="I1038" s="247">
        <v>20</v>
      </c>
      <c r="J1038" s="40"/>
      <c r="K1038" s="248">
        <f t="shared" si="55"/>
        <v>900</v>
      </c>
      <c r="L1038" s="248" t="s">
        <v>1192</v>
      </c>
      <c r="M1038" s="248"/>
      <c r="N1038" s="248">
        <f t="shared" si="56"/>
        <v>5000</v>
      </c>
      <c r="O1038" s="248">
        <f t="shared" si="57"/>
        <v>60</v>
      </c>
      <c r="P1038" s="36" t="s">
        <v>775</v>
      </c>
      <c r="Q1038" s="460"/>
      <c r="R1038" s="460"/>
    </row>
    <row r="1039" spans="1:18" s="35" customFormat="1" x14ac:dyDescent="0.25">
      <c r="A1039" s="40">
        <v>53</v>
      </c>
      <c r="B1039" s="571" t="s">
        <v>585</v>
      </c>
      <c r="C1039" s="572" t="s">
        <v>4126</v>
      </c>
      <c r="D1039" s="247" t="s">
        <v>4131</v>
      </c>
      <c r="E1039" s="247" t="s">
        <v>4250</v>
      </c>
      <c r="F1039" s="573" t="s">
        <v>4251</v>
      </c>
      <c r="G1039" s="40"/>
      <c r="H1039" s="387"/>
      <c r="I1039" s="247">
        <v>10</v>
      </c>
      <c r="J1039" s="40"/>
      <c r="K1039" s="248">
        <f t="shared" si="55"/>
        <v>450</v>
      </c>
      <c r="L1039" s="248" t="s">
        <v>1192</v>
      </c>
      <c r="M1039" s="248"/>
      <c r="N1039" s="248">
        <f t="shared" si="56"/>
        <v>2500</v>
      </c>
      <c r="O1039" s="248">
        <f t="shared" si="57"/>
        <v>30</v>
      </c>
      <c r="P1039" s="36" t="s">
        <v>775</v>
      </c>
      <c r="Q1039" s="460"/>
      <c r="R1039" s="460"/>
    </row>
    <row r="1040" spans="1:18" s="35" customFormat="1" x14ac:dyDescent="0.25">
      <c r="A1040" s="40">
        <v>54</v>
      </c>
      <c r="B1040" s="571" t="s">
        <v>3480</v>
      </c>
      <c r="C1040" s="572" t="s">
        <v>4126</v>
      </c>
      <c r="D1040" s="247" t="s">
        <v>4131</v>
      </c>
      <c r="E1040" s="247" t="s">
        <v>4181</v>
      </c>
      <c r="F1040" s="573" t="s">
        <v>4252</v>
      </c>
      <c r="G1040" s="40"/>
      <c r="H1040" s="387"/>
      <c r="I1040" s="247">
        <v>10</v>
      </c>
      <c r="J1040" s="40"/>
      <c r="K1040" s="248">
        <f t="shared" si="55"/>
        <v>450</v>
      </c>
      <c r="L1040" s="248" t="s">
        <v>1192</v>
      </c>
      <c r="M1040" s="248"/>
      <c r="N1040" s="248">
        <f t="shared" si="56"/>
        <v>2500</v>
      </c>
      <c r="O1040" s="248">
        <f t="shared" si="57"/>
        <v>30</v>
      </c>
      <c r="P1040" s="36" t="s">
        <v>775</v>
      </c>
      <c r="Q1040" s="460"/>
      <c r="R1040" s="460"/>
    </row>
    <row r="1041" spans="1:18" s="35" customFormat="1" x14ac:dyDescent="0.25">
      <c r="A1041" s="40">
        <v>55</v>
      </c>
      <c r="B1041" s="571" t="s">
        <v>4038</v>
      </c>
      <c r="C1041" s="572" t="s">
        <v>4126</v>
      </c>
      <c r="D1041" s="247" t="s">
        <v>4131</v>
      </c>
      <c r="E1041" s="247" t="s">
        <v>4253</v>
      </c>
      <c r="F1041" s="573" t="s">
        <v>4254</v>
      </c>
      <c r="G1041" s="40"/>
      <c r="H1041" s="387"/>
      <c r="I1041" s="247">
        <v>15</v>
      </c>
      <c r="J1041" s="40"/>
      <c r="K1041" s="248">
        <f t="shared" si="55"/>
        <v>675</v>
      </c>
      <c r="L1041" s="248" t="s">
        <v>1192</v>
      </c>
      <c r="M1041" s="248"/>
      <c r="N1041" s="248">
        <f t="shared" si="56"/>
        <v>3750</v>
      </c>
      <c r="O1041" s="248">
        <f t="shared" si="57"/>
        <v>45</v>
      </c>
      <c r="P1041" s="36" t="s">
        <v>775</v>
      </c>
      <c r="Q1041" s="460"/>
      <c r="R1041" s="460"/>
    </row>
    <row r="1042" spans="1:18" s="35" customFormat="1" x14ac:dyDescent="0.25">
      <c r="A1042" s="40">
        <v>56</v>
      </c>
      <c r="B1042" s="571" t="s">
        <v>4039</v>
      </c>
      <c r="C1042" s="572" t="s">
        <v>4126</v>
      </c>
      <c r="D1042" s="247" t="s">
        <v>4131</v>
      </c>
      <c r="E1042" s="247" t="s">
        <v>4255</v>
      </c>
      <c r="F1042" s="573" t="s">
        <v>4256</v>
      </c>
      <c r="G1042" s="40"/>
      <c r="H1042" s="387"/>
      <c r="I1042" s="247">
        <v>10</v>
      </c>
      <c r="J1042" s="40"/>
      <c r="K1042" s="248">
        <f t="shared" si="55"/>
        <v>450</v>
      </c>
      <c r="L1042" s="248" t="s">
        <v>1192</v>
      </c>
      <c r="M1042" s="248"/>
      <c r="N1042" s="248">
        <f t="shared" si="56"/>
        <v>2500</v>
      </c>
      <c r="O1042" s="248">
        <f t="shared" si="57"/>
        <v>30</v>
      </c>
      <c r="P1042" s="36" t="s">
        <v>775</v>
      </c>
      <c r="Q1042" s="460"/>
      <c r="R1042" s="460"/>
    </row>
    <row r="1043" spans="1:18" s="35" customFormat="1" x14ac:dyDescent="0.25">
      <c r="A1043" s="40">
        <v>57</v>
      </c>
      <c r="B1043" s="571" t="s">
        <v>140</v>
      </c>
      <c r="C1043" s="572" t="s">
        <v>4126</v>
      </c>
      <c r="D1043" s="247" t="s">
        <v>4132</v>
      </c>
      <c r="E1043" s="247" t="s">
        <v>4257</v>
      </c>
      <c r="F1043" s="573" t="s">
        <v>4258</v>
      </c>
      <c r="G1043" s="40"/>
      <c r="H1043" s="387"/>
      <c r="I1043" s="247">
        <v>20</v>
      </c>
      <c r="J1043" s="40"/>
      <c r="K1043" s="248">
        <f t="shared" si="55"/>
        <v>900</v>
      </c>
      <c r="L1043" s="248" t="s">
        <v>1192</v>
      </c>
      <c r="M1043" s="248"/>
      <c r="N1043" s="248">
        <f t="shared" si="56"/>
        <v>5000</v>
      </c>
      <c r="O1043" s="248">
        <f t="shared" si="57"/>
        <v>60</v>
      </c>
      <c r="P1043" s="36" t="s">
        <v>775</v>
      </c>
      <c r="Q1043" s="460"/>
      <c r="R1043" s="460"/>
    </row>
    <row r="1044" spans="1:18" s="35" customFormat="1" x14ac:dyDescent="0.25">
      <c r="A1044" s="40">
        <v>58</v>
      </c>
      <c r="B1044" s="571" t="s">
        <v>677</v>
      </c>
      <c r="C1044" s="572" t="s">
        <v>4126</v>
      </c>
      <c r="D1044" s="247" t="s">
        <v>4132</v>
      </c>
      <c r="E1044" s="247" t="s">
        <v>4259</v>
      </c>
      <c r="F1044" s="573" t="s">
        <v>4260</v>
      </c>
      <c r="G1044" s="40"/>
      <c r="H1044" s="387"/>
      <c r="I1044" s="247">
        <v>10</v>
      </c>
      <c r="J1044" s="40"/>
      <c r="K1044" s="248">
        <f t="shared" si="55"/>
        <v>450</v>
      </c>
      <c r="L1044" s="248" t="s">
        <v>1192</v>
      </c>
      <c r="M1044" s="248"/>
      <c r="N1044" s="248">
        <f t="shared" si="56"/>
        <v>2500</v>
      </c>
      <c r="O1044" s="248">
        <f t="shared" si="57"/>
        <v>30</v>
      </c>
      <c r="P1044" s="36" t="s">
        <v>775</v>
      </c>
      <c r="Q1044" s="460"/>
      <c r="R1044" s="460"/>
    </row>
    <row r="1045" spans="1:18" s="35" customFormat="1" x14ac:dyDescent="0.25">
      <c r="A1045" s="40">
        <v>59</v>
      </c>
      <c r="B1045" s="571" t="s">
        <v>3908</v>
      </c>
      <c r="C1045" s="572" t="s">
        <v>4126</v>
      </c>
      <c r="D1045" s="247" t="s">
        <v>4132</v>
      </c>
      <c r="E1045" s="247" t="s">
        <v>4261</v>
      </c>
      <c r="F1045" s="573" t="s">
        <v>4262</v>
      </c>
      <c r="G1045" s="40"/>
      <c r="H1045" s="387"/>
      <c r="I1045" s="247">
        <v>10</v>
      </c>
      <c r="J1045" s="40"/>
      <c r="K1045" s="248">
        <f t="shared" si="55"/>
        <v>450</v>
      </c>
      <c r="L1045" s="248" t="s">
        <v>1192</v>
      </c>
      <c r="M1045" s="248"/>
      <c r="N1045" s="248">
        <f t="shared" si="56"/>
        <v>2500</v>
      </c>
      <c r="O1045" s="248">
        <f t="shared" si="57"/>
        <v>30</v>
      </c>
      <c r="P1045" s="36" t="s">
        <v>775</v>
      </c>
      <c r="Q1045" s="460"/>
      <c r="R1045" s="460"/>
    </row>
    <row r="1046" spans="1:18" s="35" customFormat="1" x14ac:dyDescent="0.25">
      <c r="A1046" s="40">
        <v>60</v>
      </c>
      <c r="B1046" s="571" t="s">
        <v>4036</v>
      </c>
      <c r="C1046" s="572" t="s">
        <v>4126</v>
      </c>
      <c r="D1046" s="247" t="s">
        <v>4133</v>
      </c>
      <c r="E1046" s="247" t="s">
        <v>2967</v>
      </c>
      <c r="F1046" s="573" t="s">
        <v>4263</v>
      </c>
      <c r="G1046" s="40"/>
      <c r="H1046" s="387"/>
      <c r="I1046" s="247">
        <v>15</v>
      </c>
      <c r="J1046" s="40"/>
      <c r="K1046" s="248">
        <f t="shared" si="55"/>
        <v>675</v>
      </c>
      <c r="L1046" s="248" t="s">
        <v>1192</v>
      </c>
      <c r="M1046" s="248"/>
      <c r="N1046" s="248">
        <f t="shared" si="56"/>
        <v>3750</v>
      </c>
      <c r="O1046" s="248">
        <f t="shared" si="57"/>
        <v>45</v>
      </c>
      <c r="P1046" s="36" t="s">
        <v>775</v>
      </c>
      <c r="Q1046" s="460"/>
      <c r="R1046" s="460"/>
    </row>
    <row r="1047" spans="1:18" s="35" customFormat="1" x14ac:dyDescent="0.25">
      <c r="A1047" s="40">
        <v>61</v>
      </c>
      <c r="B1047" s="571" t="s">
        <v>4012</v>
      </c>
      <c r="C1047" s="572" t="s">
        <v>4126</v>
      </c>
      <c r="D1047" s="247" t="s">
        <v>4133</v>
      </c>
      <c r="E1047" s="247" t="s">
        <v>4264</v>
      </c>
      <c r="F1047" s="573" t="s">
        <v>4265</v>
      </c>
      <c r="G1047" s="40"/>
      <c r="H1047" s="387"/>
      <c r="I1047" s="247">
        <v>10</v>
      </c>
      <c r="J1047" s="40"/>
      <c r="K1047" s="248">
        <f t="shared" si="55"/>
        <v>450</v>
      </c>
      <c r="L1047" s="248" t="s">
        <v>1192</v>
      </c>
      <c r="M1047" s="248"/>
      <c r="N1047" s="248">
        <f t="shared" si="56"/>
        <v>2500</v>
      </c>
      <c r="O1047" s="248">
        <f t="shared" si="57"/>
        <v>30</v>
      </c>
      <c r="P1047" s="36" t="s">
        <v>775</v>
      </c>
      <c r="Q1047" s="460"/>
      <c r="R1047" s="460"/>
    </row>
    <row r="1048" spans="1:18" s="35" customFormat="1" x14ac:dyDescent="0.25">
      <c r="A1048" s="40">
        <v>62</v>
      </c>
      <c r="B1048" s="571" t="s">
        <v>4040</v>
      </c>
      <c r="C1048" s="572" t="s">
        <v>4126</v>
      </c>
      <c r="D1048" s="247" t="s">
        <v>4133</v>
      </c>
      <c r="E1048" s="247" t="s">
        <v>4266</v>
      </c>
      <c r="F1048" s="573" t="s">
        <v>4267</v>
      </c>
      <c r="G1048" s="40"/>
      <c r="H1048" s="387"/>
      <c r="I1048" s="247">
        <v>10</v>
      </c>
      <c r="J1048" s="40"/>
      <c r="K1048" s="248">
        <f t="shared" si="55"/>
        <v>450</v>
      </c>
      <c r="L1048" s="248" t="s">
        <v>1192</v>
      </c>
      <c r="M1048" s="248"/>
      <c r="N1048" s="248">
        <f t="shared" si="56"/>
        <v>2500</v>
      </c>
      <c r="O1048" s="248">
        <f t="shared" si="57"/>
        <v>30</v>
      </c>
      <c r="P1048" s="36" t="s">
        <v>775</v>
      </c>
      <c r="Q1048" s="460"/>
      <c r="R1048" s="460"/>
    </row>
    <row r="1049" spans="1:18" s="35" customFormat="1" x14ac:dyDescent="0.25">
      <c r="A1049" s="40">
        <v>63</v>
      </c>
      <c r="B1049" s="571" t="s">
        <v>162</v>
      </c>
      <c r="C1049" s="572" t="s">
        <v>4126</v>
      </c>
      <c r="D1049" s="247" t="s">
        <v>4134</v>
      </c>
      <c r="E1049" s="247" t="s">
        <v>4268</v>
      </c>
      <c r="F1049" s="573" t="s">
        <v>4269</v>
      </c>
      <c r="G1049" s="40"/>
      <c r="H1049" s="387"/>
      <c r="I1049" s="247">
        <v>15</v>
      </c>
      <c r="J1049" s="40"/>
      <c r="K1049" s="248">
        <f t="shared" si="55"/>
        <v>675</v>
      </c>
      <c r="L1049" s="248" t="s">
        <v>1192</v>
      </c>
      <c r="M1049" s="248"/>
      <c r="N1049" s="248">
        <f t="shared" si="56"/>
        <v>3750</v>
      </c>
      <c r="O1049" s="248">
        <f t="shared" si="57"/>
        <v>45</v>
      </c>
      <c r="P1049" s="36" t="s">
        <v>775</v>
      </c>
      <c r="Q1049" s="460"/>
      <c r="R1049" s="460"/>
    </row>
    <row r="1050" spans="1:18" s="35" customFormat="1" x14ac:dyDescent="0.25">
      <c r="A1050" s="40">
        <v>64</v>
      </c>
      <c r="B1050" s="571" t="s">
        <v>4041</v>
      </c>
      <c r="C1050" s="572" t="s">
        <v>4126</v>
      </c>
      <c r="D1050" s="247" t="s">
        <v>4134</v>
      </c>
      <c r="E1050" s="247" t="s">
        <v>1285</v>
      </c>
      <c r="F1050" s="573" t="s">
        <v>4270</v>
      </c>
      <c r="G1050" s="40"/>
      <c r="H1050" s="387"/>
      <c r="I1050" s="247">
        <v>15</v>
      </c>
      <c r="J1050" s="40"/>
      <c r="K1050" s="248">
        <f t="shared" si="55"/>
        <v>675</v>
      </c>
      <c r="L1050" s="248" t="s">
        <v>1192</v>
      </c>
      <c r="M1050" s="248"/>
      <c r="N1050" s="248">
        <f t="shared" si="56"/>
        <v>3750</v>
      </c>
      <c r="O1050" s="248">
        <f t="shared" si="57"/>
        <v>45</v>
      </c>
      <c r="P1050" s="36" t="s">
        <v>775</v>
      </c>
      <c r="Q1050" s="460"/>
      <c r="R1050" s="460"/>
    </row>
    <row r="1051" spans="1:18" s="35" customFormat="1" x14ac:dyDescent="0.25">
      <c r="A1051" s="40">
        <v>65</v>
      </c>
      <c r="B1051" s="571" t="s">
        <v>4042</v>
      </c>
      <c r="C1051" s="572" t="s">
        <v>4135</v>
      </c>
      <c r="D1051" s="247" t="s">
        <v>4136</v>
      </c>
      <c r="E1051" s="247" t="s">
        <v>4271</v>
      </c>
      <c r="F1051" s="573" t="s">
        <v>4272</v>
      </c>
      <c r="G1051" s="40"/>
      <c r="H1051" s="387"/>
      <c r="I1051" s="247">
        <v>10</v>
      </c>
      <c r="J1051" s="40"/>
      <c r="K1051" s="248">
        <f t="shared" ref="K1051:K1082" si="58">I1051*45</f>
        <v>450</v>
      </c>
      <c r="L1051" s="248" t="s">
        <v>1192</v>
      </c>
      <c r="M1051" s="248"/>
      <c r="N1051" s="248">
        <f t="shared" ref="N1051:N1082" si="59">I1051*250</f>
        <v>2500</v>
      </c>
      <c r="O1051" s="248">
        <f t="shared" ref="O1051:O1082" si="60">I1051*3</f>
        <v>30</v>
      </c>
      <c r="P1051" s="36" t="s">
        <v>775</v>
      </c>
      <c r="Q1051" s="460"/>
      <c r="R1051" s="460"/>
    </row>
    <row r="1052" spans="1:18" s="35" customFormat="1" x14ac:dyDescent="0.25">
      <c r="A1052" s="40">
        <v>66</v>
      </c>
      <c r="B1052" s="571" t="s">
        <v>4043</v>
      </c>
      <c r="C1052" s="572" t="s">
        <v>4135</v>
      </c>
      <c r="D1052" s="247" t="s">
        <v>4136</v>
      </c>
      <c r="E1052" s="247" t="s">
        <v>4273</v>
      </c>
      <c r="F1052" s="573" t="s">
        <v>4274</v>
      </c>
      <c r="G1052" s="40"/>
      <c r="H1052" s="387"/>
      <c r="I1052" s="247">
        <v>10</v>
      </c>
      <c r="J1052" s="40"/>
      <c r="K1052" s="248">
        <f t="shared" si="58"/>
        <v>450</v>
      </c>
      <c r="L1052" s="248" t="s">
        <v>1192</v>
      </c>
      <c r="M1052" s="248"/>
      <c r="N1052" s="248">
        <f t="shared" si="59"/>
        <v>2500</v>
      </c>
      <c r="O1052" s="248">
        <f t="shared" si="60"/>
        <v>30</v>
      </c>
      <c r="P1052" s="36" t="s">
        <v>775</v>
      </c>
      <c r="Q1052" s="460"/>
      <c r="R1052" s="460"/>
    </row>
    <row r="1053" spans="1:18" s="35" customFormat="1" x14ac:dyDescent="0.25">
      <c r="A1053" s="40">
        <v>67</v>
      </c>
      <c r="B1053" s="571" t="s">
        <v>28</v>
      </c>
      <c r="C1053" s="572" t="s">
        <v>4135</v>
      </c>
      <c r="D1053" s="247" t="s">
        <v>4136</v>
      </c>
      <c r="E1053" s="247" t="s">
        <v>4275</v>
      </c>
      <c r="F1053" s="573" t="s">
        <v>4276</v>
      </c>
      <c r="G1053" s="40"/>
      <c r="H1053" s="387"/>
      <c r="I1053" s="247">
        <v>15</v>
      </c>
      <c r="J1053" s="40"/>
      <c r="K1053" s="248">
        <f t="shared" si="58"/>
        <v>675</v>
      </c>
      <c r="L1053" s="248" t="s">
        <v>1192</v>
      </c>
      <c r="M1053" s="248"/>
      <c r="N1053" s="248">
        <f t="shared" si="59"/>
        <v>3750</v>
      </c>
      <c r="O1053" s="248">
        <f t="shared" si="60"/>
        <v>45</v>
      </c>
      <c r="P1053" s="36" t="s">
        <v>775</v>
      </c>
      <c r="Q1053" s="460"/>
      <c r="R1053" s="460"/>
    </row>
    <row r="1054" spans="1:18" s="35" customFormat="1" x14ac:dyDescent="0.25">
      <c r="A1054" s="40">
        <v>68</v>
      </c>
      <c r="B1054" s="571" t="s">
        <v>4044</v>
      </c>
      <c r="C1054" s="572" t="s">
        <v>4135</v>
      </c>
      <c r="D1054" s="247" t="s">
        <v>4136</v>
      </c>
      <c r="E1054" s="247" t="s">
        <v>4277</v>
      </c>
      <c r="F1054" s="573" t="s">
        <v>4278</v>
      </c>
      <c r="G1054" s="40"/>
      <c r="H1054" s="387"/>
      <c r="I1054" s="247">
        <v>15</v>
      </c>
      <c r="J1054" s="40"/>
      <c r="K1054" s="248">
        <f t="shared" si="58"/>
        <v>675</v>
      </c>
      <c r="L1054" s="248" t="s">
        <v>1192</v>
      </c>
      <c r="M1054" s="248"/>
      <c r="N1054" s="248">
        <f t="shared" si="59"/>
        <v>3750</v>
      </c>
      <c r="O1054" s="248">
        <f t="shared" si="60"/>
        <v>45</v>
      </c>
      <c r="P1054" s="36" t="s">
        <v>775</v>
      </c>
      <c r="Q1054" s="460"/>
      <c r="R1054" s="460"/>
    </row>
    <row r="1055" spans="1:18" s="35" customFormat="1" x14ac:dyDescent="0.25">
      <c r="A1055" s="40">
        <v>69</v>
      </c>
      <c r="B1055" s="571" t="s">
        <v>4045</v>
      </c>
      <c r="C1055" s="572" t="s">
        <v>4135</v>
      </c>
      <c r="D1055" s="247" t="s">
        <v>4136</v>
      </c>
      <c r="E1055" s="247" t="s">
        <v>1335</v>
      </c>
      <c r="F1055" s="573" t="s">
        <v>4279</v>
      </c>
      <c r="G1055" s="40"/>
      <c r="H1055" s="387"/>
      <c r="I1055" s="247">
        <v>10</v>
      </c>
      <c r="J1055" s="40"/>
      <c r="K1055" s="248">
        <f t="shared" si="58"/>
        <v>450</v>
      </c>
      <c r="L1055" s="248" t="s">
        <v>1192</v>
      </c>
      <c r="M1055" s="248"/>
      <c r="N1055" s="248">
        <f t="shared" si="59"/>
        <v>2500</v>
      </c>
      <c r="O1055" s="248">
        <f t="shared" si="60"/>
        <v>30</v>
      </c>
      <c r="P1055" s="36" t="s">
        <v>775</v>
      </c>
      <c r="Q1055" s="460"/>
      <c r="R1055" s="460"/>
    </row>
    <row r="1056" spans="1:18" s="35" customFormat="1" x14ac:dyDescent="0.25">
      <c r="A1056" s="40">
        <v>70</v>
      </c>
      <c r="B1056" s="571" t="s">
        <v>4046</v>
      </c>
      <c r="C1056" s="572" t="s">
        <v>4135</v>
      </c>
      <c r="D1056" s="247" t="s">
        <v>962</v>
      </c>
      <c r="E1056" s="247" t="s">
        <v>4280</v>
      </c>
      <c r="F1056" s="573" t="s">
        <v>4281</v>
      </c>
      <c r="G1056" s="40"/>
      <c r="H1056" s="387"/>
      <c r="I1056" s="247">
        <v>15</v>
      </c>
      <c r="J1056" s="40"/>
      <c r="K1056" s="248">
        <f t="shared" si="58"/>
        <v>675</v>
      </c>
      <c r="L1056" s="248" t="s">
        <v>1192</v>
      </c>
      <c r="M1056" s="248"/>
      <c r="N1056" s="248">
        <f t="shared" si="59"/>
        <v>3750</v>
      </c>
      <c r="O1056" s="248">
        <f t="shared" si="60"/>
        <v>45</v>
      </c>
      <c r="P1056" s="36" t="s">
        <v>775</v>
      </c>
      <c r="Q1056" s="460"/>
      <c r="R1056" s="460"/>
    </row>
    <row r="1057" spans="1:18" s="35" customFormat="1" x14ac:dyDescent="0.25">
      <c r="A1057" s="40">
        <v>71</v>
      </c>
      <c r="B1057" s="571" t="s">
        <v>4047</v>
      </c>
      <c r="C1057" s="572" t="s">
        <v>4135</v>
      </c>
      <c r="D1057" s="247" t="s">
        <v>962</v>
      </c>
      <c r="E1057" s="247" t="s">
        <v>4282</v>
      </c>
      <c r="F1057" s="573" t="s">
        <v>4283</v>
      </c>
      <c r="G1057" s="40"/>
      <c r="H1057" s="387"/>
      <c r="I1057" s="247">
        <v>15</v>
      </c>
      <c r="J1057" s="40"/>
      <c r="K1057" s="248">
        <f t="shared" si="58"/>
        <v>675</v>
      </c>
      <c r="L1057" s="248" t="s">
        <v>1192</v>
      </c>
      <c r="M1057" s="248"/>
      <c r="N1057" s="248">
        <f t="shared" si="59"/>
        <v>3750</v>
      </c>
      <c r="O1057" s="248">
        <f t="shared" si="60"/>
        <v>45</v>
      </c>
      <c r="P1057" s="36" t="s">
        <v>775</v>
      </c>
      <c r="Q1057" s="460"/>
      <c r="R1057" s="460"/>
    </row>
    <row r="1058" spans="1:18" s="35" customFormat="1" x14ac:dyDescent="0.25">
      <c r="A1058" s="40">
        <v>72</v>
      </c>
      <c r="B1058" s="571" t="s">
        <v>4048</v>
      </c>
      <c r="C1058" s="572" t="s">
        <v>4135</v>
      </c>
      <c r="D1058" s="247" t="s">
        <v>962</v>
      </c>
      <c r="E1058" s="247" t="s">
        <v>3299</v>
      </c>
      <c r="F1058" s="573" t="s">
        <v>4284</v>
      </c>
      <c r="G1058" s="40"/>
      <c r="H1058" s="387"/>
      <c r="I1058" s="247">
        <v>15</v>
      </c>
      <c r="J1058" s="40"/>
      <c r="K1058" s="248">
        <f t="shared" si="58"/>
        <v>675</v>
      </c>
      <c r="L1058" s="248" t="s">
        <v>1192</v>
      </c>
      <c r="M1058" s="248"/>
      <c r="N1058" s="248">
        <f t="shared" si="59"/>
        <v>3750</v>
      </c>
      <c r="O1058" s="248">
        <f t="shared" si="60"/>
        <v>45</v>
      </c>
      <c r="P1058" s="36" t="s">
        <v>775</v>
      </c>
      <c r="Q1058" s="460"/>
      <c r="R1058" s="460"/>
    </row>
    <row r="1059" spans="1:18" s="35" customFormat="1" x14ac:dyDescent="0.25">
      <c r="A1059" s="40">
        <v>73</v>
      </c>
      <c r="B1059" s="571" t="s">
        <v>4049</v>
      </c>
      <c r="C1059" s="572" t="s">
        <v>4135</v>
      </c>
      <c r="D1059" s="247" t="s">
        <v>962</v>
      </c>
      <c r="E1059" s="247" t="s">
        <v>4285</v>
      </c>
      <c r="F1059" s="573" t="s">
        <v>4286</v>
      </c>
      <c r="G1059" s="40"/>
      <c r="H1059" s="387"/>
      <c r="I1059" s="247">
        <v>15</v>
      </c>
      <c r="J1059" s="40"/>
      <c r="K1059" s="248">
        <f t="shared" si="58"/>
        <v>675</v>
      </c>
      <c r="L1059" s="248" t="s">
        <v>1192</v>
      </c>
      <c r="M1059" s="248"/>
      <c r="N1059" s="248">
        <f t="shared" si="59"/>
        <v>3750</v>
      </c>
      <c r="O1059" s="248">
        <f t="shared" si="60"/>
        <v>45</v>
      </c>
      <c r="P1059" s="36" t="s">
        <v>775</v>
      </c>
      <c r="Q1059" s="460"/>
      <c r="R1059" s="460"/>
    </row>
    <row r="1060" spans="1:18" s="35" customFormat="1" x14ac:dyDescent="0.25">
      <c r="A1060" s="40">
        <v>74</v>
      </c>
      <c r="B1060" s="571" t="s">
        <v>4050</v>
      </c>
      <c r="C1060" s="572" t="s">
        <v>4135</v>
      </c>
      <c r="D1060" s="247" t="s">
        <v>962</v>
      </c>
      <c r="E1060" s="247" t="s">
        <v>4287</v>
      </c>
      <c r="F1060" s="573" t="s">
        <v>4288</v>
      </c>
      <c r="G1060" s="40"/>
      <c r="H1060" s="387"/>
      <c r="I1060" s="247">
        <v>10</v>
      </c>
      <c r="J1060" s="40"/>
      <c r="K1060" s="248">
        <f t="shared" si="58"/>
        <v>450</v>
      </c>
      <c r="L1060" s="248" t="s">
        <v>1192</v>
      </c>
      <c r="M1060" s="248"/>
      <c r="N1060" s="248">
        <f t="shared" si="59"/>
        <v>2500</v>
      </c>
      <c r="O1060" s="248">
        <f t="shared" si="60"/>
        <v>30</v>
      </c>
      <c r="P1060" s="36" t="s">
        <v>775</v>
      </c>
      <c r="Q1060" s="460"/>
      <c r="R1060" s="460"/>
    </row>
    <row r="1061" spans="1:18" s="35" customFormat="1" x14ac:dyDescent="0.25">
      <c r="A1061" s="40">
        <v>75</v>
      </c>
      <c r="B1061" s="571" t="s">
        <v>25</v>
      </c>
      <c r="C1061" s="572" t="s">
        <v>4135</v>
      </c>
      <c r="D1061" s="247" t="s">
        <v>4137</v>
      </c>
      <c r="E1061" s="247" t="s">
        <v>4289</v>
      </c>
      <c r="F1061" s="573" t="s">
        <v>4290</v>
      </c>
      <c r="G1061" s="40"/>
      <c r="H1061" s="387"/>
      <c r="I1061" s="247">
        <v>10</v>
      </c>
      <c r="J1061" s="40"/>
      <c r="K1061" s="248">
        <f t="shared" si="58"/>
        <v>450</v>
      </c>
      <c r="L1061" s="248" t="s">
        <v>1192</v>
      </c>
      <c r="M1061" s="248"/>
      <c r="N1061" s="248">
        <f t="shared" si="59"/>
        <v>2500</v>
      </c>
      <c r="O1061" s="248">
        <f t="shared" si="60"/>
        <v>30</v>
      </c>
      <c r="P1061" s="36" t="s">
        <v>775</v>
      </c>
      <c r="Q1061" s="460"/>
      <c r="R1061" s="460"/>
    </row>
    <row r="1062" spans="1:18" s="35" customFormat="1" x14ac:dyDescent="0.25">
      <c r="A1062" s="40">
        <v>76</v>
      </c>
      <c r="B1062" s="571" t="s">
        <v>4051</v>
      </c>
      <c r="C1062" s="572" t="s">
        <v>4135</v>
      </c>
      <c r="D1062" s="247" t="s">
        <v>4138</v>
      </c>
      <c r="E1062" s="247" t="s">
        <v>4291</v>
      </c>
      <c r="F1062" s="573" t="s">
        <v>4292</v>
      </c>
      <c r="G1062" s="40"/>
      <c r="H1062" s="387"/>
      <c r="I1062" s="247">
        <v>25</v>
      </c>
      <c r="J1062" s="40"/>
      <c r="K1062" s="248">
        <f t="shared" si="58"/>
        <v>1125</v>
      </c>
      <c r="L1062" s="248" t="s">
        <v>1192</v>
      </c>
      <c r="M1062" s="248"/>
      <c r="N1062" s="248">
        <f t="shared" si="59"/>
        <v>6250</v>
      </c>
      <c r="O1062" s="248">
        <f t="shared" si="60"/>
        <v>75</v>
      </c>
      <c r="P1062" s="36" t="s">
        <v>775</v>
      </c>
      <c r="Q1062" s="460"/>
      <c r="R1062" s="460"/>
    </row>
    <row r="1063" spans="1:18" s="35" customFormat="1" x14ac:dyDescent="0.25">
      <c r="A1063" s="40">
        <v>77</v>
      </c>
      <c r="B1063" s="571" t="s">
        <v>22</v>
      </c>
      <c r="C1063" s="572" t="s">
        <v>4135</v>
      </c>
      <c r="D1063" s="247" t="s">
        <v>4139</v>
      </c>
      <c r="E1063" s="247" t="s">
        <v>4293</v>
      </c>
      <c r="F1063" s="573" t="s">
        <v>4294</v>
      </c>
      <c r="G1063" s="40"/>
      <c r="H1063" s="387"/>
      <c r="I1063" s="247">
        <v>10</v>
      </c>
      <c r="J1063" s="40"/>
      <c r="K1063" s="248">
        <f t="shared" si="58"/>
        <v>450</v>
      </c>
      <c r="L1063" s="248" t="s">
        <v>1192</v>
      </c>
      <c r="M1063" s="248"/>
      <c r="N1063" s="248">
        <f t="shared" si="59"/>
        <v>2500</v>
      </c>
      <c r="O1063" s="248">
        <f t="shared" si="60"/>
        <v>30</v>
      </c>
      <c r="P1063" s="36" t="s">
        <v>775</v>
      </c>
      <c r="Q1063" s="460"/>
      <c r="R1063" s="460"/>
    </row>
    <row r="1064" spans="1:18" s="35" customFormat="1" x14ac:dyDescent="0.25">
      <c r="A1064" s="40">
        <v>78</v>
      </c>
      <c r="B1064" s="571" t="s">
        <v>4052</v>
      </c>
      <c r="C1064" s="572" t="s">
        <v>4135</v>
      </c>
      <c r="D1064" s="247" t="s">
        <v>4139</v>
      </c>
      <c r="E1064" s="247" t="s">
        <v>4295</v>
      </c>
      <c r="F1064" s="573" t="s">
        <v>4296</v>
      </c>
      <c r="G1064" s="40"/>
      <c r="H1064" s="387"/>
      <c r="I1064" s="247">
        <v>10</v>
      </c>
      <c r="J1064" s="40"/>
      <c r="K1064" s="248">
        <f t="shared" si="58"/>
        <v>450</v>
      </c>
      <c r="L1064" s="248" t="s">
        <v>1192</v>
      </c>
      <c r="M1064" s="248"/>
      <c r="N1064" s="248">
        <f t="shared" si="59"/>
        <v>2500</v>
      </c>
      <c r="O1064" s="248">
        <f t="shared" si="60"/>
        <v>30</v>
      </c>
      <c r="P1064" s="36" t="s">
        <v>775</v>
      </c>
      <c r="Q1064" s="460"/>
      <c r="R1064" s="460"/>
    </row>
    <row r="1065" spans="1:18" s="35" customFormat="1" x14ac:dyDescent="0.25">
      <c r="A1065" s="40">
        <v>79</v>
      </c>
      <c r="B1065" s="571" t="s">
        <v>4053</v>
      </c>
      <c r="C1065" s="572" t="s">
        <v>4135</v>
      </c>
      <c r="D1065" s="247" t="s">
        <v>4139</v>
      </c>
      <c r="E1065" s="247" t="s">
        <v>2940</v>
      </c>
      <c r="F1065" s="573" t="s">
        <v>4297</v>
      </c>
      <c r="G1065" s="40"/>
      <c r="H1065" s="387"/>
      <c r="I1065" s="247">
        <v>10</v>
      </c>
      <c r="J1065" s="40"/>
      <c r="K1065" s="248">
        <f t="shared" si="58"/>
        <v>450</v>
      </c>
      <c r="L1065" s="248" t="s">
        <v>1192</v>
      </c>
      <c r="M1065" s="248"/>
      <c r="N1065" s="248">
        <f t="shared" si="59"/>
        <v>2500</v>
      </c>
      <c r="O1065" s="248">
        <f t="shared" si="60"/>
        <v>30</v>
      </c>
      <c r="P1065" s="36" t="s">
        <v>804</v>
      </c>
      <c r="Q1065" s="460"/>
      <c r="R1065" s="460"/>
    </row>
    <row r="1066" spans="1:18" s="35" customFormat="1" x14ac:dyDescent="0.25">
      <c r="A1066" s="40">
        <v>80</v>
      </c>
      <c r="B1066" s="571" t="s">
        <v>4054</v>
      </c>
      <c r="C1066" s="572" t="s">
        <v>4135</v>
      </c>
      <c r="D1066" s="247" t="s">
        <v>4140</v>
      </c>
      <c r="E1066" s="247" t="s">
        <v>4298</v>
      </c>
      <c r="F1066" s="573" t="s">
        <v>4299</v>
      </c>
      <c r="G1066" s="40"/>
      <c r="H1066" s="387"/>
      <c r="I1066" s="247">
        <v>10</v>
      </c>
      <c r="J1066" s="40"/>
      <c r="K1066" s="248">
        <f t="shared" si="58"/>
        <v>450</v>
      </c>
      <c r="L1066" s="248" t="s">
        <v>1192</v>
      </c>
      <c r="M1066" s="248"/>
      <c r="N1066" s="248">
        <f t="shared" si="59"/>
        <v>2500</v>
      </c>
      <c r="O1066" s="248">
        <f t="shared" si="60"/>
        <v>30</v>
      </c>
      <c r="P1066" s="36" t="s">
        <v>804</v>
      </c>
      <c r="Q1066" s="460"/>
      <c r="R1066" s="460"/>
    </row>
    <row r="1067" spans="1:18" s="35" customFormat="1" x14ac:dyDescent="0.25">
      <c r="A1067" s="40">
        <v>81</v>
      </c>
      <c r="B1067" s="571" t="s">
        <v>4055</v>
      </c>
      <c r="C1067" s="572" t="s">
        <v>4135</v>
      </c>
      <c r="D1067" s="247" t="s">
        <v>4140</v>
      </c>
      <c r="E1067" s="247" t="s">
        <v>111</v>
      </c>
      <c r="F1067" s="573" t="s">
        <v>4300</v>
      </c>
      <c r="G1067" s="40"/>
      <c r="H1067" s="387"/>
      <c r="I1067" s="247">
        <v>10</v>
      </c>
      <c r="J1067" s="40"/>
      <c r="K1067" s="248">
        <f t="shared" si="58"/>
        <v>450</v>
      </c>
      <c r="L1067" s="248" t="s">
        <v>1192</v>
      </c>
      <c r="M1067" s="248"/>
      <c r="N1067" s="248">
        <f t="shared" si="59"/>
        <v>2500</v>
      </c>
      <c r="O1067" s="248">
        <f t="shared" si="60"/>
        <v>30</v>
      </c>
      <c r="P1067" s="36" t="s">
        <v>804</v>
      </c>
      <c r="Q1067" s="460"/>
      <c r="R1067" s="460"/>
    </row>
    <row r="1068" spans="1:18" s="35" customFormat="1" x14ac:dyDescent="0.25">
      <c r="A1068" s="40">
        <v>82</v>
      </c>
      <c r="B1068" s="571" t="s">
        <v>4056</v>
      </c>
      <c r="C1068" s="572" t="s">
        <v>4135</v>
      </c>
      <c r="D1068" s="247" t="s">
        <v>4141</v>
      </c>
      <c r="E1068" s="247" t="s">
        <v>4301</v>
      </c>
      <c r="F1068" s="573" t="s">
        <v>4302</v>
      </c>
      <c r="G1068" s="40"/>
      <c r="H1068" s="387"/>
      <c r="I1068" s="247">
        <v>15</v>
      </c>
      <c r="J1068" s="40"/>
      <c r="K1068" s="248">
        <f t="shared" si="58"/>
        <v>675</v>
      </c>
      <c r="L1068" s="248" t="s">
        <v>1192</v>
      </c>
      <c r="M1068" s="248"/>
      <c r="N1068" s="248">
        <f t="shared" si="59"/>
        <v>3750</v>
      </c>
      <c r="O1068" s="248">
        <f t="shared" si="60"/>
        <v>45</v>
      </c>
      <c r="P1068" s="36" t="s">
        <v>775</v>
      </c>
      <c r="Q1068" s="460"/>
      <c r="R1068" s="460"/>
    </row>
    <row r="1069" spans="1:18" s="35" customFormat="1" x14ac:dyDescent="0.25">
      <c r="A1069" s="40">
        <v>83</v>
      </c>
      <c r="B1069" s="571" t="s">
        <v>4057</v>
      </c>
      <c r="C1069" s="572" t="s">
        <v>4135</v>
      </c>
      <c r="D1069" s="247" t="s">
        <v>4141</v>
      </c>
      <c r="E1069" s="247" t="s">
        <v>4303</v>
      </c>
      <c r="F1069" s="573" t="s">
        <v>4304</v>
      </c>
      <c r="G1069" s="40"/>
      <c r="H1069" s="387"/>
      <c r="I1069" s="247">
        <v>15</v>
      </c>
      <c r="J1069" s="40"/>
      <c r="K1069" s="248">
        <f t="shared" si="58"/>
        <v>675</v>
      </c>
      <c r="L1069" s="248" t="s">
        <v>1192</v>
      </c>
      <c r="M1069" s="248"/>
      <c r="N1069" s="248">
        <f t="shared" si="59"/>
        <v>3750</v>
      </c>
      <c r="O1069" s="248">
        <f t="shared" si="60"/>
        <v>45</v>
      </c>
      <c r="P1069" s="36" t="s">
        <v>775</v>
      </c>
      <c r="Q1069" s="460"/>
      <c r="R1069" s="460"/>
    </row>
    <row r="1070" spans="1:18" s="35" customFormat="1" x14ac:dyDescent="0.25">
      <c r="A1070" s="40">
        <v>84</v>
      </c>
      <c r="B1070" s="571" t="s">
        <v>4058</v>
      </c>
      <c r="C1070" s="572" t="s">
        <v>4135</v>
      </c>
      <c r="D1070" s="247" t="s">
        <v>4141</v>
      </c>
      <c r="E1070" s="247" t="s">
        <v>4305</v>
      </c>
      <c r="F1070" s="573" t="s">
        <v>4306</v>
      </c>
      <c r="G1070" s="40"/>
      <c r="H1070" s="387"/>
      <c r="I1070" s="247">
        <v>15</v>
      </c>
      <c r="J1070" s="40"/>
      <c r="K1070" s="248">
        <f t="shared" si="58"/>
        <v>675</v>
      </c>
      <c r="L1070" s="248" t="s">
        <v>1192</v>
      </c>
      <c r="M1070" s="248"/>
      <c r="N1070" s="248">
        <f t="shared" si="59"/>
        <v>3750</v>
      </c>
      <c r="O1070" s="248">
        <f t="shared" si="60"/>
        <v>45</v>
      </c>
      <c r="P1070" s="36" t="s">
        <v>775</v>
      </c>
      <c r="Q1070" s="460"/>
      <c r="R1070" s="460"/>
    </row>
    <row r="1071" spans="1:18" s="35" customFormat="1" x14ac:dyDescent="0.25">
      <c r="A1071" s="40">
        <v>85</v>
      </c>
      <c r="B1071" s="571" t="s">
        <v>4059</v>
      </c>
      <c r="C1071" s="572" t="s">
        <v>4135</v>
      </c>
      <c r="D1071" s="247" t="s">
        <v>4141</v>
      </c>
      <c r="E1071" s="247" t="s">
        <v>4307</v>
      </c>
      <c r="F1071" s="573" t="s">
        <v>4308</v>
      </c>
      <c r="G1071" s="40"/>
      <c r="H1071" s="387"/>
      <c r="I1071" s="247">
        <v>15</v>
      </c>
      <c r="J1071" s="40"/>
      <c r="K1071" s="248">
        <f t="shared" si="58"/>
        <v>675</v>
      </c>
      <c r="L1071" s="248" t="s">
        <v>1192</v>
      </c>
      <c r="M1071" s="248"/>
      <c r="N1071" s="248">
        <f t="shared" si="59"/>
        <v>3750</v>
      </c>
      <c r="O1071" s="248">
        <f t="shared" si="60"/>
        <v>45</v>
      </c>
      <c r="P1071" s="36" t="s">
        <v>775</v>
      </c>
      <c r="Q1071" s="460"/>
      <c r="R1071" s="460"/>
    </row>
    <row r="1072" spans="1:18" s="35" customFormat="1" x14ac:dyDescent="0.25">
      <c r="A1072" s="40">
        <v>86</v>
      </c>
      <c r="B1072" s="571" t="s">
        <v>4060</v>
      </c>
      <c r="C1072" s="572" t="s">
        <v>4142</v>
      </c>
      <c r="D1072" s="247" t="s">
        <v>4143</v>
      </c>
      <c r="E1072" s="247" t="s">
        <v>4309</v>
      </c>
      <c r="F1072" s="573" t="s">
        <v>4310</v>
      </c>
      <c r="G1072" s="40"/>
      <c r="H1072" s="387"/>
      <c r="I1072" s="247">
        <v>20</v>
      </c>
      <c r="J1072" s="40"/>
      <c r="K1072" s="248">
        <f t="shared" si="58"/>
        <v>900</v>
      </c>
      <c r="L1072" s="248" t="s">
        <v>1192</v>
      </c>
      <c r="M1072" s="248"/>
      <c r="N1072" s="248">
        <f t="shared" si="59"/>
        <v>5000</v>
      </c>
      <c r="O1072" s="248">
        <f t="shared" si="60"/>
        <v>60</v>
      </c>
      <c r="P1072" s="36" t="s">
        <v>35</v>
      </c>
      <c r="Q1072" s="460"/>
      <c r="R1072" s="460"/>
    </row>
    <row r="1073" spans="1:18" s="35" customFormat="1" x14ac:dyDescent="0.25">
      <c r="A1073" s="40">
        <v>87</v>
      </c>
      <c r="B1073" s="571" t="s">
        <v>4061</v>
      </c>
      <c r="C1073" s="572" t="s">
        <v>4142</v>
      </c>
      <c r="D1073" s="247" t="s">
        <v>4143</v>
      </c>
      <c r="E1073" s="247" t="s">
        <v>4311</v>
      </c>
      <c r="F1073" s="573" t="s">
        <v>4312</v>
      </c>
      <c r="G1073" s="40"/>
      <c r="H1073" s="387"/>
      <c r="I1073" s="247">
        <v>20</v>
      </c>
      <c r="J1073" s="40"/>
      <c r="K1073" s="248">
        <f t="shared" si="58"/>
        <v>900</v>
      </c>
      <c r="L1073" s="248" t="s">
        <v>1192</v>
      </c>
      <c r="M1073" s="248"/>
      <c r="N1073" s="248">
        <f t="shared" si="59"/>
        <v>5000</v>
      </c>
      <c r="O1073" s="248">
        <f t="shared" si="60"/>
        <v>60</v>
      </c>
      <c r="P1073" s="36" t="s">
        <v>35</v>
      </c>
      <c r="Q1073" s="460"/>
      <c r="R1073" s="460"/>
    </row>
    <row r="1074" spans="1:18" s="35" customFormat="1" x14ac:dyDescent="0.25">
      <c r="A1074" s="40">
        <v>88</v>
      </c>
      <c r="B1074" s="571" t="s">
        <v>4062</v>
      </c>
      <c r="C1074" s="572" t="s">
        <v>4142</v>
      </c>
      <c r="D1074" s="247" t="s">
        <v>4143</v>
      </c>
      <c r="E1074" s="247" t="s">
        <v>4313</v>
      </c>
      <c r="F1074" s="573" t="s">
        <v>4314</v>
      </c>
      <c r="G1074" s="40"/>
      <c r="H1074" s="387"/>
      <c r="I1074" s="247">
        <v>20</v>
      </c>
      <c r="J1074" s="40"/>
      <c r="K1074" s="248">
        <f t="shared" si="58"/>
        <v>900</v>
      </c>
      <c r="L1074" s="248" t="s">
        <v>1192</v>
      </c>
      <c r="M1074" s="248"/>
      <c r="N1074" s="248">
        <f t="shared" si="59"/>
        <v>5000</v>
      </c>
      <c r="O1074" s="248">
        <f t="shared" si="60"/>
        <v>60</v>
      </c>
      <c r="P1074" s="36" t="s">
        <v>35</v>
      </c>
      <c r="Q1074" s="460"/>
      <c r="R1074" s="460"/>
    </row>
    <row r="1075" spans="1:18" s="35" customFormat="1" x14ac:dyDescent="0.25">
      <c r="A1075" s="40">
        <v>89</v>
      </c>
      <c r="B1075" s="571" t="s">
        <v>4063</v>
      </c>
      <c r="C1075" s="572" t="s">
        <v>4142</v>
      </c>
      <c r="D1075" s="247" t="s">
        <v>4143</v>
      </c>
      <c r="E1075" s="247" t="s">
        <v>4315</v>
      </c>
      <c r="F1075" s="573" t="s">
        <v>4316</v>
      </c>
      <c r="G1075" s="40"/>
      <c r="H1075" s="387"/>
      <c r="I1075" s="247">
        <v>20</v>
      </c>
      <c r="J1075" s="40"/>
      <c r="K1075" s="248">
        <f t="shared" si="58"/>
        <v>900</v>
      </c>
      <c r="L1075" s="248" t="s">
        <v>1192</v>
      </c>
      <c r="M1075" s="248"/>
      <c r="N1075" s="248">
        <f t="shared" si="59"/>
        <v>5000</v>
      </c>
      <c r="O1075" s="248">
        <f t="shared" si="60"/>
        <v>60</v>
      </c>
      <c r="P1075" s="36" t="s">
        <v>35</v>
      </c>
      <c r="Q1075" s="460"/>
      <c r="R1075" s="460"/>
    </row>
    <row r="1076" spans="1:18" s="35" customFormat="1" x14ac:dyDescent="0.25">
      <c r="A1076" s="40">
        <v>90</v>
      </c>
      <c r="B1076" s="571" t="s">
        <v>4064</v>
      </c>
      <c r="C1076" s="572" t="s">
        <v>4142</v>
      </c>
      <c r="D1076" s="247" t="s">
        <v>4144</v>
      </c>
      <c r="E1076" s="247" t="s">
        <v>1745</v>
      </c>
      <c r="F1076" s="573" t="s">
        <v>4317</v>
      </c>
      <c r="G1076" s="40"/>
      <c r="H1076" s="387"/>
      <c r="I1076" s="247">
        <v>25</v>
      </c>
      <c r="J1076" s="40"/>
      <c r="K1076" s="248">
        <f t="shared" si="58"/>
        <v>1125</v>
      </c>
      <c r="L1076" s="248" t="s">
        <v>1192</v>
      </c>
      <c r="M1076" s="248"/>
      <c r="N1076" s="248">
        <f t="shared" si="59"/>
        <v>6250</v>
      </c>
      <c r="O1076" s="248">
        <f t="shared" si="60"/>
        <v>75</v>
      </c>
      <c r="P1076" s="36" t="s">
        <v>35</v>
      </c>
      <c r="Q1076" s="460"/>
      <c r="R1076" s="460"/>
    </row>
    <row r="1077" spans="1:18" s="35" customFormat="1" x14ac:dyDescent="0.25">
      <c r="A1077" s="40">
        <v>91</v>
      </c>
      <c r="B1077" s="571" t="s">
        <v>4065</v>
      </c>
      <c r="C1077" s="572" t="s">
        <v>4142</v>
      </c>
      <c r="D1077" s="247" t="s">
        <v>4144</v>
      </c>
      <c r="E1077" s="247" t="s">
        <v>4318</v>
      </c>
      <c r="F1077" s="573" t="s">
        <v>4319</v>
      </c>
      <c r="G1077" s="40"/>
      <c r="H1077" s="387"/>
      <c r="I1077" s="247">
        <v>25</v>
      </c>
      <c r="J1077" s="40"/>
      <c r="K1077" s="248">
        <f t="shared" si="58"/>
        <v>1125</v>
      </c>
      <c r="L1077" s="248" t="s">
        <v>1192</v>
      </c>
      <c r="M1077" s="248"/>
      <c r="N1077" s="248">
        <f t="shared" si="59"/>
        <v>6250</v>
      </c>
      <c r="O1077" s="248">
        <f t="shared" si="60"/>
        <v>75</v>
      </c>
      <c r="P1077" s="36" t="s">
        <v>35</v>
      </c>
      <c r="Q1077" s="460"/>
      <c r="R1077" s="460"/>
    </row>
    <row r="1078" spans="1:18" s="35" customFormat="1" x14ac:dyDescent="0.25">
      <c r="A1078" s="40">
        <v>92</v>
      </c>
      <c r="B1078" s="571" t="s">
        <v>4066</v>
      </c>
      <c r="C1078" s="572" t="s">
        <v>4142</v>
      </c>
      <c r="D1078" s="247" t="s">
        <v>4144</v>
      </c>
      <c r="E1078" s="247" t="s">
        <v>4320</v>
      </c>
      <c r="F1078" s="573" t="s">
        <v>4321</v>
      </c>
      <c r="G1078" s="40"/>
      <c r="H1078" s="387"/>
      <c r="I1078" s="247">
        <v>25</v>
      </c>
      <c r="J1078" s="40"/>
      <c r="K1078" s="248">
        <f t="shared" si="58"/>
        <v>1125</v>
      </c>
      <c r="L1078" s="248" t="s">
        <v>1192</v>
      </c>
      <c r="M1078" s="248"/>
      <c r="N1078" s="248">
        <f t="shared" si="59"/>
        <v>6250</v>
      </c>
      <c r="O1078" s="248">
        <f t="shared" si="60"/>
        <v>75</v>
      </c>
      <c r="P1078" s="36" t="s">
        <v>35</v>
      </c>
      <c r="Q1078" s="460"/>
      <c r="R1078" s="460"/>
    </row>
    <row r="1079" spans="1:18" s="35" customFormat="1" x14ac:dyDescent="0.25">
      <c r="A1079" s="40">
        <v>93</v>
      </c>
      <c r="B1079" s="571" t="s">
        <v>4067</v>
      </c>
      <c r="C1079" s="572" t="s">
        <v>4142</v>
      </c>
      <c r="D1079" s="247" t="s">
        <v>4145</v>
      </c>
      <c r="E1079" s="247" t="s">
        <v>4322</v>
      </c>
      <c r="F1079" s="573" t="s">
        <v>4323</v>
      </c>
      <c r="G1079" s="40"/>
      <c r="H1079" s="387"/>
      <c r="I1079" s="247">
        <v>20</v>
      </c>
      <c r="J1079" s="40"/>
      <c r="K1079" s="248">
        <f t="shared" si="58"/>
        <v>900</v>
      </c>
      <c r="L1079" s="248" t="s">
        <v>1192</v>
      </c>
      <c r="M1079" s="248"/>
      <c r="N1079" s="248">
        <f t="shared" si="59"/>
        <v>5000</v>
      </c>
      <c r="O1079" s="248">
        <f t="shared" si="60"/>
        <v>60</v>
      </c>
      <c r="P1079" s="36" t="s">
        <v>35</v>
      </c>
      <c r="Q1079" s="460"/>
      <c r="R1079" s="460"/>
    </row>
    <row r="1080" spans="1:18" s="35" customFormat="1" x14ac:dyDescent="0.25">
      <c r="A1080" s="40">
        <v>94</v>
      </c>
      <c r="B1080" s="571" t="s">
        <v>4068</v>
      </c>
      <c r="C1080" s="572" t="s">
        <v>4142</v>
      </c>
      <c r="D1080" s="247" t="s">
        <v>4146</v>
      </c>
      <c r="E1080" s="247" t="s">
        <v>4324</v>
      </c>
      <c r="F1080" s="573" t="s">
        <v>4325</v>
      </c>
      <c r="G1080" s="40"/>
      <c r="H1080" s="387"/>
      <c r="I1080" s="247">
        <v>20</v>
      </c>
      <c r="J1080" s="40"/>
      <c r="K1080" s="248">
        <f t="shared" si="58"/>
        <v>900</v>
      </c>
      <c r="L1080" s="248" t="s">
        <v>1192</v>
      </c>
      <c r="M1080" s="248"/>
      <c r="N1080" s="248">
        <f t="shared" si="59"/>
        <v>5000</v>
      </c>
      <c r="O1080" s="248">
        <f t="shared" si="60"/>
        <v>60</v>
      </c>
      <c r="P1080" s="36" t="s">
        <v>35</v>
      </c>
      <c r="Q1080" s="460"/>
      <c r="R1080" s="460"/>
    </row>
    <row r="1081" spans="1:18" s="35" customFormat="1" x14ac:dyDescent="0.25">
      <c r="A1081" s="40">
        <v>95</v>
      </c>
      <c r="B1081" s="571" t="s">
        <v>4069</v>
      </c>
      <c r="C1081" s="572" t="s">
        <v>4142</v>
      </c>
      <c r="D1081" s="247" t="s">
        <v>1914</v>
      </c>
      <c r="E1081" s="247" t="s">
        <v>4326</v>
      </c>
      <c r="F1081" s="573" t="s">
        <v>4327</v>
      </c>
      <c r="G1081" s="40"/>
      <c r="H1081" s="387"/>
      <c r="I1081" s="247">
        <v>25</v>
      </c>
      <c r="J1081" s="40"/>
      <c r="K1081" s="248">
        <f t="shared" si="58"/>
        <v>1125</v>
      </c>
      <c r="L1081" s="248" t="s">
        <v>1192</v>
      </c>
      <c r="M1081" s="248"/>
      <c r="N1081" s="248">
        <f t="shared" si="59"/>
        <v>6250</v>
      </c>
      <c r="O1081" s="248">
        <f t="shared" si="60"/>
        <v>75</v>
      </c>
      <c r="P1081" s="36" t="s">
        <v>35</v>
      </c>
      <c r="Q1081" s="460"/>
      <c r="R1081" s="460"/>
    </row>
    <row r="1082" spans="1:18" s="35" customFormat="1" x14ac:dyDescent="0.25">
      <c r="A1082" s="40">
        <v>96</v>
      </c>
      <c r="B1082" s="571" t="s">
        <v>4070</v>
      </c>
      <c r="C1082" s="572" t="s">
        <v>4147</v>
      </c>
      <c r="D1082" s="247" t="s">
        <v>4148</v>
      </c>
      <c r="E1082" s="247" t="s">
        <v>2804</v>
      </c>
      <c r="F1082" s="573" t="s">
        <v>4328</v>
      </c>
      <c r="G1082" s="40"/>
      <c r="H1082" s="387"/>
      <c r="I1082" s="247">
        <v>10</v>
      </c>
      <c r="J1082" s="40"/>
      <c r="K1082" s="248">
        <f t="shared" si="58"/>
        <v>450</v>
      </c>
      <c r="L1082" s="248" t="s">
        <v>1192</v>
      </c>
      <c r="M1082" s="248"/>
      <c r="N1082" s="248">
        <f t="shared" si="59"/>
        <v>2500</v>
      </c>
      <c r="O1082" s="248">
        <f t="shared" si="60"/>
        <v>30</v>
      </c>
      <c r="P1082" s="36" t="s">
        <v>804</v>
      </c>
      <c r="Q1082" s="460"/>
      <c r="R1082" s="460"/>
    </row>
    <row r="1083" spans="1:18" s="35" customFormat="1" x14ac:dyDescent="0.25">
      <c r="A1083" s="40">
        <v>97</v>
      </c>
      <c r="B1083" s="571" t="s">
        <v>4071</v>
      </c>
      <c r="C1083" s="572" t="s">
        <v>4147</v>
      </c>
      <c r="D1083" s="247" t="s">
        <v>4148</v>
      </c>
      <c r="E1083" s="247" t="s">
        <v>4329</v>
      </c>
      <c r="F1083" s="573" t="s">
        <v>4330</v>
      </c>
      <c r="G1083" s="40"/>
      <c r="H1083" s="387"/>
      <c r="I1083" s="247">
        <v>20</v>
      </c>
      <c r="J1083" s="40"/>
      <c r="K1083" s="248">
        <f t="shared" ref="K1083:K1114" si="61">I1083*45</f>
        <v>900</v>
      </c>
      <c r="L1083" s="248" t="s">
        <v>1192</v>
      </c>
      <c r="M1083" s="248"/>
      <c r="N1083" s="248">
        <f t="shared" ref="N1083:N1114" si="62">I1083*250</f>
        <v>5000</v>
      </c>
      <c r="O1083" s="248">
        <f t="shared" ref="O1083:O1114" si="63">I1083*3</f>
        <v>60</v>
      </c>
      <c r="P1083" s="36" t="s">
        <v>35</v>
      </c>
      <c r="Q1083" s="460"/>
      <c r="R1083" s="460"/>
    </row>
    <row r="1084" spans="1:18" s="35" customFormat="1" x14ac:dyDescent="0.25">
      <c r="A1084" s="40">
        <v>98</v>
      </c>
      <c r="B1084" s="571" t="s">
        <v>4072</v>
      </c>
      <c r="C1084" s="572" t="s">
        <v>4147</v>
      </c>
      <c r="D1084" s="247" t="s">
        <v>4149</v>
      </c>
      <c r="E1084" s="247" t="s">
        <v>4331</v>
      </c>
      <c r="F1084" s="573" t="s">
        <v>4332</v>
      </c>
      <c r="G1084" s="40"/>
      <c r="H1084" s="387"/>
      <c r="I1084" s="247">
        <v>20</v>
      </c>
      <c r="J1084" s="40"/>
      <c r="K1084" s="248">
        <f t="shared" si="61"/>
        <v>900</v>
      </c>
      <c r="L1084" s="248" t="s">
        <v>1192</v>
      </c>
      <c r="M1084" s="248"/>
      <c r="N1084" s="248">
        <f t="shared" si="62"/>
        <v>5000</v>
      </c>
      <c r="O1084" s="248">
        <f t="shared" si="63"/>
        <v>60</v>
      </c>
      <c r="P1084" s="36" t="s">
        <v>804</v>
      </c>
      <c r="Q1084" s="460"/>
      <c r="R1084" s="460"/>
    </row>
    <row r="1085" spans="1:18" s="35" customFormat="1" x14ac:dyDescent="0.25">
      <c r="A1085" s="40">
        <v>99</v>
      </c>
      <c r="B1085" s="571" t="s">
        <v>4073</v>
      </c>
      <c r="C1085" s="572" t="s">
        <v>4147</v>
      </c>
      <c r="D1085" s="247" t="s">
        <v>4147</v>
      </c>
      <c r="E1085" s="247" t="s">
        <v>4333</v>
      </c>
      <c r="F1085" s="573" t="s">
        <v>4334</v>
      </c>
      <c r="G1085" s="40"/>
      <c r="H1085" s="387"/>
      <c r="I1085" s="247">
        <v>10</v>
      </c>
      <c r="J1085" s="40"/>
      <c r="K1085" s="248">
        <f t="shared" si="61"/>
        <v>450</v>
      </c>
      <c r="L1085" s="248" t="s">
        <v>1192</v>
      </c>
      <c r="M1085" s="248"/>
      <c r="N1085" s="248">
        <f t="shared" si="62"/>
        <v>2500</v>
      </c>
      <c r="O1085" s="248">
        <f t="shared" si="63"/>
        <v>30</v>
      </c>
      <c r="P1085" s="36" t="s">
        <v>804</v>
      </c>
      <c r="Q1085" s="460"/>
      <c r="R1085" s="460"/>
    </row>
    <row r="1086" spans="1:18" s="35" customFormat="1" x14ac:dyDescent="0.25">
      <c r="A1086" s="40">
        <v>100</v>
      </c>
      <c r="B1086" s="571" t="s">
        <v>4074</v>
      </c>
      <c r="C1086" s="572" t="s">
        <v>4147</v>
      </c>
      <c r="D1086" s="247" t="s">
        <v>4147</v>
      </c>
      <c r="E1086" s="247" t="s">
        <v>4335</v>
      </c>
      <c r="F1086" s="573" t="s">
        <v>4336</v>
      </c>
      <c r="G1086" s="40"/>
      <c r="H1086" s="387"/>
      <c r="I1086" s="247">
        <v>10</v>
      </c>
      <c r="J1086" s="40"/>
      <c r="K1086" s="248">
        <f t="shared" si="61"/>
        <v>450</v>
      </c>
      <c r="L1086" s="248" t="s">
        <v>1192</v>
      </c>
      <c r="M1086" s="248"/>
      <c r="N1086" s="248">
        <f t="shared" si="62"/>
        <v>2500</v>
      </c>
      <c r="O1086" s="248">
        <f t="shared" si="63"/>
        <v>30</v>
      </c>
      <c r="P1086" s="36" t="s">
        <v>804</v>
      </c>
      <c r="Q1086" s="460"/>
      <c r="R1086" s="460"/>
    </row>
    <row r="1087" spans="1:18" s="35" customFormat="1" x14ac:dyDescent="0.25">
      <c r="A1087" s="40">
        <v>101</v>
      </c>
      <c r="B1087" s="571" t="s">
        <v>4075</v>
      </c>
      <c r="C1087" s="572" t="s">
        <v>4147</v>
      </c>
      <c r="D1087" s="247" t="s">
        <v>4147</v>
      </c>
      <c r="E1087" s="247" t="s">
        <v>4337</v>
      </c>
      <c r="F1087" s="573" t="s">
        <v>4338</v>
      </c>
      <c r="G1087" s="40"/>
      <c r="H1087" s="387"/>
      <c r="I1087" s="247">
        <v>10</v>
      </c>
      <c r="J1087" s="40"/>
      <c r="K1087" s="248">
        <f t="shared" si="61"/>
        <v>450</v>
      </c>
      <c r="L1087" s="248" t="s">
        <v>1192</v>
      </c>
      <c r="M1087" s="248"/>
      <c r="N1087" s="248">
        <f t="shared" si="62"/>
        <v>2500</v>
      </c>
      <c r="O1087" s="248">
        <f t="shared" si="63"/>
        <v>30</v>
      </c>
      <c r="P1087" s="36" t="s">
        <v>804</v>
      </c>
      <c r="Q1087" s="460"/>
      <c r="R1087" s="460"/>
    </row>
    <row r="1088" spans="1:18" s="35" customFormat="1" x14ac:dyDescent="0.25">
      <c r="A1088" s="40">
        <v>102</v>
      </c>
      <c r="B1088" s="571" t="s">
        <v>4076</v>
      </c>
      <c r="C1088" s="572" t="s">
        <v>4147</v>
      </c>
      <c r="D1088" s="247" t="s">
        <v>4150</v>
      </c>
      <c r="E1088" s="247" t="s">
        <v>4339</v>
      </c>
      <c r="F1088" s="573" t="s">
        <v>4340</v>
      </c>
      <c r="G1088" s="40"/>
      <c r="H1088" s="387"/>
      <c r="I1088" s="247">
        <v>5</v>
      </c>
      <c r="J1088" s="40"/>
      <c r="K1088" s="248">
        <f t="shared" si="61"/>
        <v>225</v>
      </c>
      <c r="L1088" s="248" t="s">
        <v>1192</v>
      </c>
      <c r="M1088" s="248"/>
      <c r="N1088" s="248">
        <f t="shared" si="62"/>
        <v>1250</v>
      </c>
      <c r="O1088" s="248">
        <f t="shared" si="63"/>
        <v>15</v>
      </c>
      <c r="P1088" s="36" t="s">
        <v>804</v>
      </c>
      <c r="Q1088" s="460"/>
      <c r="R1088" s="460"/>
    </row>
    <row r="1089" spans="1:18" s="35" customFormat="1" x14ac:dyDescent="0.25">
      <c r="A1089" s="40">
        <v>103</v>
      </c>
      <c r="B1089" s="571" t="s">
        <v>4077</v>
      </c>
      <c r="C1089" s="572" t="s">
        <v>4147</v>
      </c>
      <c r="D1089" s="247" t="s">
        <v>4151</v>
      </c>
      <c r="E1089" s="247" t="s">
        <v>4341</v>
      </c>
      <c r="F1089" s="573" t="s">
        <v>4342</v>
      </c>
      <c r="G1089" s="40"/>
      <c r="H1089" s="387"/>
      <c r="I1089" s="247">
        <v>5</v>
      </c>
      <c r="J1089" s="40"/>
      <c r="K1089" s="248">
        <f t="shared" si="61"/>
        <v>225</v>
      </c>
      <c r="L1089" s="248" t="s">
        <v>1192</v>
      </c>
      <c r="M1089" s="248"/>
      <c r="N1089" s="248">
        <f t="shared" si="62"/>
        <v>1250</v>
      </c>
      <c r="O1089" s="248">
        <f t="shared" si="63"/>
        <v>15</v>
      </c>
      <c r="P1089" s="36" t="s">
        <v>804</v>
      </c>
      <c r="Q1089" s="460"/>
      <c r="R1089" s="460"/>
    </row>
    <row r="1090" spans="1:18" s="35" customFormat="1" x14ac:dyDescent="0.25">
      <c r="A1090" s="40">
        <v>104</v>
      </c>
      <c r="B1090" s="571" t="s">
        <v>4078</v>
      </c>
      <c r="C1090" s="572" t="s">
        <v>4147</v>
      </c>
      <c r="D1090" s="247" t="s">
        <v>4151</v>
      </c>
      <c r="E1090" s="247" t="s">
        <v>4343</v>
      </c>
      <c r="F1090" s="573" t="s">
        <v>4344</v>
      </c>
      <c r="G1090" s="40"/>
      <c r="H1090" s="387"/>
      <c r="I1090" s="247">
        <v>5</v>
      </c>
      <c r="J1090" s="40"/>
      <c r="K1090" s="248">
        <f t="shared" si="61"/>
        <v>225</v>
      </c>
      <c r="L1090" s="248" t="s">
        <v>1192</v>
      </c>
      <c r="M1090" s="248"/>
      <c r="N1090" s="248">
        <f t="shared" si="62"/>
        <v>1250</v>
      </c>
      <c r="O1090" s="248">
        <f t="shared" si="63"/>
        <v>15</v>
      </c>
      <c r="P1090" s="36" t="s">
        <v>35</v>
      </c>
      <c r="Q1090" s="460"/>
      <c r="R1090" s="460"/>
    </row>
    <row r="1091" spans="1:18" s="35" customFormat="1" x14ac:dyDescent="0.25">
      <c r="A1091" s="40">
        <v>105</v>
      </c>
      <c r="B1091" s="571" t="s">
        <v>1156</v>
      </c>
      <c r="C1091" s="572" t="s">
        <v>4147</v>
      </c>
      <c r="D1091" s="247" t="s">
        <v>4152</v>
      </c>
      <c r="E1091" s="247" t="s">
        <v>4345</v>
      </c>
      <c r="F1091" s="573" t="s">
        <v>4346</v>
      </c>
      <c r="G1091" s="40"/>
      <c r="H1091" s="387"/>
      <c r="I1091" s="247">
        <v>15</v>
      </c>
      <c r="J1091" s="40"/>
      <c r="K1091" s="248">
        <f t="shared" si="61"/>
        <v>675</v>
      </c>
      <c r="L1091" s="248" t="s">
        <v>1192</v>
      </c>
      <c r="M1091" s="248"/>
      <c r="N1091" s="248">
        <f t="shared" si="62"/>
        <v>3750</v>
      </c>
      <c r="O1091" s="248">
        <f t="shared" si="63"/>
        <v>45</v>
      </c>
      <c r="P1091" s="36" t="s">
        <v>804</v>
      </c>
      <c r="Q1091" s="460"/>
      <c r="R1091" s="460"/>
    </row>
    <row r="1092" spans="1:18" s="35" customFormat="1" x14ac:dyDescent="0.25">
      <c r="A1092" s="40">
        <v>106</v>
      </c>
      <c r="B1092" s="571" t="s">
        <v>4079</v>
      </c>
      <c r="C1092" s="572" t="s">
        <v>4147</v>
      </c>
      <c r="D1092" s="247" t="s">
        <v>4152</v>
      </c>
      <c r="E1092" s="247" t="s">
        <v>4347</v>
      </c>
      <c r="F1092" s="573" t="s">
        <v>4348</v>
      </c>
      <c r="G1092" s="40"/>
      <c r="H1092" s="387"/>
      <c r="I1092" s="247">
        <v>15</v>
      </c>
      <c r="J1092" s="40"/>
      <c r="K1092" s="248">
        <f t="shared" si="61"/>
        <v>675</v>
      </c>
      <c r="L1092" s="248" t="s">
        <v>1192</v>
      </c>
      <c r="M1092" s="248"/>
      <c r="N1092" s="248">
        <f t="shared" si="62"/>
        <v>3750</v>
      </c>
      <c r="O1092" s="248">
        <f t="shared" si="63"/>
        <v>45</v>
      </c>
      <c r="P1092" s="36" t="s">
        <v>804</v>
      </c>
      <c r="Q1092" s="460"/>
      <c r="R1092" s="460"/>
    </row>
    <row r="1093" spans="1:18" s="35" customFormat="1" x14ac:dyDescent="0.25">
      <c r="A1093" s="40">
        <v>107</v>
      </c>
      <c r="B1093" s="571" t="s">
        <v>859</v>
      </c>
      <c r="C1093" s="572" t="s">
        <v>4147</v>
      </c>
      <c r="D1093" s="247" t="s">
        <v>4152</v>
      </c>
      <c r="E1093" s="247" t="s">
        <v>4349</v>
      </c>
      <c r="F1093" s="573" t="s">
        <v>4350</v>
      </c>
      <c r="G1093" s="40"/>
      <c r="H1093" s="387"/>
      <c r="I1093" s="247">
        <v>15</v>
      </c>
      <c r="J1093" s="40"/>
      <c r="K1093" s="248">
        <f t="shared" si="61"/>
        <v>675</v>
      </c>
      <c r="L1093" s="248" t="s">
        <v>1192</v>
      </c>
      <c r="M1093" s="248"/>
      <c r="N1093" s="248">
        <f t="shared" si="62"/>
        <v>3750</v>
      </c>
      <c r="O1093" s="248">
        <f t="shared" si="63"/>
        <v>45</v>
      </c>
      <c r="P1093" s="36" t="s">
        <v>804</v>
      </c>
      <c r="Q1093" s="460"/>
      <c r="R1093" s="460"/>
    </row>
    <row r="1094" spans="1:18" s="35" customFormat="1" x14ac:dyDescent="0.25">
      <c r="A1094" s="40">
        <v>108</v>
      </c>
      <c r="B1094" s="571" t="s">
        <v>4080</v>
      </c>
      <c r="C1094" s="572" t="s">
        <v>4147</v>
      </c>
      <c r="D1094" s="247" t="s">
        <v>4153</v>
      </c>
      <c r="E1094" s="247" t="s">
        <v>4351</v>
      </c>
      <c r="F1094" s="573" t="s">
        <v>4352</v>
      </c>
      <c r="G1094" s="40"/>
      <c r="H1094" s="387"/>
      <c r="I1094" s="247">
        <v>5</v>
      </c>
      <c r="J1094" s="40"/>
      <c r="K1094" s="248">
        <f t="shared" si="61"/>
        <v>225</v>
      </c>
      <c r="L1094" s="248" t="s">
        <v>1192</v>
      </c>
      <c r="M1094" s="248"/>
      <c r="N1094" s="248">
        <f t="shared" si="62"/>
        <v>1250</v>
      </c>
      <c r="O1094" s="248">
        <f t="shared" si="63"/>
        <v>15</v>
      </c>
      <c r="P1094" s="36" t="s">
        <v>35</v>
      </c>
      <c r="Q1094" s="460"/>
      <c r="R1094" s="460"/>
    </row>
    <row r="1095" spans="1:18" s="35" customFormat="1" x14ac:dyDescent="0.25">
      <c r="A1095" s="40">
        <v>109</v>
      </c>
      <c r="B1095" s="571" t="s">
        <v>4081</v>
      </c>
      <c r="C1095" s="572" t="s">
        <v>4147</v>
      </c>
      <c r="D1095" s="247" t="s">
        <v>4153</v>
      </c>
      <c r="E1095" s="247" t="s">
        <v>4343</v>
      </c>
      <c r="F1095" s="573" t="s">
        <v>4353</v>
      </c>
      <c r="G1095" s="40"/>
      <c r="H1095" s="387"/>
      <c r="I1095" s="247">
        <v>5</v>
      </c>
      <c r="J1095" s="40"/>
      <c r="K1095" s="248">
        <f t="shared" si="61"/>
        <v>225</v>
      </c>
      <c r="L1095" s="248" t="s">
        <v>1192</v>
      </c>
      <c r="M1095" s="248"/>
      <c r="N1095" s="248">
        <f t="shared" si="62"/>
        <v>1250</v>
      </c>
      <c r="O1095" s="248">
        <f t="shared" si="63"/>
        <v>15</v>
      </c>
      <c r="P1095" s="36" t="s">
        <v>35</v>
      </c>
      <c r="Q1095" s="460"/>
      <c r="R1095" s="460"/>
    </row>
    <row r="1096" spans="1:18" s="35" customFormat="1" x14ac:dyDescent="0.25">
      <c r="A1096" s="40">
        <v>110</v>
      </c>
      <c r="B1096" s="571" t="s">
        <v>3530</v>
      </c>
      <c r="C1096" s="572" t="s">
        <v>4154</v>
      </c>
      <c r="D1096" s="247" t="s">
        <v>4049</v>
      </c>
      <c r="E1096" s="247" t="s">
        <v>4354</v>
      </c>
      <c r="F1096" s="573" t="s">
        <v>4355</v>
      </c>
      <c r="G1096" s="40"/>
      <c r="H1096" s="387"/>
      <c r="I1096" s="247">
        <v>15</v>
      </c>
      <c r="J1096" s="40"/>
      <c r="K1096" s="248">
        <f t="shared" si="61"/>
        <v>675</v>
      </c>
      <c r="L1096" s="248" t="s">
        <v>1192</v>
      </c>
      <c r="M1096" s="248"/>
      <c r="N1096" s="248">
        <f t="shared" si="62"/>
        <v>3750</v>
      </c>
      <c r="O1096" s="248">
        <f t="shared" si="63"/>
        <v>45</v>
      </c>
      <c r="P1096" s="36" t="s">
        <v>775</v>
      </c>
      <c r="Q1096" s="460"/>
      <c r="R1096" s="460"/>
    </row>
    <row r="1097" spans="1:18" s="35" customFormat="1" x14ac:dyDescent="0.25">
      <c r="A1097" s="40">
        <v>111</v>
      </c>
      <c r="B1097" s="571" t="s">
        <v>4082</v>
      </c>
      <c r="C1097" s="572" t="s">
        <v>4154</v>
      </c>
      <c r="D1097" s="247" t="s">
        <v>4049</v>
      </c>
      <c r="E1097" s="247" t="s">
        <v>4356</v>
      </c>
      <c r="F1097" s="573" t="s">
        <v>4357</v>
      </c>
      <c r="G1097" s="40"/>
      <c r="H1097" s="387"/>
      <c r="I1097" s="247">
        <v>10</v>
      </c>
      <c r="J1097" s="40"/>
      <c r="K1097" s="248">
        <f t="shared" si="61"/>
        <v>450</v>
      </c>
      <c r="L1097" s="248" t="s">
        <v>1192</v>
      </c>
      <c r="M1097" s="248"/>
      <c r="N1097" s="248">
        <f t="shared" si="62"/>
        <v>2500</v>
      </c>
      <c r="O1097" s="248">
        <f t="shared" si="63"/>
        <v>30</v>
      </c>
      <c r="P1097" s="36" t="s">
        <v>775</v>
      </c>
      <c r="Q1097" s="460"/>
      <c r="R1097" s="460"/>
    </row>
    <row r="1098" spans="1:18" s="35" customFormat="1" x14ac:dyDescent="0.25">
      <c r="A1098" s="40">
        <v>112</v>
      </c>
      <c r="B1098" s="571" t="s">
        <v>4083</v>
      </c>
      <c r="C1098" s="572" t="s">
        <v>4154</v>
      </c>
      <c r="D1098" s="247" t="s">
        <v>4155</v>
      </c>
      <c r="E1098" s="247" t="s">
        <v>111</v>
      </c>
      <c r="F1098" s="573" t="s">
        <v>4358</v>
      </c>
      <c r="G1098" s="40"/>
      <c r="H1098" s="387"/>
      <c r="I1098" s="247">
        <v>10</v>
      </c>
      <c r="J1098" s="40"/>
      <c r="K1098" s="248">
        <f t="shared" si="61"/>
        <v>450</v>
      </c>
      <c r="L1098" s="248" t="s">
        <v>1192</v>
      </c>
      <c r="M1098" s="248"/>
      <c r="N1098" s="248">
        <f t="shared" si="62"/>
        <v>2500</v>
      </c>
      <c r="O1098" s="248">
        <f t="shared" si="63"/>
        <v>30</v>
      </c>
      <c r="P1098" s="36" t="s">
        <v>775</v>
      </c>
      <c r="Q1098" s="460"/>
      <c r="R1098" s="460"/>
    </row>
    <row r="1099" spans="1:18" s="35" customFormat="1" x14ac:dyDescent="0.25">
      <c r="A1099" s="40">
        <v>113</v>
      </c>
      <c r="B1099" s="571" t="s">
        <v>194</v>
      </c>
      <c r="C1099" s="572" t="s">
        <v>4154</v>
      </c>
      <c r="D1099" s="247" t="s">
        <v>4155</v>
      </c>
      <c r="E1099" s="247" t="s">
        <v>4359</v>
      </c>
      <c r="F1099" s="573" t="s">
        <v>4360</v>
      </c>
      <c r="G1099" s="40"/>
      <c r="H1099" s="387"/>
      <c r="I1099" s="247">
        <v>10</v>
      </c>
      <c r="J1099" s="40"/>
      <c r="K1099" s="248">
        <f t="shared" si="61"/>
        <v>450</v>
      </c>
      <c r="L1099" s="248" t="s">
        <v>1192</v>
      </c>
      <c r="M1099" s="248"/>
      <c r="N1099" s="248">
        <f t="shared" si="62"/>
        <v>2500</v>
      </c>
      <c r="O1099" s="248">
        <f t="shared" si="63"/>
        <v>30</v>
      </c>
      <c r="P1099" s="36" t="s">
        <v>775</v>
      </c>
      <c r="Q1099" s="460"/>
      <c r="R1099" s="460"/>
    </row>
    <row r="1100" spans="1:18" s="35" customFormat="1" x14ac:dyDescent="0.25">
      <c r="A1100" s="40">
        <v>114</v>
      </c>
      <c r="B1100" s="571" t="s">
        <v>4084</v>
      </c>
      <c r="C1100" s="572" t="s">
        <v>4154</v>
      </c>
      <c r="D1100" s="247" t="s">
        <v>118</v>
      </c>
      <c r="E1100" s="247" t="s">
        <v>4361</v>
      </c>
      <c r="F1100" s="573" t="s">
        <v>4362</v>
      </c>
      <c r="G1100" s="40"/>
      <c r="H1100" s="387"/>
      <c r="I1100" s="247">
        <v>10</v>
      </c>
      <c r="J1100" s="40"/>
      <c r="K1100" s="248">
        <f t="shared" si="61"/>
        <v>450</v>
      </c>
      <c r="L1100" s="248" t="s">
        <v>1192</v>
      </c>
      <c r="M1100" s="248"/>
      <c r="N1100" s="248">
        <f t="shared" si="62"/>
        <v>2500</v>
      </c>
      <c r="O1100" s="248">
        <f t="shared" si="63"/>
        <v>30</v>
      </c>
      <c r="P1100" s="36" t="s">
        <v>775</v>
      </c>
      <c r="Q1100" s="460"/>
      <c r="R1100" s="460"/>
    </row>
    <row r="1101" spans="1:18" s="35" customFormat="1" x14ac:dyDescent="0.25">
      <c r="A1101" s="40">
        <v>115</v>
      </c>
      <c r="B1101" s="571" t="s">
        <v>140</v>
      </c>
      <c r="C1101" s="572" t="s">
        <v>4154</v>
      </c>
      <c r="D1101" s="247" t="s">
        <v>118</v>
      </c>
      <c r="E1101" s="247" t="s">
        <v>4363</v>
      </c>
      <c r="F1101" s="573" t="s">
        <v>4364</v>
      </c>
      <c r="G1101" s="40"/>
      <c r="H1101" s="387"/>
      <c r="I1101" s="247">
        <v>10</v>
      </c>
      <c r="J1101" s="40"/>
      <c r="K1101" s="248">
        <f t="shared" si="61"/>
        <v>450</v>
      </c>
      <c r="L1101" s="248" t="s">
        <v>1192</v>
      </c>
      <c r="M1101" s="248"/>
      <c r="N1101" s="248">
        <f t="shared" si="62"/>
        <v>2500</v>
      </c>
      <c r="O1101" s="248">
        <f t="shared" si="63"/>
        <v>30</v>
      </c>
      <c r="P1101" s="36" t="s">
        <v>775</v>
      </c>
      <c r="Q1101" s="460"/>
      <c r="R1101" s="460"/>
    </row>
    <row r="1102" spans="1:18" s="35" customFormat="1" x14ac:dyDescent="0.25">
      <c r="A1102" s="40">
        <v>116</v>
      </c>
      <c r="B1102" s="571" t="s">
        <v>4085</v>
      </c>
      <c r="C1102" s="572" t="s">
        <v>4154</v>
      </c>
      <c r="D1102" s="247" t="s">
        <v>118</v>
      </c>
      <c r="E1102" s="247" t="s">
        <v>4365</v>
      </c>
      <c r="F1102" s="573" t="s">
        <v>4366</v>
      </c>
      <c r="G1102" s="40"/>
      <c r="H1102" s="387"/>
      <c r="I1102" s="247">
        <v>10</v>
      </c>
      <c r="J1102" s="40"/>
      <c r="K1102" s="248">
        <f t="shared" si="61"/>
        <v>450</v>
      </c>
      <c r="L1102" s="248" t="s">
        <v>1192</v>
      </c>
      <c r="M1102" s="248"/>
      <c r="N1102" s="248">
        <f t="shared" si="62"/>
        <v>2500</v>
      </c>
      <c r="O1102" s="248">
        <f t="shared" si="63"/>
        <v>30</v>
      </c>
      <c r="P1102" s="36" t="s">
        <v>775</v>
      </c>
      <c r="Q1102" s="460"/>
      <c r="R1102" s="460"/>
    </row>
    <row r="1103" spans="1:18" s="35" customFormat="1" x14ac:dyDescent="0.25">
      <c r="A1103" s="40">
        <v>117</v>
      </c>
      <c r="B1103" s="571" t="s">
        <v>4079</v>
      </c>
      <c r="C1103" s="572" t="s">
        <v>4154</v>
      </c>
      <c r="D1103" s="247" t="s">
        <v>4154</v>
      </c>
      <c r="E1103" s="247" t="s">
        <v>4367</v>
      </c>
      <c r="F1103" s="573" t="s">
        <v>4368</v>
      </c>
      <c r="G1103" s="40"/>
      <c r="H1103" s="387"/>
      <c r="I1103" s="247">
        <v>15</v>
      </c>
      <c r="J1103" s="40"/>
      <c r="K1103" s="248">
        <f t="shared" si="61"/>
        <v>675</v>
      </c>
      <c r="L1103" s="248" t="s">
        <v>1192</v>
      </c>
      <c r="M1103" s="248"/>
      <c r="N1103" s="248">
        <f t="shared" si="62"/>
        <v>3750</v>
      </c>
      <c r="O1103" s="248">
        <f t="shared" si="63"/>
        <v>45</v>
      </c>
      <c r="P1103" s="36" t="s">
        <v>775</v>
      </c>
      <c r="Q1103" s="460"/>
      <c r="R1103" s="460"/>
    </row>
    <row r="1104" spans="1:18" s="35" customFormat="1" x14ac:dyDescent="0.25">
      <c r="A1104" s="40">
        <v>118</v>
      </c>
      <c r="B1104" s="571" t="s">
        <v>4086</v>
      </c>
      <c r="C1104" s="572" t="s">
        <v>4154</v>
      </c>
      <c r="D1104" s="247" t="s">
        <v>4154</v>
      </c>
      <c r="E1104" s="247" t="s">
        <v>4369</v>
      </c>
      <c r="F1104" s="573" t="s">
        <v>4370</v>
      </c>
      <c r="G1104" s="40"/>
      <c r="H1104" s="387"/>
      <c r="I1104" s="247">
        <v>15</v>
      </c>
      <c r="J1104" s="40"/>
      <c r="K1104" s="248">
        <f t="shared" si="61"/>
        <v>675</v>
      </c>
      <c r="L1104" s="248" t="s">
        <v>1192</v>
      </c>
      <c r="M1104" s="248"/>
      <c r="N1104" s="248">
        <f t="shared" si="62"/>
        <v>3750</v>
      </c>
      <c r="O1104" s="248">
        <f t="shared" si="63"/>
        <v>45</v>
      </c>
      <c r="P1104" s="36" t="s">
        <v>775</v>
      </c>
      <c r="Q1104" s="460"/>
      <c r="R1104" s="460"/>
    </row>
    <row r="1105" spans="1:18" s="35" customFormat="1" x14ac:dyDescent="0.25">
      <c r="A1105" s="40">
        <v>119</v>
      </c>
      <c r="B1105" s="571" t="s">
        <v>4087</v>
      </c>
      <c r="C1105" s="572" t="s">
        <v>4154</v>
      </c>
      <c r="D1105" s="247" t="s">
        <v>4156</v>
      </c>
      <c r="E1105" s="247" t="s">
        <v>3578</v>
      </c>
      <c r="F1105" s="573" t="s">
        <v>4371</v>
      </c>
      <c r="G1105" s="40"/>
      <c r="H1105" s="387"/>
      <c r="I1105" s="247">
        <v>10</v>
      </c>
      <c r="J1105" s="40"/>
      <c r="K1105" s="248">
        <f t="shared" si="61"/>
        <v>450</v>
      </c>
      <c r="L1105" s="248" t="s">
        <v>1192</v>
      </c>
      <c r="M1105" s="248"/>
      <c r="N1105" s="248">
        <f t="shared" si="62"/>
        <v>2500</v>
      </c>
      <c r="O1105" s="248">
        <f t="shared" si="63"/>
        <v>30</v>
      </c>
      <c r="P1105" s="36" t="s">
        <v>775</v>
      </c>
      <c r="Q1105" s="460"/>
      <c r="R1105" s="460"/>
    </row>
    <row r="1106" spans="1:18" s="35" customFormat="1" x14ac:dyDescent="0.25">
      <c r="A1106" s="40">
        <v>120</v>
      </c>
      <c r="B1106" s="571" t="s">
        <v>4088</v>
      </c>
      <c r="C1106" s="572" t="s">
        <v>4154</v>
      </c>
      <c r="D1106" s="247" t="s">
        <v>4157</v>
      </c>
      <c r="E1106" s="247" t="s">
        <v>4372</v>
      </c>
      <c r="F1106" s="573" t="s">
        <v>4373</v>
      </c>
      <c r="G1106" s="40"/>
      <c r="H1106" s="387"/>
      <c r="I1106" s="247">
        <v>10</v>
      </c>
      <c r="J1106" s="40"/>
      <c r="K1106" s="248">
        <f t="shared" si="61"/>
        <v>450</v>
      </c>
      <c r="L1106" s="248" t="s">
        <v>1192</v>
      </c>
      <c r="M1106" s="248"/>
      <c r="N1106" s="248">
        <f t="shared" si="62"/>
        <v>2500</v>
      </c>
      <c r="O1106" s="248">
        <f t="shared" si="63"/>
        <v>30</v>
      </c>
      <c r="P1106" s="36" t="s">
        <v>775</v>
      </c>
      <c r="Q1106" s="460"/>
      <c r="R1106" s="460"/>
    </row>
    <row r="1107" spans="1:18" s="35" customFormat="1" x14ac:dyDescent="0.25">
      <c r="A1107" s="40">
        <v>121</v>
      </c>
      <c r="B1107" s="571" t="s">
        <v>4089</v>
      </c>
      <c r="C1107" s="572" t="s">
        <v>4154</v>
      </c>
      <c r="D1107" s="247" t="s">
        <v>4157</v>
      </c>
      <c r="E1107" s="247" t="s">
        <v>4374</v>
      </c>
      <c r="F1107" s="573" t="s">
        <v>4375</v>
      </c>
      <c r="G1107" s="40"/>
      <c r="H1107" s="387"/>
      <c r="I1107" s="247">
        <v>10</v>
      </c>
      <c r="J1107" s="40"/>
      <c r="K1107" s="248">
        <f t="shared" si="61"/>
        <v>450</v>
      </c>
      <c r="L1107" s="248" t="s">
        <v>1192</v>
      </c>
      <c r="M1107" s="248"/>
      <c r="N1107" s="248">
        <f t="shared" si="62"/>
        <v>2500</v>
      </c>
      <c r="O1107" s="248">
        <f t="shared" si="63"/>
        <v>30</v>
      </c>
      <c r="P1107" s="36" t="s">
        <v>775</v>
      </c>
      <c r="Q1107" s="460"/>
      <c r="R1107" s="460"/>
    </row>
    <row r="1108" spans="1:18" s="35" customFormat="1" x14ac:dyDescent="0.25">
      <c r="A1108" s="40">
        <v>122</v>
      </c>
      <c r="B1108" s="571" t="s">
        <v>4090</v>
      </c>
      <c r="C1108" s="572" t="s">
        <v>4154</v>
      </c>
      <c r="D1108" s="247" t="s">
        <v>139</v>
      </c>
      <c r="E1108" s="247" t="s">
        <v>1926</v>
      </c>
      <c r="F1108" s="573" t="s">
        <v>4376</v>
      </c>
      <c r="G1108" s="40"/>
      <c r="H1108" s="387"/>
      <c r="I1108" s="247">
        <v>10</v>
      </c>
      <c r="J1108" s="40"/>
      <c r="K1108" s="248">
        <f t="shared" si="61"/>
        <v>450</v>
      </c>
      <c r="L1108" s="248" t="s">
        <v>1192</v>
      </c>
      <c r="M1108" s="248"/>
      <c r="N1108" s="248">
        <f t="shared" si="62"/>
        <v>2500</v>
      </c>
      <c r="O1108" s="248">
        <f t="shared" si="63"/>
        <v>30</v>
      </c>
      <c r="P1108" s="36" t="s">
        <v>775</v>
      </c>
      <c r="Q1108" s="460"/>
      <c r="R1108" s="460"/>
    </row>
    <row r="1109" spans="1:18" s="35" customFormat="1" x14ac:dyDescent="0.25">
      <c r="A1109" s="40">
        <v>123</v>
      </c>
      <c r="B1109" s="571" t="s">
        <v>4091</v>
      </c>
      <c r="C1109" s="572" t="s">
        <v>4154</v>
      </c>
      <c r="D1109" s="247" t="s">
        <v>139</v>
      </c>
      <c r="E1109" s="247" t="s">
        <v>4377</v>
      </c>
      <c r="F1109" s="573" t="s">
        <v>4378</v>
      </c>
      <c r="G1109" s="40"/>
      <c r="H1109" s="387"/>
      <c r="I1109" s="247">
        <v>10</v>
      </c>
      <c r="J1109" s="40"/>
      <c r="K1109" s="248">
        <f t="shared" si="61"/>
        <v>450</v>
      </c>
      <c r="L1109" s="248" t="s">
        <v>1192</v>
      </c>
      <c r="M1109" s="248"/>
      <c r="N1109" s="248">
        <f t="shared" si="62"/>
        <v>2500</v>
      </c>
      <c r="O1109" s="248">
        <f t="shared" si="63"/>
        <v>30</v>
      </c>
      <c r="P1109" s="36" t="s">
        <v>775</v>
      </c>
      <c r="Q1109" s="460"/>
      <c r="R1109" s="460"/>
    </row>
    <row r="1110" spans="1:18" s="35" customFormat="1" x14ac:dyDescent="0.25">
      <c r="A1110" s="40">
        <v>124</v>
      </c>
      <c r="B1110" s="571" t="s">
        <v>4092</v>
      </c>
      <c r="C1110" s="572" t="s">
        <v>4154</v>
      </c>
      <c r="D1110" s="247" t="s">
        <v>4158</v>
      </c>
      <c r="E1110" s="247" t="s">
        <v>4379</v>
      </c>
      <c r="F1110" s="573" t="s">
        <v>4380</v>
      </c>
      <c r="G1110" s="40"/>
      <c r="H1110" s="387"/>
      <c r="I1110" s="247">
        <v>15</v>
      </c>
      <c r="J1110" s="40"/>
      <c r="K1110" s="248">
        <f t="shared" si="61"/>
        <v>675</v>
      </c>
      <c r="L1110" s="248" t="s">
        <v>1192</v>
      </c>
      <c r="M1110" s="248"/>
      <c r="N1110" s="248">
        <f t="shared" si="62"/>
        <v>3750</v>
      </c>
      <c r="O1110" s="248">
        <f t="shared" si="63"/>
        <v>45</v>
      </c>
      <c r="P1110" s="36" t="s">
        <v>775</v>
      </c>
      <c r="Q1110" s="460"/>
      <c r="R1110" s="460"/>
    </row>
    <row r="1111" spans="1:18" s="35" customFormat="1" x14ac:dyDescent="0.25">
      <c r="A1111" s="40">
        <v>125</v>
      </c>
      <c r="B1111" s="571" t="s">
        <v>4093</v>
      </c>
      <c r="C1111" s="572" t="s">
        <v>4154</v>
      </c>
      <c r="D1111" s="247" t="s">
        <v>4158</v>
      </c>
      <c r="E1111" s="247" t="s">
        <v>4381</v>
      </c>
      <c r="F1111" s="573" t="s">
        <v>4382</v>
      </c>
      <c r="G1111" s="40"/>
      <c r="H1111" s="387"/>
      <c r="I1111" s="247">
        <v>15</v>
      </c>
      <c r="J1111" s="40"/>
      <c r="K1111" s="248">
        <f t="shared" si="61"/>
        <v>675</v>
      </c>
      <c r="L1111" s="248" t="s">
        <v>1192</v>
      </c>
      <c r="M1111" s="248"/>
      <c r="N1111" s="248">
        <f t="shared" si="62"/>
        <v>3750</v>
      </c>
      <c r="O1111" s="248">
        <f t="shared" si="63"/>
        <v>45</v>
      </c>
      <c r="P1111" s="36" t="s">
        <v>775</v>
      </c>
      <c r="Q1111" s="460"/>
      <c r="R1111" s="460"/>
    </row>
    <row r="1112" spans="1:18" s="35" customFormat="1" x14ac:dyDescent="0.25">
      <c r="A1112" s="40">
        <v>126</v>
      </c>
      <c r="B1112" s="571" t="s">
        <v>4094</v>
      </c>
      <c r="C1112" s="572" t="s">
        <v>4154</v>
      </c>
      <c r="D1112" s="247" t="s">
        <v>4158</v>
      </c>
      <c r="E1112" s="247" t="s">
        <v>4383</v>
      </c>
      <c r="F1112" s="573" t="s">
        <v>4384</v>
      </c>
      <c r="G1112" s="40"/>
      <c r="H1112" s="387"/>
      <c r="I1112" s="247">
        <v>10</v>
      </c>
      <c r="J1112" s="40"/>
      <c r="K1112" s="248">
        <f t="shared" si="61"/>
        <v>450</v>
      </c>
      <c r="L1112" s="248" t="s">
        <v>1192</v>
      </c>
      <c r="M1112" s="248"/>
      <c r="N1112" s="248">
        <f t="shared" si="62"/>
        <v>2500</v>
      </c>
      <c r="O1112" s="248">
        <f t="shared" si="63"/>
        <v>30</v>
      </c>
      <c r="P1112" s="36" t="s">
        <v>775</v>
      </c>
      <c r="Q1112" s="460"/>
      <c r="R1112" s="460"/>
    </row>
    <row r="1113" spans="1:18" s="35" customFormat="1" x14ac:dyDescent="0.25">
      <c r="A1113" s="40">
        <v>127</v>
      </c>
      <c r="B1113" s="571" t="s">
        <v>4095</v>
      </c>
      <c r="C1113" s="572" t="s">
        <v>4159</v>
      </c>
      <c r="D1113" s="247" t="s">
        <v>4160</v>
      </c>
      <c r="E1113" s="247" t="s">
        <v>4385</v>
      </c>
      <c r="F1113" s="573" t="s">
        <v>4386</v>
      </c>
      <c r="G1113" s="40"/>
      <c r="H1113" s="387"/>
      <c r="I1113" s="247">
        <v>10</v>
      </c>
      <c r="J1113" s="40"/>
      <c r="K1113" s="248">
        <f t="shared" si="61"/>
        <v>450</v>
      </c>
      <c r="L1113" s="248" t="s">
        <v>1192</v>
      </c>
      <c r="M1113" s="248"/>
      <c r="N1113" s="248">
        <f t="shared" si="62"/>
        <v>2500</v>
      </c>
      <c r="O1113" s="248">
        <f t="shared" si="63"/>
        <v>30</v>
      </c>
      <c r="P1113" s="36" t="s">
        <v>775</v>
      </c>
      <c r="Q1113" s="460"/>
      <c r="R1113" s="460"/>
    </row>
    <row r="1114" spans="1:18" s="35" customFormat="1" x14ac:dyDescent="0.25">
      <c r="A1114" s="40">
        <v>128</v>
      </c>
      <c r="B1114" s="571" t="s">
        <v>4096</v>
      </c>
      <c r="C1114" s="572" t="s">
        <v>4159</v>
      </c>
      <c r="D1114" s="247" t="s">
        <v>4159</v>
      </c>
      <c r="E1114" s="247" t="s">
        <v>4387</v>
      </c>
      <c r="F1114" s="573" t="s">
        <v>4388</v>
      </c>
      <c r="G1114" s="40"/>
      <c r="H1114" s="387"/>
      <c r="I1114" s="247">
        <v>15</v>
      </c>
      <c r="J1114" s="40"/>
      <c r="K1114" s="248">
        <f t="shared" si="61"/>
        <v>675</v>
      </c>
      <c r="L1114" s="248" t="s">
        <v>1192</v>
      </c>
      <c r="M1114" s="248"/>
      <c r="N1114" s="248">
        <f t="shared" si="62"/>
        <v>3750</v>
      </c>
      <c r="O1114" s="248">
        <f t="shared" si="63"/>
        <v>45</v>
      </c>
      <c r="P1114" s="36" t="s">
        <v>775</v>
      </c>
      <c r="Q1114" s="460"/>
      <c r="R1114" s="460"/>
    </row>
    <row r="1115" spans="1:18" s="35" customFormat="1" x14ac:dyDescent="0.25">
      <c r="A1115" s="40">
        <v>129</v>
      </c>
      <c r="B1115" s="571" t="s">
        <v>3523</v>
      </c>
      <c r="C1115" s="572" t="s">
        <v>4159</v>
      </c>
      <c r="D1115" s="247" t="s">
        <v>4159</v>
      </c>
      <c r="E1115" s="247" t="s">
        <v>4389</v>
      </c>
      <c r="F1115" s="573" t="s">
        <v>4390</v>
      </c>
      <c r="G1115" s="40"/>
      <c r="H1115" s="387"/>
      <c r="I1115" s="247">
        <v>15</v>
      </c>
      <c r="J1115" s="40"/>
      <c r="K1115" s="248">
        <f t="shared" ref="K1115:K1134" si="64">I1115*45</f>
        <v>675</v>
      </c>
      <c r="L1115" s="248" t="s">
        <v>1192</v>
      </c>
      <c r="M1115" s="248"/>
      <c r="N1115" s="248">
        <f t="shared" ref="N1115:N1134" si="65">I1115*250</f>
        <v>3750</v>
      </c>
      <c r="O1115" s="248">
        <f t="shared" ref="O1115:O1134" si="66">I1115*3</f>
        <v>45</v>
      </c>
      <c r="P1115" s="36" t="s">
        <v>775</v>
      </c>
      <c r="Q1115" s="460"/>
      <c r="R1115" s="460"/>
    </row>
    <row r="1116" spans="1:18" s="35" customFormat="1" x14ac:dyDescent="0.25">
      <c r="A1116" s="40">
        <v>130</v>
      </c>
      <c r="B1116" s="571" t="s">
        <v>4097</v>
      </c>
      <c r="C1116" s="572" t="s">
        <v>4159</v>
      </c>
      <c r="D1116" s="247" t="s">
        <v>4159</v>
      </c>
      <c r="E1116" s="247" t="s">
        <v>4391</v>
      </c>
      <c r="F1116" s="573" t="s">
        <v>4392</v>
      </c>
      <c r="G1116" s="40"/>
      <c r="H1116" s="387"/>
      <c r="I1116" s="247">
        <v>15</v>
      </c>
      <c r="J1116" s="40"/>
      <c r="K1116" s="248">
        <f t="shared" si="64"/>
        <v>675</v>
      </c>
      <c r="L1116" s="248" t="s">
        <v>1192</v>
      </c>
      <c r="M1116" s="248"/>
      <c r="N1116" s="248">
        <f t="shared" si="65"/>
        <v>3750</v>
      </c>
      <c r="O1116" s="248">
        <f t="shared" si="66"/>
        <v>45</v>
      </c>
      <c r="P1116" s="36" t="s">
        <v>775</v>
      </c>
      <c r="Q1116" s="460"/>
      <c r="R1116" s="460"/>
    </row>
    <row r="1117" spans="1:18" s="35" customFormat="1" x14ac:dyDescent="0.25">
      <c r="A1117" s="40">
        <v>131</v>
      </c>
      <c r="B1117" s="571" t="s">
        <v>4098</v>
      </c>
      <c r="C1117" s="572" t="s">
        <v>4159</v>
      </c>
      <c r="D1117" s="247" t="s">
        <v>4159</v>
      </c>
      <c r="E1117" s="247" t="s">
        <v>4393</v>
      </c>
      <c r="F1117" s="573" t="s">
        <v>4394</v>
      </c>
      <c r="G1117" s="40"/>
      <c r="H1117" s="387"/>
      <c r="I1117" s="247">
        <v>15</v>
      </c>
      <c r="J1117" s="40"/>
      <c r="K1117" s="248">
        <f t="shared" si="64"/>
        <v>675</v>
      </c>
      <c r="L1117" s="248" t="s">
        <v>1192</v>
      </c>
      <c r="M1117" s="248"/>
      <c r="N1117" s="248">
        <f t="shared" si="65"/>
        <v>3750</v>
      </c>
      <c r="O1117" s="248">
        <f t="shared" si="66"/>
        <v>45</v>
      </c>
      <c r="P1117" s="36" t="s">
        <v>775</v>
      </c>
      <c r="Q1117" s="460"/>
      <c r="R1117" s="460"/>
    </row>
    <row r="1118" spans="1:18" s="35" customFormat="1" x14ac:dyDescent="0.25">
      <c r="A1118" s="40">
        <v>132</v>
      </c>
      <c r="B1118" s="571" t="s">
        <v>4099</v>
      </c>
      <c r="C1118" s="572" t="s">
        <v>4159</v>
      </c>
      <c r="D1118" s="247" t="s">
        <v>4161</v>
      </c>
      <c r="E1118" s="247" t="s">
        <v>4395</v>
      </c>
      <c r="F1118" s="573" t="s">
        <v>4396</v>
      </c>
      <c r="G1118" s="40"/>
      <c r="H1118" s="387"/>
      <c r="I1118" s="247">
        <v>15</v>
      </c>
      <c r="J1118" s="40"/>
      <c r="K1118" s="248">
        <f t="shared" si="64"/>
        <v>675</v>
      </c>
      <c r="L1118" s="248" t="s">
        <v>1192</v>
      </c>
      <c r="M1118" s="248"/>
      <c r="N1118" s="248">
        <f t="shared" si="65"/>
        <v>3750</v>
      </c>
      <c r="O1118" s="248">
        <f t="shared" si="66"/>
        <v>45</v>
      </c>
      <c r="P1118" s="36" t="s">
        <v>775</v>
      </c>
      <c r="Q1118" s="460"/>
      <c r="R1118" s="460"/>
    </row>
    <row r="1119" spans="1:18" s="35" customFormat="1" x14ac:dyDescent="0.25">
      <c r="A1119" s="40">
        <v>133</v>
      </c>
      <c r="B1119" s="571" t="s">
        <v>4100</v>
      </c>
      <c r="C1119" s="572" t="s">
        <v>4159</v>
      </c>
      <c r="D1119" s="247" t="s">
        <v>4162</v>
      </c>
      <c r="E1119" s="247" t="s">
        <v>4199</v>
      </c>
      <c r="F1119" s="573" t="s">
        <v>4397</v>
      </c>
      <c r="G1119" s="40"/>
      <c r="H1119" s="387"/>
      <c r="I1119" s="247">
        <v>10</v>
      </c>
      <c r="J1119" s="40"/>
      <c r="K1119" s="248">
        <f t="shared" si="64"/>
        <v>450</v>
      </c>
      <c r="L1119" s="248" t="s">
        <v>1192</v>
      </c>
      <c r="M1119" s="248"/>
      <c r="N1119" s="248">
        <f t="shared" si="65"/>
        <v>2500</v>
      </c>
      <c r="O1119" s="248">
        <f t="shared" si="66"/>
        <v>30</v>
      </c>
      <c r="P1119" s="36" t="s">
        <v>775</v>
      </c>
      <c r="Q1119" s="460"/>
      <c r="R1119" s="460"/>
    </row>
    <row r="1120" spans="1:18" s="35" customFormat="1" x14ac:dyDescent="0.25">
      <c r="A1120" s="40">
        <v>134</v>
      </c>
      <c r="B1120" s="571" t="s">
        <v>7</v>
      </c>
      <c r="C1120" s="572" t="s">
        <v>4159</v>
      </c>
      <c r="D1120" s="247" t="s">
        <v>4162</v>
      </c>
      <c r="E1120" s="247" t="s">
        <v>4398</v>
      </c>
      <c r="F1120" s="573" t="s">
        <v>4399</v>
      </c>
      <c r="G1120" s="40"/>
      <c r="H1120" s="387"/>
      <c r="I1120" s="247">
        <v>15</v>
      </c>
      <c r="J1120" s="40"/>
      <c r="K1120" s="248">
        <f t="shared" si="64"/>
        <v>675</v>
      </c>
      <c r="L1120" s="248" t="s">
        <v>1192</v>
      </c>
      <c r="M1120" s="248"/>
      <c r="N1120" s="248">
        <f t="shared" si="65"/>
        <v>3750</v>
      </c>
      <c r="O1120" s="248">
        <f t="shared" si="66"/>
        <v>45</v>
      </c>
      <c r="P1120" s="36" t="s">
        <v>775</v>
      </c>
      <c r="Q1120" s="460"/>
      <c r="R1120" s="460"/>
    </row>
    <row r="1121" spans="1:18" s="35" customFormat="1" x14ac:dyDescent="0.25">
      <c r="A1121" s="40">
        <v>135</v>
      </c>
      <c r="B1121" s="571" t="s">
        <v>4101</v>
      </c>
      <c r="C1121" s="572" t="s">
        <v>4159</v>
      </c>
      <c r="D1121" s="247" t="s">
        <v>4162</v>
      </c>
      <c r="E1121" s="247" t="s">
        <v>4400</v>
      </c>
      <c r="F1121" s="573" t="s">
        <v>4401</v>
      </c>
      <c r="G1121" s="40"/>
      <c r="H1121" s="387"/>
      <c r="I1121" s="247">
        <v>15</v>
      </c>
      <c r="J1121" s="40"/>
      <c r="K1121" s="248">
        <f t="shared" si="64"/>
        <v>675</v>
      </c>
      <c r="L1121" s="248" t="s">
        <v>1192</v>
      </c>
      <c r="M1121" s="248"/>
      <c r="N1121" s="248">
        <f t="shared" si="65"/>
        <v>3750</v>
      </c>
      <c r="O1121" s="248">
        <f t="shared" si="66"/>
        <v>45</v>
      </c>
      <c r="P1121" s="36" t="s">
        <v>775</v>
      </c>
      <c r="Q1121" s="460"/>
      <c r="R1121" s="460"/>
    </row>
    <row r="1122" spans="1:18" s="35" customFormat="1" x14ac:dyDescent="0.25">
      <c r="A1122" s="40">
        <v>136</v>
      </c>
      <c r="B1122" s="571" t="s">
        <v>4102</v>
      </c>
      <c r="C1122" s="572" t="s">
        <v>4159</v>
      </c>
      <c r="D1122" s="247" t="s">
        <v>3290</v>
      </c>
      <c r="E1122" s="247" t="s">
        <v>4402</v>
      </c>
      <c r="F1122" s="573" t="s">
        <v>4403</v>
      </c>
      <c r="G1122" s="40"/>
      <c r="H1122" s="387"/>
      <c r="I1122" s="247">
        <v>15</v>
      </c>
      <c r="J1122" s="40"/>
      <c r="K1122" s="248">
        <f t="shared" si="64"/>
        <v>675</v>
      </c>
      <c r="L1122" s="248" t="s">
        <v>1192</v>
      </c>
      <c r="M1122" s="248"/>
      <c r="N1122" s="248">
        <f t="shared" si="65"/>
        <v>3750</v>
      </c>
      <c r="O1122" s="248">
        <f t="shared" si="66"/>
        <v>45</v>
      </c>
      <c r="P1122" s="36" t="s">
        <v>775</v>
      </c>
      <c r="Q1122" s="460"/>
      <c r="R1122" s="460"/>
    </row>
    <row r="1123" spans="1:18" s="35" customFormat="1" x14ac:dyDescent="0.25">
      <c r="A1123" s="40">
        <v>137</v>
      </c>
      <c r="B1123" s="571" t="s">
        <v>4103</v>
      </c>
      <c r="C1123" s="572" t="s">
        <v>4159</v>
      </c>
      <c r="D1123" s="247" t="s">
        <v>3290</v>
      </c>
      <c r="E1123" s="247" t="s">
        <v>4404</v>
      </c>
      <c r="F1123" s="573" t="s">
        <v>4405</v>
      </c>
      <c r="G1123" s="40"/>
      <c r="H1123" s="387"/>
      <c r="I1123" s="247">
        <v>15</v>
      </c>
      <c r="J1123" s="40"/>
      <c r="K1123" s="248">
        <f t="shared" si="64"/>
        <v>675</v>
      </c>
      <c r="L1123" s="248" t="s">
        <v>1192</v>
      </c>
      <c r="M1123" s="248"/>
      <c r="N1123" s="248">
        <f t="shared" si="65"/>
        <v>3750</v>
      </c>
      <c r="O1123" s="248">
        <f t="shared" si="66"/>
        <v>45</v>
      </c>
      <c r="P1123" s="36" t="s">
        <v>775</v>
      </c>
      <c r="Q1123" s="460"/>
      <c r="R1123" s="460"/>
    </row>
    <row r="1124" spans="1:18" s="35" customFormat="1" x14ac:dyDescent="0.25">
      <c r="A1124" s="40">
        <v>138</v>
      </c>
      <c r="B1124" s="571" t="s">
        <v>4104</v>
      </c>
      <c r="C1124" s="572" t="s">
        <v>4159</v>
      </c>
      <c r="D1124" s="247" t="s">
        <v>4163</v>
      </c>
      <c r="E1124" s="247" t="s">
        <v>1580</v>
      </c>
      <c r="F1124" s="573" t="s">
        <v>4406</v>
      </c>
      <c r="G1124" s="40"/>
      <c r="H1124" s="387"/>
      <c r="I1124" s="247">
        <v>10</v>
      </c>
      <c r="J1124" s="40"/>
      <c r="K1124" s="248">
        <f t="shared" si="64"/>
        <v>450</v>
      </c>
      <c r="L1124" s="248" t="s">
        <v>1192</v>
      </c>
      <c r="M1124" s="248"/>
      <c r="N1124" s="248">
        <f t="shared" si="65"/>
        <v>2500</v>
      </c>
      <c r="O1124" s="248">
        <f t="shared" si="66"/>
        <v>30</v>
      </c>
      <c r="P1124" s="36" t="s">
        <v>775</v>
      </c>
      <c r="Q1124" s="460"/>
      <c r="R1124" s="460"/>
    </row>
    <row r="1125" spans="1:18" s="35" customFormat="1" x14ac:dyDescent="0.25">
      <c r="A1125" s="40">
        <v>139</v>
      </c>
      <c r="B1125" s="571" t="s">
        <v>4105</v>
      </c>
      <c r="C1125" s="572" t="s">
        <v>4159</v>
      </c>
      <c r="D1125" s="247" t="s">
        <v>4163</v>
      </c>
      <c r="E1125" s="247" t="s">
        <v>4407</v>
      </c>
      <c r="F1125" s="573" t="s">
        <v>4408</v>
      </c>
      <c r="G1125" s="40"/>
      <c r="H1125" s="387"/>
      <c r="I1125" s="247">
        <v>15</v>
      </c>
      <c r="J1125" s="40"/>
      <c r="K1125" s="248">
        <f t="shared" si="64"/>
        <v>675</v>
      </c>
      <c r="L1125" s="248" t="s">
        <v>1192</v>
      </c>
      <c r="M1125" s="248"/>
      <c r="N1125" s="248">
        <f t="shared" si="65"/>
        <v>3750</v>
      </c>
      <c r="O1125" s="248">
        <f t="shared" si="66"/>
        <v>45</v>
      </c>
      <c r="P1125" s="36" t="s">
        <v>775</v>
      </c>
      <c r="Q1125" s="460"/>
      <c r="R1125" s="460"/>
    </row>
    <row r="1126" spans="1:18" s="35" customFormat="1" x14ac:dyDescent="0.25">
      <c r="A1126" s="40">
        <v>140</v>
      </c>
      <c r="B1126" s="571" t="s">
        <v>4106</v>
      </c>
      <c r="C1126" s="572" t="s">
        <v>4159</v>
      </c>
      <c r="D1126" s="247" t="s">
        <v>4163</v>
      </c>
      <c r="E1126" s="247" t="s">
        <v>4343</v>
      </c>
      <c r="F1126" s="573" t="s">
        <v>4409</v>
      </c>
      <c r="G1126" s="40"/>
      <c r="H1126" s="387"/>
      <c r="I1126" s="247">
        <v>10</v>
      </c>
      <c r="J1126" s="40"/>
      <c r="K1126" s="248">
        <f t="shared" si="64"/>
        <v>450</v>
      </c>
      <c r="L1126" s="248" t="s">
        <v>1192</v>
      </c>
      <c r="M1126" s="248"/>
      <c r="N1126" s="248">
        <f t="shared" si="65"/>
        <v>2500</v>
      </c>
      <c r="O1126" s="248">
        <f t="shared" si="66"/>
        <v>30</v>
      </c>
      <c r="P1126" s="36" t="s">
        <v>775</v>
      </c>
      <c r="Q1126" s="460"/>
      <c r="R1126" s="460"/>
    </row>
    <row r="1127" spans="1:18" s="35" customFormat="1" x14ac:dyDescent="0.25">
      <c r="A1127" s="40">
        <v>141</v>
      </c>
      <c r="B1127" s="571" t="s">
        <v>855</v>
      </c>
      <c r="C1127" s="572" t="s">
        <v>4159</v>
      </c>
      <c r="D1127" s="247" t="s">
        <v>4163</v>
      </c>
      <c r="E1127" s="247" t="s">
        <v>4410</v>
      </c>
      <c r="F1127" s="573" t="s">
        <v>4411</v>
      </c>
      <c r="G1127" s="40"/>
      <c r="H1127" s="387"/>
      <c r="I1127" s="247">
        <v>15</v>
      </c>
      <c r="J1127" s="40"/>
      <c r="K1127" s="248">
        <f t="shared" si="64"/>
        <v>675</v>
      </c>
      <c r="L1127" s="248" t="s">
        <v>1192</v>
      </c>
      <c r="M1127" s="248"/>
      <c r="N1127" s="248">
        <f t="shared" si="65"/>
        <v>3750</v>
      </c>
      <c r="O1127" s="248">
        <f t="shared" si="66"/>
        <v>45</v>
      </c>
      <c r="P1127" s="36" t="s">
        <v>775</v>
      </c>
      <c r="Q1127" s="460"/>
      <c r="R1127" s="460"/>
    </row>
    <row r="1128" spans="1:18" s="35" customFormat="1" x14ac:dyDescent="0.25">
      <c r="A1128" s="40">
        <v>142</v>
      </c>
      <c r="B1128" s="571" t="s">
        <v>4107</v>
      </c>
      <c r="C1128" s="572" t="s">
        <v>4159</v>
      </c>
      <c r="D1128" s="247" t="s">
        <v>4163</v>
      </c>
      <c r="E1128" s="247" t="s">
        <v>4412</v>
      </c>
      <c r="F1128" s="573" t="s">
        <v>4413</v>
      </c>
      <c r="G1128" s="40"/>
      <c r="H1128" s="387"/>
      <c r="I1128" s="247">
        <v>10</v>
      </c>
      <c r="J1128" s="40"/>
      <c r="K1128" s="248">
        <f t="shared" si="64"/>
        <v>450</v>
      </c>
      <c r="L1128" s="248" t="s">
        <v>1192</v>
      </c>
      <c r="M1128" s="248"/>
      <c r="N1128" s="248">
        <f t="shared" si="65"/>
        <v>2500</v>
      </c>
      <c r="O1128" s="248">
        <f t="shared" si="66"/>
        <v>30</v>
      </c>
      <c r="P1128" s="36" t="s">
        <v>775</v>
      </c>
      <c r="Q1128" s="460"/>
      <c r="R1128" s="460"/>
    </row>
    <row r="1129" spans="1:18" s="35" customFormat="1" x14ac:dyDescent="0.25">
      <c r="A1129" s="40">
        <v>143</v>
      </c>
      <c r="B1129" s="571" t="s">
        <v>2422</v>
      </c>
      <c r="C1129" s="572" t="s">
        <v>4159</v>
      </c>
      <c r="D1129" s="247" t="s">
        <v>4163</v>
      </c>
      <c r="E1129" s="247" t="s">
        <v>4414</v>
      </c>
      <c r="F1129" s="573" t="s">
        <v>4415</v>
      </c>
      <c r="G1129" s="40"/>
      <c r="H1129" s="387"/>
      <c r="I1129" s="247">
        <v>10</v>
      </c>
      <c r="J1129" s="40"/>
      <c r="K1129" s="248">
        <f t="shared" si="64"/>
        <v>450</v>
      </c>
      <c r="L1129" s="248" t="s">
        <v>1192</v>
      </c>
      <c r="M1129" s="248"/>
      <c r="N1129" s="248">
        <f t="shared" si="65"/>
        <v>2500</v>
      </c>
      <c r="O1129" s="248">
        <f t="shared" si="66"/>
        <v>30</v>
      </c>
      <c r="P1129" s="36" t="s">
        <v>775</v>
      </c>
      <c r="Q1129" s="460"/>
      <c r="R1129" s="460"/>
    </row>
    <row r="1130" spans="1:18" s="35" customFormat="1" x14ac:dyDescent="0.25">
      <c r="A1130" s="40">
        <v>144</v>
      </c>
      <c r="B1130" s="571" t="s">
        <v>4108</v>
      </c>
      <c r="C1130" s="572" t="s">
        <v>4159</v>
      </c>
      <c r="D1130" s="247" t="s">
        <v>4163</v>
      </c>
      <c r="E1130" s="247" t="s">
        <v>4416</v>
      </c>
      <c r="F1130" s="573" t="s">
        <v>4417</v>
      </c>
      <c r="G1130" s="40"/>
      <c r="H1130" s="387"/>
      <c r="I1130" s="247">
        <v>15</v>
      </c>
      <c r="J1130" s="40"/>
      <c r="K1130" s="248">
        <f t="shared" si="64"/>
        <v>675</v>
      </c>
      <c r="L1130" s="248" t="s">
        <v>1192</v>
      </c>
      <c r="M1130" s="248"/>
      <c r="N1130" s="248">
        <f t="shared" si="65"/>
        <v>3750</v>
      </c>
      <c r="O1130" s="248">
        <f t="shared" si="66"/>
        <v>45</v>
      </c>
      <c r="P1130" s="36" t="s">
        <v>775</v>
      </c>
      <c r="Q1130" s="460"/>
      <c r="R1130" s="460"/>
    </row>
    <row r="1131" spans="1:18" s="35" customFormat="1" x14ac:dyDescent="0.25">
      <c r="A1131" s="40">
        <v>145</v>
      </c>
      <c r="B1131" s="571" t="s">
        <v>4109</v>
      </c>
      <c r="C1131" s="572" t="s">
        <v>4159</v>
      </c>
      <c r="D1131" s="247" t="s">
        <v>4163</v>
      </c>
      <c r="E1131" s="247" t="s">
        <v>4418</v>
      </c>
      <c r="F1131" s="573" t="s">
        <v>4419</v>
      </c>
      <c r="G1131" s="40"/>
      <c r="H1131" s="387"/>
      <c r="I1131" s="247">
        <v>15</v>
      </c>
      <c r="J1131" s="40"/>
      <c r="K1131" s="248">
        <f t="shared" si="64"/>
        <v>675</v>
      </c>
      <c r="L1131" s="248" t="s">
        <v>1192</v>
      </c>
      <c r="M1131" s="248"/>
      <c r="N1131" s="248">
        <f t="shared" si="65"/>
        <v>3750</v>
      </c>
      <c r="O1131" s="248">
        <f t="shared" si="66"/>
        <v>45</v>
      </c>
      <c r="P1131" s="36" t="s">
        <v>775</v>
      </c>
      <c r="Q1131" s="460"/>
      <c r="R1131" s="460"/>
    </row>
    <row r="1132" spans="1:18" s="35" customFormat="1" x14ac:dyDescent="0.25">
      <c r="A1132" s="40">
        <v>146</v>
      </c>
      <c r="B1132" s="571" t="s">
        <v>4110</v>
      </c>
      <c r="C1132" s="572" t="s">
        <v>4159</v>
      </c>
      <c r="D1132" s="247" t="s">
        <v>4163</v>
      </c>
      <c r="E1132" s="247" t="s">
        <v>2986</v>
      </c>
      <c r="F1132" s="573" t="s">
        <v>4420</v>
      </c>
      <c r="G1132" s="40"/>
      <c r="H1132" s="387"/>
      <c r="I1132" s="247">
        <v>15</v>
      </c>
      <c r="J1132" s="40"/>
      <c r="K1132" s="248">
        <f t="shared" si="64"/>
        <v>675</v>
      </c>
      <c r="L1132" s="248" t="s">
        <v>1192</v>
      </c>
      <c r="M1132" s="248"/>
      <c r="N1132" s="248">
        <f t="shared" si="65"/>
        <v>3750</v>
      </c>
      <c r="O1132" s="248">
        <f t="shared" si="66"/>
        <v>45</v>
      </c>
      <c r="P1132" s="36" t="s">
        <v>775</v>
      </c>
      <c r="Q1132" s="460"/>
      <c r="R1132" s="460"/>
    </row>
    <row r="1133" spans="1:18" s="35" customFormat="1" x14ac:dyDescent="0.25">
      <c r="A1133" s="40">
        <v>147</v>
      </c>
      <c r="B1133" s="571" t="s">
        <v>859</v>
      </c>
      <c r="C1133" s="572" t="s">
        <v>4159</v>
      </c>
      <c r="D1133" s="247" t="s">
        <v>1163</v>
      </c>
      <c r="E1133" s="247" t="s">
        <v>4421</v>
      </c>
      <c r="F1133" s="573" t="s">
        <v>4422</v>
      </c>
      <c r="G1133" s="40"/>
      <c r="H1133" s="387"/>
      <c r="I1133" s="247">
        <v>15</v>
      </c>
      <c r="J1133" s="40"/>
      <c r="K1133" s="248">
        <f t="shared" si="64"/>
        <v>675</v>
      </c>
      <c r="L1133" s="248" t="s">
        <v>1192</v>
      </c>
      <c r="M1133" s="248"/>
      <c r="N1133" s="248">
        <f t="shared" si="65"/>
        <v>3750</v>
      </c>
      <c r="O1133" s="248">
        <f t="shared" si="66"/>
        <v>45</v>
      </c>
      <c r="P1133" s="36" t="s">
        <v>775</v>
      </c>
      <c r="Q1133" s="460"/>
      <c r="R1133" s="460"/>
    </row>
    <row r="1134" spans="1:18" s="35" customFormat="1" x14ac:dyDescent="0.25">
      <c r="A1134" s="40">
        <v>148</v>
      </c>
      <c r="B1134" s="571" t="s">
        <v>4111</v>
      </c>
      <c r="C1134" s="572" t="s">
        <v>4159</v>
      </c>
      <c r="D1134" s="247" t="s">
        <v>1163</v>
      </c>
      <c r="E1134" s="247" t="s">
        <v>4423</v>
      </c>
      <c r="F1134" s="573" t="s">
        <v>4424</v>
      </c>
      <c r="G1134" s="40"/>
      <c r="H1134" s="387"/>
      <c r="I1134" s="247">
        <v>15</v>
      </c>
      <c r="J1134" s="40"/>
      <c r="K1134" s="248">
        <f t="shared" si="64"/>
        <v>675</v>
      </c>
      <c r="L1134" s="248" t="s">
        <v>1192</v>
      </c>
      <c r="M1134" s="248"/>
      <c r="N1134" s="248">
        <f t="shared" si="65"/>
        <v>3750</v>
      </c>
      <c r="O1134" s="248">
        <f t="shared" si="66"/>
        <v>45</v>
      </c>
      <c r="P1134" s="36" t="s">
        <v>775</v>
      </c>
      <c r="Q1134" s="460"/>
      <c r="R1134" s="460"/>
    </row>
  </sheetData>
  <mergeCells count="27">
    <mergeCell ref="A719:B719"/>
    <mergeCell ref="A754:B754"/>
    <mergeCell ref="A779:B779"/>
    <mergeCell ref="A956:B956"/>
    <mergeCell ref="A986:B986"/>
    <mergeCell ref="A617:B617"/>
    <mergeCell ref="A7:B7"/>
    <mergeCell ref="A6:B6"/>
    <mergeCell ref="A407:B407"/>
    <mergeCell ref="A658:B658"/>
    <mergeCell ref="A1:R1"/>
    <mergeCell ref="A3:A4"/>
    <mergeCell ref="B3:B4"/>
    <mergeCell ref="C3:C4"/>
    <mergeCell ref="D3:D4"/>
    <mergeCell ref="E3:G3"/>
    <mergeCell ref="H3:H4"/>
    <mergeCell ref="I3:I4"/>
    <mergeCell ref="K3:K4"/>
    <mergeCell ref="R3:R4"/>
    <mergeCell ref="U3:AE3"/>
    <mergeCell ref="L3:L4"/>
    <mergeCell ref="M3:M4"/>
    <mergeCell ref="N3:N4"/>
    <mergeCell ref="O3:O4"/>
    <mergeCell ref="P3:P4"/>
    <mergeCell ref="Q3:Q4"/>
  </mergeCells>
  <conditionalFormatting sqref="F523">
    <cfRule type="duplicateValues" dxfId="26" priority="27" stopIfTrue="1"/>
  </conditionalFormatting>
  <conditionalFormatting sqref="F524">
    <cfRule type="duplicateValues" dxfId="25" priority="26" stopIfTrue="1"/>
  </conditionalFormatting>
  <conditionalFormatting sqref="F526">
    <cfRule type="duplicateValues" dxfId="24" priority="25" stopIfTrue="1"/>
  </conditionalFormatting>
  <conditionalFormatting sqref="F659:F660">
    <cfRule type="duplicateValues" dxfId="23" priority="24" stopIfTrue="1"/>
  </conditionalFormatting>
  <conditionalFormatting sqref="F661">
    <cfRule type="duplicateValues" dxfId="22" priority="23" stopIfTrue="1"/>
  </conditionalFormatting>
  <conditionalFormatting sqref="F662">
    <cfRule type="duplicateValues" dxfId="21" priority="22" stopIfTrue="1"/>
  </conditionalFormatting>
  <conditionalFormatting sqref="F663">
    <cfRule type="duplicateValues" dxfId="20" priority="21" stopIfTrue="1"/>
  </conditionalFormatting>
  <conditionalFormatting sqref="G663">
    <cfRule type="duplicateValues" dxfId="19" priority="17" stopIfTrue="1"/>
  </conditionalFormatting>
  <conditionalFormatting sqref="G661">
    <cfRule type="duplicateValues" dxfId="18" priority="19" stopIfTrue="1"/>
  </conditionalFormatting>
  <conditionalFormatting sqref="G659:G660">
    <cfRule type="duplicateValues" dxfId="17" priority="20" stopIfTrue="1"/>
  </conditionalFormatting>
  <conditionalFormatting sqref="G662">
    <cfRule type="duplicateValues" dxfId="16" priority="18" stopIfTrue="1"/>
  </conditionalFormatting>
  <conditionalFormatting sqref="F720:F721">
    <cfRule type="duplicateValues" dxfId="15" priority="16" stopIfTrue="1"/>
  </conditionalFormatting>
  <conditionalFormatting sqref="F722">
    <cfRule type="duplicateValues" dxfId="14" priority="15" stopIfTrue="1"/>
  </conditionalFormatting>
  <conditionalFormatting sqref="F723">
    <cfRule type="duplicateValues" dxfId="13" priority="14" stopIfTrue="1"/>
  </conditionalFormatting>
  <conditionalFormatting sqref="F724">
    <cfRule type="duplicateValues" dxfId="12" priority="13" stopIfTrue="1"/>
  </conditionalFormatting>
  <conditionalFormatting sqref="G724">
    <cfRule type="duplicateValues" dxfId="11" priority="9" stopIfTrue="1"/>
  </conditionalFormatting>
  <conditionalFormatting sqref="G722">
    <cfRule type="duplicateValues" dxfId="10" priority="11" stopIfTrue="1"/>
  </conditionalFormatting>
  <conditionalFormatting sqref="G720:G721">
    <cfRule type="duplicateValues" dxfId="9" priority="12" stopIfTrue="1"/>
  </conditionalFormatting>
  <conditionalFormatting sqref="G723">
    <cfRule type="duplicateValues" dxfId="8" priority="10" stopIfTrue="1"/>
  </conditionalFormatting>
  <conditionalFormatting sqref="F755:F756">
    <cfRule type="duplicateValues" dxfId="7" priority="8" stopIfTrue="1"/>
  </conditionalFormatting>
  <conditionalFormatting sqref="F757">
    <cfRule type="duplicateValues" dxfId="6" priority="7" stopIfTrue="1"/>
  </conditionalFormatting>
  <conditionalFormatting sqref="F758">
    <cfRule type="duplicateValues" dxfId="5" priority="6" stopIfTrue="1"/>
  </conditionalFormatting>
  <conditionalFormatting sqref="F759">
    <cfRule type="duplicateValues" dxfId="4" priority="5" stopIfTrue="1"/>
  </conditionalFormatting>
  <conditionalFormatting sqref="G759">
    <cfRule type="duplicateValues" dxfId="3" priority="1" stopIfTrue="1"/>
  </conditionalFormatting>
  <conditionalFormatting sqref="G757">
    <cfRule type="duplicateValues" dxfId="2" priority="3" stopIfTrue="1"/>
  </conditionalFormatting>
  <conditionalFormatting sqref="G755:G756">
    <cfRule type="duplicateValues" dxfId="1" priority="4" stopIfTrue="1"/>
  </conditionalFormatting>
  <conditionalFormatting sqref="G758">
    <cfRule type="duplicateValues" dxfId="0" priority="2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6"/>
  <sheetViews>
    <sheetView zoomScale="80" zoomScaleNormal="80" workbookViewId="0">
      <pane ySplit="4" topLeftCell="A5" activePane="bottomLeft" state="frozen"/>
      <selection pane="bottomLeft" activeCell="F9" sqref="F9"/>
    </sheetView>
  </sheetViews>
  <sheetFormatPr defaultRowHeight="15.75" x14ac:dyDescent="0.25"/>
  <cols>
    <col min="1" max="1" width="5.42578125" style="85" customWidth="1"/>
    <col min="2" max="2" width="30.28515625" style="2" bestFit="1" customWidth="1"/>
    <col min="3" max="3" width="17" style="1" bestFit="1" customWidth="1"/>
    <col min="4" max="4" width="20.28515625" style="2" bestFit="1" customWidth="1"/>
    <col min="5" max="5" width="22.85546875" style="2" bestFit="1" customWidth="1"/>
    <col min="6" max="6" width="22.28515625" style="2" bestFit="1" customWidth="1"/>
    <col min="7" max="7" width="16.85546875" style="2" bestFit="1" customWidth="1"/>
    <col min="8" max="8" width="11.5703125" style="86" customWidth="1"/>
    <col min="9" max="9" width="10.42578125" style="86" bestFit="1" customWidth="1"/>
    <col min="10" max="10" width="24.5703125" style="87" bestFit="1" customWidth="1"/>
    <col min="11" max="11" width="11.85546875" style="86" bestFit="1" customWidth="1"/>
    <col min="12" max="12" width="17" style="88" bestFit="1" customWidth="1"/>
    <col min="13" max="13" width="14.5703125" style="396" customWidth="1"/>
    <col min="14" max="14" width="20.140625" style="5" bestFit="1" customWidth="1"/>
    <col min="15" max="15" width="14.5703125" style="89" customWidth="1"/>
    <col min="16" max="16" width="15.85546875" style="90" bestFit="1" customWidth="1"/>
    <col min="17" max="17" width="13.140625" style="2" hidden="1" customWidth="1"/>
    <col min="18" max="18" width="13.28515625" style="2" hidden="1" customWidth="1"/>
    <col min="19" max="29" width="0" style="1" hidden="1" customWidth="1"/>
    <col min="30" max="54" width="9.140625" style="1"/>
    <col min="55" max="16384" width="9.140625" style="2"/>
  </cols>
  <sheetData>
    <row r="1" spans="1:54" x14ac:dyDescent="0.25">
      <c r="A1" s="635" t="s">
        <v>4440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</row>
    <row r="3" spans="1:54" s="4" customFormat="1" ht="31.5" customHeight="1" x14ac:dyDescent="0.25">
      <c r="A3" s="631" t="s">
        <v>0</v>
      </c>
      <c r="B3" s="629" t="s">
        <v>3</v>
      </c>
      <c r="C3" s="631" t="s">
        <v>1</v>
      </c>
      <c r="D3" s="629" t="s">
        <v>2</v>
      </c>
      <c r="E3" s="636" t="s">
        <v>4</v>
      </c>
      <c r="F3" s="636"/>
      <c r="G3" s="636"/>
      <c r="H3" s="637" t="s">
        <v>8</v>
      </c>
      <c r="I3" s="631" t="s">
        <v>5</v>
      </c>
      <c r="J3" s="3" t="s">
        <v>31</v>
      </c>
      <c r="K3" s="631" t="s">
        <v>16</v>
      </c>
      <c r="L3" s="629" t="s">
        <v>6</v>
      </c>
      <c r="M3" s="631" t="s">
        <v>14</v>
      </c>
      <c r="N3" s="633" t="s">
        <v>17</v>
      </c>
      <c r="O3" s="629" t="s">
        <v>9</v>
      </c>
      <c r="P3" s="629" t="s">
        <v>10</v>
      </c>
      <c r="Q3" s="49"/>
      <c r="R3" s="49"/>
      <c r="S3" s="628" t="s">
        <v>17</v>
      </c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s="4" customFormat="1" ht="28.5" customHeight="1" x14ac:dyDescent="0.25">
      <c r="A4" s="632"/>
      <c r="B4" s="630"/>
      <c r="C4" s="632"/>
      <c r="D4" s="630"/>
      <c r="E4" s="6" t="s">
        <v>11</v>
      </c>
      <c r="F4" s="7" t="s">
        <v>12</v>
      </c>
      <c r="G4" s="7" t="s">
        <v>13</v>
      </c>
      <c r="H4" s="638"/>
      <c r="I4" s="632"/>
      <c r="J4" s="7"/>
      <c r="K4" s="632"/>
      <c r="L4" s="630"/>
      <c r="M4" s="632"/>
      <c r="N4" s="634"/>
      <c r="O4" s="630"/>
      <c r="P4" s="630"/>
      <c r="Q4" s="49"/>
      <c r="R4" s="49"/>
      <c r="S4" s="80" t="s">
        <v>32</v>
      </c>
      <c r="T4" s="80" t="s">
        <v>33</v>
      </c>
      <c r="U4" s="80" t="s">
        <v>34</v>
      </c>
      <c r="V4" s="80" t="s">
        <v>35</v>
      </c>
      <c r="W4" s="80" t="s">
        <v>36</v>
      </c>
      <c r="X4" s="80" t="s">
        <v>37</v>
      </c>
      <c r="Y4" s="80" t="s">
        <v>38</v>
      </c>
      <c r="Z4" s="80" t="s">
        <v>39</v>
      </c>
      <c r="AA4" s="80" t="s">
        <v>40</v>
      </c>
      <c r="AB4" s="80" t="s">
        <v>41</v>
      </c>
      <c r="AC4" s="80" t="s">
        <v>42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ht="15.75" customHeight="1" x14ac:dyDescent="0.25">
      <c r="A5" s="8"/>
      <c r="B5" s="9"/>
      <c r="C5" s="10"/>
      <c r="D5" s="10"/>
      <c r="E5" s="9"/>
      <c r="F5" s="11"/>
      <c r="G5" s="11"/>
      <c r="H5" s="12"/>
      <c r="I5" s="15"/>
      <c r="J5" s="13"/>
      <c r="K5" s="193"/>
      <c r="L5" s="14"/>
      <c r="M5" s="10"/>
      <c r="N5" s="8"/>
      <c r="O5" s="15"/>
      <c r="P5" s="16"/>
      <c r="Q5" s="200"/>
      <c r="R5" s="200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54" s="23" customFormat="1" ht="15.75" customHeight="1" x14ac:dyDescent="0.25">
      <c r="A6" s="641" t="s">
        <v>61</v>
      </c>
      <c r="B6" s="642"/>
      <c r="C6" s="18"/>
      <c r="D6" s="9"/>
      <c r="E6" s="17"/>
      <c r="F6" s="19"/>
      <c r="G6" s="19"/>
      <c r="H6" s="20"/>
      <c r="I6" s="20">
        <f>I7+I108+I181+I188+I201+I221</f>
        <v>1560</v>
      </c>
      <c r="J6" s="20"/>
      <c r="K6" s="20">
        <f t="shared" ref="K6:M6" si="0">K7+K108+K181+K188+K201+K221</f>
        <v>187200</v>
      </c>
      <c r="L6" s="20"/>
      <c r="M6" s="210">
        <f t="shared" si="0"/>
        <v>4230</v>
      </c>
      <c r="N6" s="21"/>
      <c r="O6" s="20"/>
      <c r="P6" s="20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</row>
    <row r="7" spans="1:54" ht="15.75" customHeight="1" x14ac:dyDescent="0.25">
      <c r="A7" s="639" t="s">
        <v>4425</v>
      </c>
      <c r="B7" s="640"/>
      <c r="C7" s="26"/>
      <c r="D7" s="31"/>
      <c r="E7" s="25"/>
      <c r="F7" s="25"/>
      <c r="G7" s="25"/>
      <c r="H7" s="27"/>
      <c r="I7" s="27">
        <f>SUM(I8:I106)</f>
        <v>600</v>
      </c>
      <c r="J7" s="24">
        <f t="shared" ref="J7:K7" si="1">SUM(J8:J106)</f>
        <v>0</v>
      </c>
      <c r="K7" s="27">
        <f t="shared" si="1"/>
        <v>72000</v>
      </c>
      <c r="L7" s="24"/>
      <c r="M7" s="207">
        <f t="shared" ref="M7" si="2">SUM(M8:M106)</f>
        <v>1800</v>
      </c>
      <c r="N7" s="28"/>
      <c r="O7" s="29"/>
      <c r="P7" s="30"/>
      <c r="Q7" s="31"/>
      <c r="R7" s="31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54" s="35" customFormat="1" ht="15.75" customHeight="1" x14ac:dyDescent="0.25">
      <c r="A8" s="33">
        <v>1</v>
      </c>
      <c r="B8" s="91" t="s">
        <v>52</v>
      </c>
      <c r="C8" s="92" t="s">
        <v>78</v>
      </c>
      <c r="D8" s="93" t="s">
        <v>85</v>
      </c>
      <c r="E8" s="93" t="s">
        <v>76</v>
      </c>
      <c r="F8" s="94">
        <v>3202020510690000</v>
      </c>
      <c r="G8" s="34"/>
      <c r="H8" s="95">
        <v>27</v>
      </c>
      <c r="I8" s="171">
        <v>10</v>
      </c>
      <c r="J8" s="96" t="s">
        <v>62</v>
      </c>
      <c r="K8" s="171">
        <v>1200</v>
      </c>
      <c r="L8" s="96" t="s">
        <v>361</v>
      </c>
      <c r="M8" s="95">
        <v>30</v>
      </c>
      <c r="N8" s="96" t="s">
        <v>77</v>
      </c>
      <c r="O8" s="250">
        <v>15.7</v>
      </c>
      <c r="P8" s="103">
        <v>17.2</v>
      </c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54" s="35" customFormat="1" ht="15.75" customHeight="1" x14ac:dyDescent="0.25">
      <c r="A9" s="36">
        <v>2</v>
      </c>
      <c r="B9" s="97" t="s">
        <v>48</v>
      </c>
      <c r="C9" s="98" t="s">
        <v>79</v>
      </c>
      <c r="D9" s="99" t="s">
        <v>215</v>
      </c>
      <c r="E9" s="99" t="s">
        <v>285</v>
      </c>
      <c r="F9" s="100">
        <v>3202011801770000</v>
      </c>
      <c r="G9" s="37"/>
      <c r="H9" s="101">
        <v>25</v>
      </c>
      <c r="I9" s="172">
        <v>10</v>
      </c>
      <c r="J9" s="102" t="s">
        <v>62</v>
      </c>
      <c r="K9" s="172">
        <v>1200</v>
      </c>
      <c r="L9" s="102" t="s">
        <v>361</v>
      </c>
      <c r="M9" s="101">
        <v>30</v>
      </c>
      <c r="N9" s="102" t="s">
        <v>77</v>
      </c>
      <c r="O9" s="251">
        <v>15.68</v>
      </c>
      <c r="P9" s="103">
        <v>17.18</v>
      </c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54" s="35" customFormat="1" ht="15.75" customHeight="1" x14ac:dyDescent="0.25">
      <c r="A10" s="36">
        <v>3</v>
      </c>
      <c r="B10" s="97" t="s">
        <v>27</v>
      </c>
      <c r="C10" s="98" t="s">
        <v>79</v>
      </c>
      <c r="D10" s="99" t="s">
        <v>216</v>
      </c>
      <c r="E10" s="99" t="s">
        <v>67</v>
      </c>
      <c r="F10" s="100">
        <v>3202050606750000</v>
      </c>
      <c r="G10" s="37"/>
      <c r="H10" s="101">
        <v>30</v>
      </c>
      <c r="I10" s="172">
        <v>10</v>
      </c>
      <c r="J10" s="102" t="s">
        <v>62</v>
      </c>
      <c r="K10" s="172">
        <v>1200</v>
      </c>
      <c r="L10" s="102" t="s">
        <v>361</v>
      </c>
      <c r="M10" s="101">
        <v>30</v>
      </c>
      <c r="N10" s="102" t="s">
        <v>77</v>
      </c>
      <c r="O10" s="251">
        <v>15.72</v>
      </c>
      <c r="P10" s="103">
        <v>17.22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54" s="35" customFormat="1" ht="15.75" customHeight="1" x14ac:dyDescent="0.25">
      <c r="A11" s="36">
        <v>4</v>
      </c>
      <c r="B11" s="97" t="s">
        <v>47</v>
      </c>
      <c r="C11" s="98" t="s">
        <v>208</v>
      </c>
      <c r="D11" s="99" t="s">
        <v>217</v>
      </c>
      <c r="E11" s="99" t="s">
        <v>63</v>
      </c>
      <c r="F11" s="100">
        <v>3202041902680000</v>
      </c>
      <c r="G11" s="37"/>
      <c r="H11" s="101">
        <v>20</v>
      </c>
      <c r="I11" s="172">
        <v>15</v>
      </c>
      <c r="J11" s="102" t="s">
        <v>62</v>
      </c>
      <c r="K11" s="172">
        <v>1800</v>
      </c>
      <c r="L11" s="102" t="s">
        <v>361</v>
      </c>
      <c r="M11" s="101">
        <v>45</v>
      </c>
      <c r="N11" s="102" t="s">
        <v>77</v>
      </c>
      <c r="O11" s="251">
        <v>15.69</v>
      </c>
      <c r="P11" s="103">
        <v>17.189999999999998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54" s="35" customFormat="1" ht="15.75" customHeight="1" x14ac:dyDescent="0.25">
      <c r="A12" s="36">
        <v>5</v>
      </c>
      <c r="B12" s="97" t="s">
        <v>155</v>
      </c>
      <c r="C12" s="98" t="s">
        <v>208</v>
      </c>
      <c r="D12" s="99" t="s">
        <v>208</v>
      </c>
      <c r="E12" s="99" t="s">
        <v>286</v>
      </c>
      <c r="F12" s="100">
        <v>3202040202730000</v>
      </c>
      <c r="G12" s="37"/>
      <c r="H12" s="101">
        <v>27</v>
      </c>
      <c r="I12" s="172">
        <v>10</v>
      </c>
      <c r="J12" s="102" t="s">
        <v>62</v>
      </c>
      <c r="K12" s="172">
        <v>1200</v>
      </c>
      <c r="L12" s="102" t="s">
        <v>361</v>
      </c>
      <c r="M12" s="101">
        <v>30</v>
      </c>
      <c r="N12" s="102" t="s">
        <v>77</v>
      </c>
      <c r="O12" s="251">
        <v>15.6</v>
      </c>
      <c r="P12" s="103">
        <v>17.100000000000001</v>
      </c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54" s="35" customFormat="1" ht="15.75" customHeight="1" x14ac:dyDescent="0.25">
      <c r="A13" s="36">
        <v>6</v>
      </c>
      <c r="B13" s="97" t="s">
        <v>156</v>
      </c>
      <c r="C13" s="98" t="s">
        <v>209</v>
      </c>
      <c r="D13" s="99" t="s">
        <v>218</v>
      </c>
      <c r="E13" s="99" t="s">
        <v>287</v>
      </c>
      <c r="F13" s="100">
        <v>3202080706770000</v>
      </c>
      <c r="G13" s="37"/>
      <c r="H13" s="101">
        <v>20</v>
      </c>
      <c r="I13" s="172">
        <v>5</v>
      </c>
      <c r="J13" s="102" t="s">
        <v>62</v>
      </c>
      <c r="K13" s="172">
        <v>600</v>
      </c>
      <c r="L13" s="102" t="s">
        <v>361</v>
      </c>
      <c r="M13" s="101">
        <v>15</v>
      </c>
      <c r="N13" s="102" t="s">
        <v>77</v>
      </c>
      <c r="O13" s="251">
        <v>16.47</v>
      </c>
      <c r="P13" s="103">
        <v>17.97</v>
      </c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54" s="35" customFormat="1" ht="15.75" customHeight="1" x14ac:dyDescent="0.25">
      <c r="A14" s="36">
        <v>7</v>
      </c>
      <c r="B14" s="97" t="s">
        <v>157</v>
      </c>
      <c r="C14" s="98" t="s">
        <v>209</v>
      </c>
      <c r="D14" s="99" t="s">
        <v>218</v>
      </c>
      <c r="E14" s="99" t="s">
        <v>288</v>
      </c>
      <c r="F14" s="100">
        <v>3202080402700000</v>
      </c>
      <c r="G14" s="37"/>
      <c r="H14" s="101">
        <v>20</v>
      </c>
      <c r="I14" s="172">
        <v>5</v>
      </c>
      <c r="J14" s="102" t="s">
        <v>62</v>
      </c>
      <c r="K14" s="172">
        <v>600</v>
      </c>
      <c r="L14" s="102" t="s">
        <v>361</v>
      </c>
      <c r="M14" s="101">
        <v>15</v>
      </c>
      <c r="N14" s="102" t="s">
        <v>77</v>
      </c>
      <c r="O14" s="251">
        <v>16.43</v>
      </c>
      <c r="P14" s="103">
        <v>17.93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54" s="35" customFormat="1" ht="15.75" customHeight="1" x14ac:dyDescent="0.25">
      <c r="A15" s="36">
        <v>8</v>
      </c>
      <c r="B15" s="97" t="s">
        <v>158</v>
      </c>
      <c r="C15" s="98" t="s">
        <v>209</v>
      </c>
      <c r="D15" s="99" t="s">
        <v>219</v>
      </c>
      <c r="E15" s="99" t="s">
        <v>272</v>
      </c>
      <c r="F15" s="100">
        <v>3202080508560000</v>
      </c>
      <c r="G15" s="37"/>
      <c r="H15" s="101">
        <v>20</v>
      </c>
      <c r="I15" s="172">
        <v>5</v>
      </c>
      <c r="J15" s="102" t="s">
        <v>62</v>
      </c>
      <c r="K15" s="172">
        <v>600</v>
      </c>
      <c r="L15" s="102" t="s">
        <v>361</v>
      </c>
      <c r="M15" s="101">
        <v>15</v>
      </c>
      <c r="N15" s="102" t="s">
        <v>77</v>
      </c>
      <c r="O15" s="251">
        <v>15.9</v>
      </c>
      <c r="P15" s="103">
        <v>17.399999999999999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54" s="35" customFormat="1" ht="15.75" customHeight="1" x14ac:dyDescent="0.25">
      <c r="A16" s="36">
        <v>9</v>
      </c>
      <c r="B16" s="97" t="s">
        <v>159</v>
      </c>
      <c r="C16" s="98" t="s">
        <v>209</v>
      </c>
      <c r="D16" s="99" t="s">
        <v>219</v>
      </c>
      <c r="E16" s="99" t="s">
        <v>289</v>
      </c>
      <c r="F16" s="100">
        <v>3202081203780000</v>
      </c>
      <c r="G16" s="37"/>
      <c r="H16" s="101">
        <v>20</v>
      </c>
      <c r="I16" s="172">
        <v>5</v>
      </c>
      <c r="J16" s="102" t="s">
        <v>62</v>
      </c>
      <c r="K16" s="172">
        <v>600</v>
      </c>
      <c r="L16" s="102" t="s">
        <v>361</v>
      </c>
      <c r="M16" s="101">
        <v>15</v>
      </c>
      <c r="N16" s="102" t="s">
        <v>77</v>
      </c>
      <c r="O16" s="251">
        <v>15.8</v>
      </c>
      <c r="P16" s="103">
        <v>17.3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1:29" s="35" customFormat="1" ht="15.75" customHeight="1" x14ac:dyDescent="0.25">
      <c r="A17" s="36">
        <v>10</v>
      </c>
      <c r="B17" s="97" t="s">
        <v>23</v>
      </c>
      <c r="C17" s="98" t="s">
        <v>209</v>
      </c>
      <c r="D17" s="99" t="s">
        <v>220</v>
      </c>
      <c r="E17" s="99" t="s">
        <v>327</v>
      </c>
      <c r="F17" s="100">
        <v>3202081102770000</v>
      </c>
      <c r="G17" s="37"/>
      <c r="H17" s="101">
        <v>20</v>
      </c>
      <c r="I17" s="172">
        <v>5</v>
      </c>
      <c r="J17" s="102" t="s">
        <v>62</v>
      </c>
      <c r="K17" s="172">
        <v>600</v>
      </c>
      <c r="L17" s="102" t="s">
        <v>361</v>
      </c>
      <c r="M17" s="101">
        <v>15</v>
      </c>
      <c r="N17" s="102" t="s">
        <v>77</v>
      </c>
      <c r="O17" s="251">
        <v>16.2</v>
      </c>
      <c r="P17" s="103">
        <v>17.7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5" customFormat="1" ht="15.75" customHeight="1" x14ac:dyDescent="0.25">
      <c r="A18" s="36">
        <v>11</v>
      </c>
      <c r="B18" s="97" t="s">
        <v>160</v>
      </c>
      <c r="C18" s="98" t="s">
        <v>209</v>
      </c>
      <c r="D18" s="99" t="s">
        <v>220</v>
      </c>
      <c r="E18" s="99" t="s">
        <v>328</v>
      </c>
      <c r="F18" s="100">
        <v>3202081305690000</v>
      </c>
      <c r="G18" s="37"/>
      <c r="H18" s="101">
        <v>20</v>
      </c>
      <c r="I18" s="172">
        <v>5</v>
      </c>
      <c r="J18" s="102" t="s">
        <v>62</v>
      </c>
      <c r="K18" s="172">
        <v>600</v>
      </c>
      <c r="L18" s="102" t="s">
        <v>361</v>
      </c>
      <c r="M18" s="101">
        <v>15</v>
      </c>
      <c r="N18" s="102" t="s">
        <v>77</v>
      </c>
      <c r="O18" s="251">
        <v>16.3</v>
      </c>
      <c r="P18" s="103">
        <v>17.8</v>
      </c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 s="35" customFormat="1" ht="15.75" customHeight="1" x14ac:dyDescent="0.25">
      <c r="A19" s="36">
        <v>12</v>
      </c>
      <c r="B19" s="97" t="s">
        <v>7</v>
      </c>
      <c r="C19" s="98" t="s">
        <v>209</v>
      </c>
      <c r="D19" s="99" t="s">
        <v>221</v>
      </c>
      <c r="E19" s="99" t="s">
        <v>263</v>
      </c>
      <c r="F19" s="100">
        <v>3202080810540000</v>
      </c>
      <c r="G19" s="37"/>
      <c r="H19" s="101">
        <v>20</v>
      </c>
      <c r="I19" s="172">
        <v>5</v>
      </c>
      <c r="J19" s="102" t="s">
        <v>62</v>
      </c>
      <c r="K19" s="172">
        <v>600</v>
      </c>
      <c r="L19" s="102" t="s">
        <v>361</v>
      </c>
      <c r="M19" s="101">
        <v>15</v>
      </c>
      <c r="N19" s="102" t="s">
        <v>77</v>
      </c>
      <c r="O19" s="251">
        <v>16.5</v>
      </c>
      <c r="P19" s="103">
        <v>18</v>
      </c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29" s="35" customFormat="1" ht="15.75" customHeight="1" x14ac:dyDescent="0.25">
      <c r="A20" s="36">
        <v>13</v>
      </c>
      <c r="B20" s="97" t="s">
        <v>19</v>
      </c>
      <c r="C20" s="98" t="s">
        <v>209</v>
      </c>
      <c r="D20" s="99" t="s">
        <v>221</v>
      </c>
      <c r="E20" s="99" t="s">
        <v>329</v>
      </c>
      <c r="F20" s="100">
        <v>3202081508910000</v>
      </c>
      <c r="G20" s="37"/>
      <c r="H20" s="101">
        <v>20</v>
      </c>
      <c r="I20" s="172">
        <v>5</v>
      </c>
      <c r="J20" s="102" t="s">
        <v>62</v>
      </c>
      <c r="K20" s="172">
        <v>600</v>
      </c>
      <c r="L20" s="102" t="s">
        <v>361</v>
      </c>
      <c r="M20" s="101">
        <v>15</v>
      </c>
      <c r="N20" s="102" t="s">
        <v>77</v>
      </c>
      <c r="O20" s="251">
        <v>15.8</v>
      </c>
      <c r="P20" s="103">
        <v>17.3</v>
      </c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1:29" s="35" customFormat="1" ht="15.75" customHeight="1" x14ac:dyDescent="0.25">
      <c r="A21" s="36">
        <v>14</v>
      </c>
      <c r="B21" s="97" t="s">
        <v>161</v>
      </c>
      <c r="C21" s="98" t="s">
        <v>209</v>
      </c>
      <c r="D21" s="99" t="s">
        <v>222</v>
      </c>
      <c r="E21" s="99" t="s">
        <v>273</v>
      </c>
      <c r="F21" s="100">
        <v>3202081301600000</v>
      </c>
      <c r="G21" s="37"/>
      <c r="H21" s="101">
        <v>20</v>
      </c>
      <c r="I21" s="172">
        <v>5</v>
      </c>
      <c r="J21" s="102" t="s">
        <v>62</v>
      </c>
      <c r="K21" s="172">
        <v>600</v>
      </c>
      <c r="L21" s="102" t="s">
        <v>361</v>
      </c>
      <c r="M21" s="101">
        <v>15</v>
      </c>
      <c r="N21" s="102" t="s">
        <v>77</v>
      </c>
      <c r="O21" s="251">
        <v>16.2</v>
      </c>
      <c r="P21" s="103">
        <v>17.7</v>
      </c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 s="35" customFormat="1" ht="15.75" customHeight="1" x14ac:dyDescent="0.25">
      <c r="A22" s="36">
        <v>15</v>
      </c>
      <c r="B22" s="97" t="s">
        <v>162</v>
      </c>
      <c r="C22" s="98" t="s">
        <v>209</v>
      </c>
      <c r="D22" s="99" t="s">
        <v>223</v>
      </c>
      <c r="E22" s="99" t="s">
        <v>330</v>
      </c>
      <c r="F22" s="100">
        <v>3202081212690000</v>
      </c>
      <c r="G22" s="37"/>
      <c r="H22" s="101">
        <v>20</v>
      </c>
      <c r="I22" s="172">
        <v>5</v>
      </c>
      <c r="J22" s="102" t="s">
        <v>62</v>
      </c>
      <c r="K22" s="172">
        <v>600</v>
      </c>
      <c r="L22" s="102" t="s">
        <v>361</v>
      </c>
      <c r="M22" s="101">
        <v>15</v>
      </c>
      <c r="N22" s="102" t="s">
        <v>77</v>
      </c>
      <c r="O22" s="251">
        <v>16.3</v>
      </c>
      <c r="P22" s="103">
        <v>17.8</v>
      </c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5" customFormat="1" ht="15.75" customHeight="1" x14ac:dyDescent="0.25">
      <c r="A23" s="36">
        <v>16</v>
      </c>
      <c r="B23" s="97" t="s">
        <v>163</v>
      </c>
      <c r="C23" s="98" t="s">
        <v>209</v>
      </c>
      <c r="D23" s="99" t="s">
        <v>224</v>
      </c>
      <c r="E23" s="99" t="s">
        <v>290</v>
      </c>
      <c r="F23" s="100">
        <v>3202082003760000</v>
      </c>
      <c r="G23" s="37"/>
      <c r="H23" s="101">
        <v>20</v>
      </c>
      <c r="I23" s="172">
        <v>5</v>
      </c>
      <c r="J23" s="102" t="s">
        <v>62</v>
      </c>
      <c r="K23" s="172">
        <v>600</v>
      </c>
      <c r="L23" s="102" t="s">
        <v>361</v>
      </c>
      <c r="M23" s="101">
        <v>15</v>
      </c>
      <c r="N23" s="102" t="s">
        <v>77</v>
      </c>
      <c r="O23" s="251">
        <v>16.5</v>
      </c>
      <c r="P23" s="103">
        <v>18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5" customFormat="1" ht="15.75" customHeight="1" x14ac:dyDescent="0.25">
      <c r="A24" s="36">
        <v>17</v>
      </c>
      <c r="B24" s="97" t="s">
        <v>164</v>
      </c>
      <c r="C24" s="98" t="s">
        <v>209</v>
      </c>
      <c r="D24" s="99" t="s">
        <v>225</v>
      </c>
      <c r="E24" s="99" t="s">
        <v>331</v>
      </c>
      <c r="F24" s="100">
        <v>3202081903600000</v>
      </c>
      <c r="G24" s="37"/>
      <c r="H24" s="101">
        <v>20</v>
      </c>
      <c r="I24" s="172">
        <v>5</v>
      </c>
      <c r="J24" s="102" t="s">
        <v>62</v>
      </c>
      <c r="K24" s="172">
        <v>600</v>
      </c>
      <c r="L24" s="102" t="s">
        <v>361</v>
      </c>
      <c r="M24" s="101">
        <v>15</v>
      </c>
      <c r="N24" s="102" t="s">
        <v>77</v>
      </c>
      <c r="O24" s="251">
        <v>16.3</v>
      </c>
      <c r="P24" s="103">
        <v>17.8</v>
      </c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 s="35" customFormat="1" ht="15.75" customHeight="1" x14ac:dyDescent="0.25">
      <c r="A25" s="36">
        <v>18</v>
      </c>
      <c r="B25" s="97" t="s">
        <v>165</v>
      </c>
      <c r="C25" s="98" t="s">
        <v>210</v>
      </c>
      <c r="D25" s="99" t="s">
        <v>226</v>
      </c>
      <c r="E25" s="99" t="s">
        <v>259</v>
      </c>
      <c r="F25" s="100" t="s">
        <v>352</v>
      </c>
      <c r="G25" s="37"/>
      <c r="H25" s="101">
        <v>15</v>
      </c>
      <c r="I25" s="172">
        <v>3</v>
      </c>
      <c r="J25" s="102" t="s">
        <v>62</v>
      </c>
      <c r="K25" s="172">
        <v>360</v>
      </c>
      <c r="L25" s="102" t="s">
        <v>361</v>
      </c>
      <c r="M25" s="101">
        <v>9</v>
      </c>
      <c r="N25" s="102" t="s">
        <v>77</v>
      </c>
      <c r="O25" s="251">
        <v>16.54</v>
      </c>
      <c r="P25" s="103">
        <v>18.04</v>
      </c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29" s="35" customFormat="1" ht="15.75" customHeight="1" x14ac:dyDescent="0.25">
      <c r="A26" s="36">
        <v>19</v>
      </c>
      <c r="B26" s="97" t="s">
        <v>25</v>
      </c>
      <c r="C26" s="98" t="s">
        <v>210</v>
      </c>
      <c r="D26" s="99" t="s">
        <v>226</v>
      </c>
      <c r="E26" s="99" t="s">
        <v>264</v>
      </c>
      <c r="F26" s="100">
        <v>3202381008800000</v>
      </c>
      <c r="G26" s="37"/>
      <c r="H26" s="101">
        <v>15</v>
      </c>
      <c r="I26" s="172">
        <v>3</v>
      </c>
      <c r="J26" s="102" t="s">
        <v>62</v>
      </c>
      <c r="K26" s="172">
        <v>360</v>
      </c>
      <c r="L26" s="102" t="s">
        <v>361</v>
      </c>
      <c r="M26" s="101">
        <v>9</v>
      </c>
      <c r="N26" s="102" t="s">
        <v>77</v>
      </c>
      <c r="O26" s="251">
        <v>16.559999999999999</v>
      </c>
      <c r="P26" s="103">
        <v>18.059999999999999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29" s="35" customFormat="1" ht="15.75" customHeight="1" x14ac:dyDescent="0.25">
      <c r="A27" s="36">
        <v>20</v>
      </c>
      <c r="B27" s="97" t="s">
        <v>51</v>
      </c>
      <c r="C27" s="98" t="s">
        <v>210</v>
      </c>
      <c r="D27" s="99" t="s">
        <v>210</v>
      </c>
      <c r="E27" s="99" t="s">
        <v>274</v>
      </c>
      <c r="F27" s="100">
        <v>3.202380512266E+16</v>
      </c>
      <c r="G27" s="37"/>
      <c r="H27" s="101">
        <v>10</v>
      </c>
      <c r="I27" s="172">
        <v>2</v>
      </c>
      <c r="J27" s="102" t="s">
        <v>62</v>
      </c>
      <c r="K27" s="172">
        <v>240</v>
      </c>
      <c r="L27" s="102" t="s">
        <v>361</v>
      </c>
      <c r="M27" s="101">
        <v>6</v>
      </c>
      <c r="N27" s="102" t="s">
        <v>77</v>
      </c>
      <c r="O27" s="251">
        <v>16.5</v>
      </c>
      <c r="P27" s="103">
        <v>18</v>
      </c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29" s="35" customFormat="1" ht="15.75" customHeight="1" x14ac:dyDescent="0.25">
      <c r="A28" s="36">
        <v>21</v>
      </c>
      <c r="B28" s="97" t="s">
        <v>166</v>
      </c>
      <c r="C28" s="98" t="s">
        <v>210</v>
      </c>
      <c r="D28" s="99" t="s">
        <v>210</v>
      </c>
      <c r="E28" s="99" t="s">
        <v>275</v>
      </c>
      <c r="F28" s="100">
        <v>3202382612680000</v>
      </c>
      <c r="G28" s="37"/>
      <c r="H28" s="101">
        <v>10</v>
      </c>
      <c r="I28" s="172">
        <v>2</v>
      </c>
      <c r="J28" s="102" t="s">
        <v>62</v>
      </c>
      <c r="K28" s="172">
        <v>240</v>
      </c>
      <c r="L28" s="102" t="s">
        <v>361</v>
      </c>
      <c r="M28" s="101">
        <v>6</v>
      </c>
      <c r="N28" s="102" t="s">
        <v>77</v>
      </c>
      <c r="O28" s="251">
        <v>16.7</v>
      </c>
      <c r="P28" s="103">
        <v>18.2</v>
      </c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29" s="35" customFormat="1" ht="15.75" customHeight="1" x14ac:dyDescent="0.25">
      <c r="A29" s="36">
        <v>22</v>
      </c>
      <c r="B29" s="97" t="s">
        <v>167</v>
      </c>
      <c r="C29" s="98" t="s">
        <v>210</v>
      </c>
      <c r="D29" s="99" t="s">
        <v>227</v>
      </c>
      <c r="E29" s="99" t="s">
        <v>276</v>
      </c>
      <c r="F29" s="100">
        <v>3202381604620000</v>
      </c>
      <c r="G29" s="37"/>
      <c r="H29" s="101">
        <v>15</v>
      </c>
      <c r="I29" s="172">
        <v>3</v>
      </c>
      <c r="J29" s="102" t="s">
        <v>62</v>
      </c>
      <c r="K29" s="172">
        <v>360</v>
      </c>
      <c r="L29" s="102" t="s">
        <v>361</v>
      </c>
      <c r="M29" s="101">
        <v>9</v>
      </c>
      <c r="N29" s="102" t="s">
        <v>77</v>
      </c>
      <c r="O29" s="251">
        <v>16.5</v>
      </c>
      <c r="P29" s="103">
        <v>18</v>
      </c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 s="35" customFormat="1" ht="15.75" customHeight="1" x14ac:dyDescent="0.25">
      <c r="A30" s="36">
        <v>23</v>
      </c>
      <c r="B30" s="97" t="s">
        <v>29</v>
      </c>
      <c r="C30" s="98" t="s">
        <v>210</v>
      </c>
      <c r="D30" s="99" t="s">
        <v>228</v>
      </c>
      <c r="E30" s="99" t="s">
        <v>277</v>
      </c>
      <c r="F30" s="100">
        <v>3202380106520000</v>
      </c>
      <c r="G30" s="37"/>
      <c r="H30" s="101">
        <v>15</v>
      </c>
      <c r="I30" s="172">
        <v>3</v>
      </c>
      <c r="J30" s="102" t="s">
        <v>62</v>
      </c>
      <c r="K30" s="172">
        <v>360</v>
      </c>
      <c r="L30" s="102" t="s">
        <v>361</v>
      </c>
      <c r="M30" s="101">
        <v>9</v>
      </c>
      <c r="N30" s="102" t="s">
        <v>77</v>
      </c>
      <c r="O30" s="251">
        <v>16.54</v>
      </c>
      <c r="P30" s="103">
        <v>18.04</v>
      </c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29" s="35" customFormat="1" ht="15.75" customHeight="1" x14ac:dyDescent="0.25">
      <c r="A31" s="36">
        <v>24</v>
      </c>
      <c r="B31" s="97" t="s">
        <v>58</v>
      </c>
      <c r="C31" s="98" t="s">
        <v>210</v>
      </c>
      <c r="D31" s="99" t="s">
        <v>228</v>
      </c>
      <c r="E31" s="99" t="s">
        <v>332</v>
      </c>
      <c r="F31" s="100">
        <v>3202380109610000</v>
      </c>
      <c r="G31" s="37"/>
      <c r="H31" s="101">
        <v>10</v>
      </c>
      <c r="I31" s="172">
        <v>2</v>
      </c>
      <c r="J31" s="102" t="s">
        <v>62</v>
      </c>
      <c r="K31" s="172">
        <v>240</v>
      </c>
      <c r="L31" s="102" t="s">
        <v>361</v>
      </c>
      <c r="M31" s="101">
        <v>6</v>
      </c>
      <c r="N31" s="102" t="s">
        <v>77</v>
      </c>
      <c r="O31" s="251">
        <v>16.559999999999999</v>
      </c>
      <c r="P31" s="103">
        <v>18.059999999999999</v>
      </c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29" s="35" customFormat="1" ht="15.75" customHeight="1" x14ac:dyDescent="0.25">
      <c r="A32" s="36">
        <v>25</v>
      </c>
      <c r="B32" s="97" t="s">
        <v>168</v>
      </c>
      <c r="C32" s="98" t="s">
        <v>210</v>
      </c>
      <c r="D32" s="99" t="s">
        <v>229</v>
      </c>
      <c r="E32" s="99" t="s">
        <v>333</v>
      </c>
      <c r="F32" s="100">
        <v>3202381511890000</v>
      </c>
      <c r="G32" s="37"/>
      <c r="H32" s="101">
        <v>10</v>
      </c>
      <c r="I32" s="172">
        <v>2</v>
      </c>
      <c r="J32" s="102" t="s">
        <v>62</v>
      </c>
      <c r="K32" s="172">
        <v>240</v>
      </c>
      <c r="L32" s="102" t="s">
        <v>361</v>
      </c>
      <c r="M32" s="101">
        <v>6</v>
      </c>
      <c r="N32" s="102" t="s">
        <v>77</v>
      </c>
      <c r="O32" s="251">
        <v>16.5</v>
      </c>
      <c r="P32" s="103">
        <v>18</v>
      </c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 s="35" customFormat="1" ht="15.75" customHeight="1" x14ac:dyDescent="0.25">
      <c r="A33" s="36">
        <v>26</v>
      </c>
      <c r="B33" s="97" t="s">
        <v>165</v>
      </c>
      <c r="C33" s="98" t="s">
        <v>210</v>
      </c>
      <c r="D33" s="99" t="s">
        <v>230</v>
      </c>
      <c r="E33" s="99" t="s">
        <v>291</v>
      </c>
      <c r="F33" s="100" t="s">
        <v>347</v>
      </c>
      <c r="G33" s="37"/>
      <c r="H33" s="101">
        <v>10</v>
      </c>
      <c r="I33" s="172">
        <v>2</v>
      </c>
      <c r="J33" s="102" t="s">
        <v>62</v>
      </c>
      <c r="K33" s="172">
        <v>240</v>
      </c>
      <c r="L33" s="102" t="s">
        <v>361</v>
      </c>
      <c r="M33" s="101">
        <v>6</v>
      </c>
      <c r="N33" s="102" t="s">
        <v>77</v>
      </c>
      <c r="O33" s="251">
        <v>16.7</v>
      </c>
      <c r="P33" s="103">
        <v>18.2</v>
      </c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 s="35" customFormat="1" ht="15.75" customHeight="1" x14ac:dyDescent="0.25">
      <c r="A34" s="36">
        <v>27</v>
      </c>
      <c r="B34" s="97" t="s">
        <v>169</v>
      </c>
      <c r="C34" s="98" t="s">
        <v>210</v>
      </c>
      <c r="D34" s="99" t="s">
        <v>230</v>
      </c>
      <c r="E34" s="99" t="s">
        <v>265</v>
      </c>
      <c r="F34" s="100">
        <v>3202382305830000</v>
      </c>
      <c r="G34" s="37"/>
      <c r="H34" s="101">
        <v>10</v>
      </c>
      <c r="I34" s="172">
        <v>2</v>
      </c>
      <c r="J34" s="102" t="s">
        <v>62</v>
      </c>
      <c r="K34" s="172">
        <v>240</v>
      </c>
      <c r="L34" s="102" t="s">
        <v>361</v>
      </c>
      <c r="M34" s="101">
        <v>6</v>
      </c>
      <c r="N34" s="102" t="s">
        <v>77</v>
      </c>
      <c r="O34" s="251">
        <v>16.399999999999999</v>
      </c>
      <c r="P34" s="103">
        <v>17.899999999999999</v>
      </c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s="35" customFormat="1" ht="15.75" customHeight="1" x14ac:dyDescent="0.25">
      <c r="A35" s="36">
        <v>28</v>
      </c>
      <c r="B35" s="97" t="s">
        <v>170</v>
      </c>
      <c r="C35" s="98" t="s">
        <v>210</v>
      </c>
      <c r="D35" s="99" t="s">
        <v>231</v>
      </c>
      <c r="E35" s="99" t="s">
        <v>260</v>
      </c>
      <c r="F35" s="100">
        <v>3202300204400000</v>
      </c>
      <c r="G35" s="37"/>
      <c r="H35" s="101">
        <v>15</v>
      </c>
      <c r="I35" s="172">
        <v>3</v>
      </c>
      <c r="J35" s="102" t="s">
        <v>62</v>
      </c>
      <c r="K35" s="172">
        <v>360</v>
      </c>
      <c r="L35" s="102" t="s">
        <v>361</v>
      </c>
      <c r="M35" s="101">
        <v>9</v>
      </c>
      <c r="N35" s="102" t="s">
        <v>77</v>
      </c>
      <c r="O35" s="251">
        <v>16.7</v>
      </c>
      <c r="P35" s="103">
        <v>18.2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s="35" customFormat="1" ht="15.75" customHeight="1" x14ac:dyDescent="0.25">
      <c r="A36" s="36">
        <v>29</v>
      </c>
      <c r="B36" s="97" t="s">
        <v>171</v>
      </c>
      <c r="C36" s="98" t="s">
        <v>210</v>
      </c>
      <c r="D36" s="99" t="s">
        <v>250</v>
      </c>
      <c r="E36" s="99" t="s">
        <v>292</v>
      </c>
      <c r="F36" s="100">
        <v>3202380202750000</v>
      </c>
      <c r="G36" s="37"/>
      <c r="H36" s="101">
        <v>15</v>
      </c>
      <c r="I36" s="172">
        <v>3</v>
      </c>
      <c r="J36" s="102" t="s">
        <v>62</v>
      </c>
      <c r="K36" s="172">
        <v>360</v>
      </c>
      <c r="L36" s="102" t="s">
        <v>361</v>
      </c>
      <c r="M36" s="101">
        <v>9</v>
      </c>
      <c r="N36" s="102" t="s">
        <v>77</v>
      </c>
      <c r="O36" s="251">
        <v>16.8</v>
      </c>
      <c r="P36" s="103">
        <v>18.3</v>
      </c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s="35" customFormat="1" ht="15.75" customHeight="1" x14ac:dyDescent="0.25">
      <c r="A37" s="36">
        <v>30</v>
      </c>
      <c r="B37" s="104" t="s">
        <v>53</v>
      </c>
      <c r="C37" s="98" t="s">
        <v>211</v>
      </c>
      <c r="D37" s="99" t="s">
        <v>232</v>
      </c>
      <c r="E37" s="99" t="s">
        <v>334</v>
      </c>
      <c r="F37" s="100">
        <v>3202070201890000</v>
      </c>
      <c r="G37" s="37"/>
      <c r="H37" s="101">
        <v>20</v>
      </c>
      <c r="I37" s="172">
        <v>6</v>
      </c>
      <c r="J37" s="102" t="s">
        <v>62</v>
      </c>
      <c r="K37" s="172">
        <v>720</v>
      </c>
      <c r="L37" s="102" t="s">
        <v>361</v>
      </c>
      <c r="M37" s="101">
        <v>18</v>
      </c>
      <c r="N37" s="102" t="s">
        <v>77</v>
      </c>
      <c r="O37" s="251">
        <v>16.14</v>
      </c>
      <c r="P37" s="103">
        <v>17.64</v>
      </c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 s="35" customFormat="1" ht="15.75" customHeight="1" x14ac:dyDescent="0.25">
      <c r="A38" s="36">
        <v>31</v>
      </c>
      <c r="B38" s="97" t="s">
        <v>172</v>
      </c>
      <c r="C38" s="98" t="s">
        <v>211</v>
      </c>
      <c r="D38" s="99" t="s">
        <v>233</v>
      </c>
      <c r="E38" s="99" t="s">
        <v>335</v>
      </c>
      <c r="F38" s="100">
        <v>3202070901630000</v>
      </c>
      <c r="G38" s="37"/>
      <c r="H38" s="101">
        <v>20</v>
      </c>
      <c r="I38" s="172">
        <v>5</v>
      </c>
      <c r="J38" s="102" t="s">
        <v>62</v>
      </c>
      <c r="K38" s="172">
        <v>600</v>
      </c>
      <c r="L38" s="102" t="s">
        <v>361</v>
      </c>
      <c r="M38" s="101">
        <v>15</v>
      </c>
      <c r="N38" s="102" t="s">
        <v>77</v>
      </c>
      <c r="O38" s="251">
        <v>16.2</v>
      </c>
      <c r="P38" s="103">
        <v>17.7</v>
      </c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 s="35" customFormat="1" ht="15.75" customHeight="1" x14ac:dyDescent="0.25">
      <c r="A39" s="36">
        <v>32</v>
      </c>
      <c r="B39" s="97" t="s">
        <v>173</v>
      </c>
      <c r="C39" s="98" t="s">
        <v>211</v>
      </c>
      <c r="D39" s="99" t="s">
        <v>95</v>
      </c>
      <c r="E39" s="99" t="s">
        <v>70</v>
      </c>
      <c r="F39" s="100">
        <v>3202071506640000</v>
      </c>
      <c r="G39" s="37"/>
      <c r="H39" s="101">
        <v>14</v>
      </c>
      <c r="I39" s="172">
        <v>6</v>
      </c>
      <c r="J39" s="102" t="s">
        <v>62</v>
      </c>
      <c r="K39" s="172">
        <v>720</v>
      </c>
      <c r="L39" s="102" t="s">
        <v>361</v>
      </c>
      <c r="M39" s="101">
        <v>18</v>
      </c>
      <c r="N39" s="102" t="s">
        <v>77</v>
      </c>
      <c r="O39" s="251">
        <v>16.100000000000001</v>
      </c>
      <c r="P39" s="103">
        <v>17.600000000000001</v>
      </c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s="35" customFormat="1" ht="15.75" customHeight="1" x14ac:dyDescent="0.25">
      <c r="A40" s="36">
        <v>33</v>
      </c>
      <c r="B40" s="97" t="s">
        <v>174</v>
      </c>
      <c r="C40" s="98" t="s">
        <v>211</v>
      </c>
      <c r="D40" s="99" t="s">
        <v>234</v>
      </c>
      <c r="E40" s="99" t="s">
        <v>293</v>
      </c>
      <c r="F40" s="100">
        <v>3202071208720000</v>
      </c>
      <c r="G40" s="37"/>
      <c r="H40" s="101">
        <v>14</v>
      </c>
      <c r="I40" s="172">
        <v>6</v>
      </c>
      <c r="J40" s="102" t="s">
        <v>62</v>
      </c>
      <c r="K40" s="172">
        <v>720</v>
      </c>
      <c r="L40" s="102" t="s">
        <v>361</v>
      </c>
      <c r="M40" s="101">
        <v>18</v>
      </c>
      <c r="N40" s="102" t="s">
        <v>77</v>
      </c>
      <c r="O40" s="251">
        <v>16</v>
      </c>
      <c r="P40" s="103">
        <v>17.5</v>
      </c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s="35" customFormat="1" ht="15.75" customHeight="1" x14ac:dyDescent="0.25">
      <c r="A41" s="36">
        <v>34</v>
      </c>
      <c r="B41" s="97" t="s">
        <v>251</v>
      </c>
      <c r="C41" s="98" t="s">
        <v>80</v>
      </c>
      <c r="D41" s="99" t="s">
        <v>235</v>
      </c>
      <c r="E41" s="99" t="s">
        <v>266</v>
      </c>
      <c r="F41" s="100">
        <v>3202250103540000</v>
      </c>
      <c r="G41" s="37"/>
      <c r="H41" s="101">
        <v>20</v>
      </c>
      <c r="I41" s="172">
        <v>8</v>
      </c>
      <c r="J41" s="102" t="s">
        <v>62</v>
      </c>
      <c r="K41" s="172">
        <v>960</v>
      </c>
      <c r="L41" s="102" t="s">
        <v>362</v>
      </c>
      <c r="M41" s="101">
        <v>24</v>
      </c>
      <c r="N41" s="102" t="s">
        <v>77</v>
      </c>
      <c r="O41" s="251">
        <v>16.149999999999999</v>
      </c>
      <c r="P41" s="103">
        <v>17.649999999999999</v>
      </c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 s="35" customFormat="1" ht="15.75" customHeight="1" x14ac:dyDescent="0.25">
      <c r="A42" s="36">
        <v>35</v>
      </c>
      <c r="B42" s="97" t="s">
        <v>20</v>
      </c>
      <c r="C42" s="98" t="s">
        <v>80</v>
      </c>
      <c r="D42" s="99" t="s">
        <v>86</v>
      </c>
      <c r="E42" s="99" t="s">
        <v>294</v>
      </c>
      <c r="F42" s="100" t="s">
        <v>353</v>
      </c>
      <c r="G42" s="37"/>
      <c r="H42" s="101">
        <v>18</v>
      </c>
      <c r="I42" s="172">
        <v>8</v>
      </c>
      <c r="J42" s="102" t="s">
        <v>62</v>
      </c>
      <c r="K42" s="172">
        <v>960</v>
      </c>
      <c r="L42" s="102" t="s">
        <v>362</v>
      </c>
      <c r="M42" s="101">
        <v>24</v>
      </c>
      <c r="N42" s="102" t="s">
        <v>77</v>
      </c>
      <c r="O42" s="251">
        <v>16.2</v>
      </c>
      <c r="P42" s="103">
        <v>17.7</v>
      </c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s="35" customFormat="1" ht="15.75" customHeight="1" x14ac:dyDescent="0.25">
      <c r="A43" s="36">
        <v>36</v>
      </c>
      <c r="B43" s="97" t="s">
        <v>175</v>
      </c>
      <c r="C43" s="98" t="s">
        <v>80</v>
      </c>
      <c r="D43" s="99" t="s">
        <v>236</v>
      </c>
      <c r="E43" s="99" t="s">
        <v>278</v>
      </c>
      <c r="F43" s="100">
        <v>3202250206650000</v>
      </c>
      <c r="G43" s="37"/>
      <c r="H43" s="101">
        <v>21</v>
      </c>
      <c r="I43" s="172">
        <v>8</v>
      </c>
      <c r="J43" s="102" t="s">
        <v>62</v>
      </c>
      <c r="K43" s="172">
        <v>960</v>
      </c>
      <c r="L43" s="102" t="s">
        <v>362</v>
      </c>
      <c r="M43" s="101">
        <v>24</v>
      </c>
      <c r="N43" s="102" t="s">
        <v>77</v>
      </c>
      <c r="O43" s="251">
        <v>16.100000000000001</v>
      </c>
      <c r="P43" s="103">
        <v>17.600000000000001</v>
      </c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s="35" customFormat="1" ht="15.75" customHeight="1" x14ac:dyDescent="0.25">
      <c r="A44" s="36">
        <v>37</v>
      </c>
      <c r="B44" s="97" t="s">
        <v>19</v>
      </c>
      <c r="C44" s="98" t="s">
        <v>81</v>
      </c>
      <c r="D44" s="99" t="s">
        <v>237</v>
      </c>
      <c r="E44" s="99" t="s">
        <v>267</v>
      </c>
      <c r="F44" s="105" t="s">
        <v>360</v>
      </c>
      <c r="G44" s="37"/>
      <c r="H44" s="101">
        <v>25</v>
      </c>
      <c r="I44" s="172">
        <v>10</v>
      </c>
      <c r="J44" s="102" t="s">
        <v>62</v>
      </c>
      <c r="K44" s="172">
        <v>1200</v>
      </c>
      <c r="L44" s="102" t="s">
        <v>361</v>
      </c>
      <c r="M44" s="101">
        <v>30</v>
      </c>
      <c r="N44" s="102" t="s">
        <v>77</v>
      </c>
      <c r="O44" s="251">
        <v>15.57</v>
      </c>
      <c r="P44" s="103">
        <v>17.07</v>
      </c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 s="35" customFormat="1" ht="15.75" customHeight="1" x14ac:dyDescent="0.25">
      <c r="A45" s="36">
        <v>38</v>
      </c>
      <c r="B45" s="97" t="s">
        <v>24</v>
      </c>
      <c r="C45" s="98" t="s">
        <v>81</v>
      </c>
      <c r="D45" s="99" t="s">
        <v>238</v>
      </c>
      <c r="E45" s="99" t="s">
        <v>295</v>
      </c>
      <c r="F45" s="100" t="s">
        <v>354</v>
      </c>
      <c r="G45" s="37"/>
      <c r="H45" s="101">
        <v>32</v>
      </c>
      <c r="I45" s="172">
        <v>15</v>
      </c>
      <c r="J45" s="102" t="s">
        <v>62</v>
      </c>
      <c r="K45" s="172">
        <v>1800</v>
      </c>
      <c r="L45" s="102" t="s">
        <v>361</v>
      </c>
      <c r="M45" s="101">
        <v>45</v>
      </c>
      <c r="N45" s="102" t="s">
        <v>77</v>
      </c>
      <c r="O45" s="251">
        <v>15.2</v>
      </c>
      <c r="P45" s="103">
        <v>16.7</v>
      </c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s="35" customFormat="1" ht="15.75" customHeight="1" x14ac:dyDescent="0.25">
      <c r="A46" s="36">
        <v>39</v>
      </c>
      <c r="B46" s="97" t="s">
        <v>176</v>
      </c>
      <c r="C46" s="98" t="s">
        <v>81</v>
      </c>
      <c r="D46" s="99" t="s">
        <v>238</v>
      </c>
      <c r="E46" s="99" t="s">
        <v>296</v>
      </c>
      <c r="F46" s="100">
        <v>3202214702820000</v>
      </c>
      <c r="G46" s="37"/>
      <c r="H46" s="101">
        <v>56</v>
      </c>
      <c r="I46" s="172">
        <v>15</v>
      </c>
      <c r="J46" s="102" t="s">
        <v>62</v>
      </c>
      <c r="K46" s="172">
        <v>1800</v>
      </c>
      <c r="L46" s="102" t="s">
        <v>361</v>
      </c>
      <c r="M46" s="101">
        <v>45</v>
      </c>
      <c r="N46" s="102" t="s">
        <v>77</v>
      </c>
      <c r="O46" s="251">
        <v>15.2</v>
      </c>
      <c r="P46" s="103">
        <v>16.7</v>
      </c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s="35" customFormat="1" ht="15.75" customHeight="1" x14ac:dyDescent="0.25">
      <c r="A47" s="36">
        <v>40</v>
      </c>
      <c r="B47" s="97" t="s">
        <v>25</v>
      </c>
      <c r="C47" s="98" t="s">
        <v>81</v>
      </c>
      <c r="D47" s="99" t="s">
        <v>87</v>
      </c>
      <c r="E47" s="99" t="s">
        <v>268</v>
      </c>
      <c r="F47" s="100">
        <v>3202211808850000</v>
      </c>
      <c r="G47" s="37"/>
      <c r="H47" s="101">
        <v>30</v>
      </c>
      <c r="I47" s="172">
        <v>15</v>
      </c>
      <c r="J47" s="102" t="s">
        <v>62</v>
      </c>
      <c r="K47" s="172">
        <v>1800</v>
      </c>
      <c r="L47" s="102" t="s">
        <v>361</v>
      </c>
      <c r="M47" s="101">
        <v>45</v>
      </c>
      <c r="N47" s="102" t="s">
        <v>77</v>
      </c>
      <c r="O47" s="251">
        <v>15.3</v>
      </c>
      <c r="P47" s="103">
        <v>16.8</v>
      </c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s="35" customFormat="1" ht="15.75" customHeight="1" x14ac:dyDescent="0.25">
      <c r="A48" s="36">
        <v>41</v>
      </c>
      <c r="B48" s="97" t="s">
        <v>177</v>
      </c>
      <c r="C48" s="98" t="s">
        <v>81</v>
      </c>
      <c r="D48" s="99" t="s">
        <v>89</v>
      </c>
      <c r="E48" s="99" t="s">
        <v>297</v>
      </c>
      <c r="F48" s="100">
        <v>3202211112710000</v>
      </c>
      <c r="G48" s="37"/>
      <c r="H48" s="101">
        <v>34</v>
      </c>
      <c r="I48" s="172">
        <v>15</v>
      </c>
      <c r="J48" s="102" t="s">
        <v>62</v>
      </c>
      <c r="K48" s="172">
        <v>1800</v>
      </c>
      <c r="L48" s="102" t="s">
        <v>361</v>
      </c>
      <c r="M48" s="101">
        <v>45</v>
      </c>
      <c r="N48" s="102" t="s">
        <v>77</v>
      </c>
      <c r="O48" s="251">
        <v>15.2</v>
      </c>
      <c r="P48" s="103">
        <v>16.7</v>
      </c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s="35" customFormat="1" ht="15.75" customHeight="1" x14ac:dyDescent="0.25">
      <c r="A49" s="36">
        <v>42</v>
      </c>
      <c r="B49" s="97" t="s">
        <v>178</v>
      </c>
      <c r="C49" s="98" t="s">
        <v>81</v>
      </c>
      <c r="D49" s="99" t="s">
        <v>239</v>
      </c>
      <c r="E49" s="99" t="s">
        <v>298</v>
      </c>
      <c r="F49" s="100">
        <v>3202210102780000</v>
      </c>
      <c r="G49" s="37"/>
      <c r="H49" s="101">
        <v>30</v>
      </c>
      <c r="I49" s="172">
        <v>15</v>
      </c>
      <c r="J49" s="102" t="s">
        <v>62</v>
      </c>
      <c r="K49" s="172">
        <v>1800</v>
      </c>
      <c r="L49" s="102" t="s">
        <v>361</v>
      </c>
      <c r="M49" s="101">
        <v>45</v>
      </c>
      <c r="N49" s="102" t="s">
        <v>77</v>
      </c>
      <c r="O49" s="251">
        <v>15</v>
      </c>
      <c r="P49" s="103">
        <v>16.5</v>
      </c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s="35" customFormat="1" ht="15.75" customHeight="1" x14ac:dyDescent="0.25">
      <c r="A50" s="36">
        <v>43</v>
      </c>
      <c r="B50" s="97" t="s">
        <v>179</v>
      </c>
      <c r="C50" s="98" t="s">
        <v>81</v>
      </c>
      <c r="D50" s="99" t="s">
        <v>240</v>
      </c>
      <c r="E50" s="99" t="s">
        <v>299</v>
      </c>
      <c r="F50" s="100">
        <v>3202210104680000</v>
      </c>
      <c r="G50" s="37"/>
      <c r="H50" s="101">
        <v>46</v>
      </c>
      <c r="I50" s="172">
        <v>16</v>
      </c>
      <c r="J50" s="102" t="s">
        <v>62</v>
      </c>
      <c r="K50" s="172">
        <v>1920</v>
      </c>
      <c r="L50" s="102" t="s">
        <v>361</v>
      </c>
      <c r="M50" s="101">
        <v>48</v>
      </c>
      <c r="N50" s="102" t="s">
        <v>77</v>
      </c>
      <c r="O50" s="251">
        <v>15.1</v>
      </c>
      <c r="P50" s="103">
        <v>16.600000000000001</v>
      </c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35" customFormat="1" ht="15.75" customHeight="1" x14ac:dyDescent="0.25">
      <c r="A51" s="36">
        <v>44</v>
      </c>
      <c r="B51" s="97" t="s">
        <v>180</v>
      </c>
      <c r="C51" s="98" t="s">
        <v>81</v>
      </c>
      <c r="D51" s="99" t="s">
        <v>241</v>
      </c>
      <c r="E51" s="99" t="s">
        <v>269</v>
      </c>
      <c r="F51" s="100">
        <v>3202210203580000</v>
      </c>
      <c r="G51" s="37"/>
      <c r="H51" s="101">
        <v>47</v>
      </c>
      <c r="I51" s="172">
        <v>16</v>
      </c>
      <c r="J51" s="102" t="s">
        <v>62</v>
      </c>
      <c r="K51" s="172">
        <v>1920</v>
      </c>
      <c r="L51" s="102" t="s">
        <v>361</v>
      </c>
      <c r="M51" s="101">
        <v>48</v>
      </c>
      <c r="N51" s="102" t="s">
        <v>77</v>
      </c>
      <c r="O51" s="251">
        <v>15</v>
      </c>
      <c r="P51" s="103">
        <v>16.5</v>
      </c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35" customFormat="1" ht="15.75" customHeight="1" x14ac:dyDescent="0.25">
      <c r="A52" s="36">
        <v>45</v>
      </c>
      <c r="B52" s="97" t="s">
        <v>181</v>
      </c>
      <c r="C52" s="98" t="s">
        <v>81</v>
      </c>
      <c r="D52" s="99" t="s">
        <v>88</v>
      </c>
      <c r="E52" s="99" t="s">
        <v>279</v>
      </c>
      <c r="F52" s="100">
        <v>3202210306660010</v>
      </c>
      <c r="G52" s="37"/>
      <c r="H52" s="101">
        <v>60</v>
      </c>
      <c r="I52" s="172">
        <v>16</v>
      </c>
      <c r="J52" s="102" t="s">
        <v>62</v>
      </c>
      <c r="K52" s="172">
        <v>1920</v>
      </c>
      <c r="L52" s="102" t="s">
        <v>361</v>
      </c>
      <c r="M52" s="101">
        <v>48</v>
      </c>
      <c r="N52" s="102" t="s">
        <v>77</v>
      </c>
      <c r="O52" s="251">
        <v>15.1</v>
      </c>
      <c r="P52" s="103">
        <v>16.600000000000001</v>
      </c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s="35" customFormat="1" ht="15.75" customHeight="1" x14ac:dyDescent="0.25">
      <c r="A53" s="36">
        <v>46</v>
      </c>
      <c r="B53" s="97" t="s">
        <v>55</v>
      </c>
      <c r="C53" s="98" t="s">
        <v>82</v>
      </c>
      <c r="D53" s="99" t="s">
        <v>90</v>
      </c>
      <c r="E53" s="99" t="s">
        <v>69</v>
      </c>
      <c r="F53" s="100">
        <v>3202202703620000</v>
      </c>
      <c r="G53" s="37"/>
      <c r="H53" s="101">
        <v>25</v>
      </c>
      <c r="I53" s="172">
        <v>2</v>
      </c>
      <c r="J53" s="102" t="s">
        <v>62</v>
      </c>
      <c r="K53" s="172">
        <v>240</v>
      </c>
      <c r="L53" s="102" t="s">
        <v>361</v>
      </c>
      <c r="M53" s="101">
        <v>6</v>
      </c>
      <c r="N53" s="102" t="s">
        <v>363</v>
      </c>
      <c r="O53" s="251">
        <v>15.97</v>
      </c>
      <c r="P53" s="103">
        <v>17.47</v>
      </c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s="35" customFormat="1" ht="15.75" customHeight="1" x14ac:dyDescent="0.25">
      <c r="A54" s="36">
        <v>47</v>
      </c>
      <c r="B54" s="97" t="s">
        <v>182</v>
      </c>
      <c r="C54" s="98" t="s">
        <v>82</v>
      </c>
      <c r="D54" s="99" t="s">
        <v>91</v>
      </c>
      <c r="E54" s="99" t="s">
        <v>270</v>
      </c>
      <c r="F54" s="100">
        <v>3202230811550000</v>
      </c>
      <c r="G54" s="37"/>
      <c r="H54" s="101">
        <v>23</v>
      </c>
      <c r="I54" s="172">
        <v>5</v>
      </c>
      <c r="J54" s="102" t="s">
        <v>62</v>
      </c>
      <c r="K54" s="172">
        <v>600</v>
      </c>
      <c r="L54" s="102" t="s">
        <v>361</v>
      </c>
      <c r="M54" s="101">
        <v>15</v>
      </c>
      <c r="N54" s="102" t="s">
        <v>363</v>
      </c>
      <c r="O54" s="251">
        <v>16</v>
      </c>
      <c r="P54" s="103">
        <v>17.5</v>
      </c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s="35" customFormat="1" ht="15.75" customHeight="1" x14ac:dyDescent="0.25">
      <c r="A55" s="36">
        <v>48</v>
      </c>
      <c r="B55" s="97" t="s">
        <v>19</v>
      </c>
      <c r="C55" s="98" t="s">
        <v>82</v>
      </c>
      <c r="D55" s="99" t="s">
        <v>92</v>
      </c>
      <c r="E55" s="99" t="s">
        <v>71</v>
      </c>
      <c r="F55" s="100">
        <v>3202230605840000</v>
      </c>
      <c r="G55" s="37"/>
      <c r="H55" s="101">
        <v>30</v>
      </c>
      <c r="I55" s="172">
        <v>5</v>
      </c>
      <c r="J55" s="102" t="s">
        <v>62</v>
      </c>
      <c r="K55" s="172">
        <v>600</v>
      </c>
      <c r="L55" s="102" t="s">
        <v>361</v>
      </c>
      <c r="M55" s="101">
        <v>15</v>
      </c>
      <c r="N55" s="102" t="s">
        <v>77</v>
      </c>
      <c r="O55" s="251">
        <v>16.100000000000001</v>
      </c>
      <c r="P55" s="103">
        <v>17.600000000000001</v>
      </c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 s="35" customFormat="1" ht="15.75" customHeight="1" x14ac:dyDescent="0.25">
      <c r="A56" s="36">
        <v>49</v>
      </c>
      <c r="B56" s="97" t="s">
        <v>25</v>
      </c>
      <c r="C56" s="98" t="s">
        <v>82</v>
      </c>
      <c r="D56" s="99" t="s">
        <v>93</v>
      </c>
      <c r="E56" s="99" t="s">
        <v>280</v>
      </c>
      <c r="F56" s="100">
        <v>3202230112680000</v>
      </c>
      <c r="G56" s="37"/>
      <c r="H56" s="101">
        <v>12</v>
      </c>
      <c r="I56" s="172">
        <v>5</v>
      </c>
      <c r="J56" s="102" t="s">
        <v>62</v>
      </c>
      <c r="K56" s="172">
        <v>600</v>
      </c>
      <c r="L56" s="102" t="s">
        <v>361</v>
      </c>
      <c r="M56" s="101">
        <v>15</v>
      </c>
      <c r="N56" s="102" t="s">
        <v>363</v>
      </c>
      <c r="O56" s="251">
        <v>15.8</v>
      </c>
      <c r="P56" s="103">
        <v>17.3</v>
      </c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s="35" customFormat="1" ht="15.75" customHeight="1" x14ac:dyDescent="0.25">
      <c r="A57" s="36">
        <v>50</v>
      </c>
      <c r="B57" s="97" t="s">
        <v>183</v>
      </c>
      <c r="C57" s="98" t="s">
        <v>82</v>
      </c>
      <c r="D57" s="99" t="s">
        <v>93</v>
      </c>
      <c r="E57" s="99" t="s">
        <v>300</v>
      </c>
      <c r="F57" s="100">
        <v>3202232504750000</v>
      </c>
      <c r="G57" s="37"/>
      <c r="H57" s="101">
        <v>21</v>
      </c>
      <c r="I57" s="172">
        <v>5</v>
      </c>
      <c r="J57" s="102" t="s">
        <v>62</v>
      </c>
      <c r="K57" s="172">
        <v>600</v>
      </c>
      <c r="L57" s="102" t="s">
        <v>361</v>
      </c>
      <c r="M57" s="101">
        <v>15</v>
      </c>
      <c r="N57" s="102" t="s">
        <v>363</v>
      </c>
      <c r="O57" s="251">
        <v>15.9</v>
      </c>
      <c r="P57" s="103">
        <v>17.399999999999999</v>
      </c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s="35" customFormat="1" ht="15.75" customHeight="1" x14ac:dyDescent="0.25">
      <c r="A58" s="36">
        <v>51</v>
      </c>
      <c r="B58" s="97" t="s">
        <v>45</v>
      </c>
      <c r="C58" s="98" t="s">
        <v>82</v>
      </c>
      <c r="D58" s="99" t="s">
        <v>93</v>
      </c>
      <c r="E58" s="99" t="s">
        <v>72</v>
      </c>
      <c r="F58" s="100" t="s">
        <v>355</v>
      </c>
      <c r="G58" s="37"/>
      <c r="H58" s="101">
        <v>20</v>
      </c>
      <c r="I58" s="172">
        <v>5</v>
      </c>
      <c r="J58" s="102" t="s">
        <v>62</v>
      </c>
      <c r="K58" s="172">
        <v>600</v>
      </c>
      <c r="L58" s="102" t="s">
        <v>361</v>
      </c>
      <c r="M58" s="101">
        <v>15</v>
      </c>
      <c r="N58" s="102" t="s">
        <v>363</v>
      </c>
      <c r="O58" s="251">
        <v>15.7</v>
      </c>
      <c r="P58" s="103">
        <v>17.2</v>
      </c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s="35" customFormat="1" ht="15.75" customHeight="1" x14ac:dyDescent="0.25">
      <c r="A59" s="36">
        <v>52</v>
      </c>
      <c r="B59" s="97" t="s">
        <v>184</v>
      </c>
      <c r="C59" s="98" t="s">
        <v>212</v>
      </c>
      <c r="D59" s="99" t="s">
        <v>242</v>
      </c>
      <c r="E59" s="99" t="s">
        <v>301</v>
      </c>
      <c r="F59" s="100">
        <v>3202240701730000</v>
      </c>
      <c r="G59" s="37"/>
      <c r="H59" s="101">
        <v>40</v>
      </c>
      <c r="I59" s="172">
        <v>5</v>
      </c>
      <c r="J59" s="102" t="s">
        <v>62</v>
      </c>
      <c r="K59" s="172">
        <v>600</v>
      </c>
      <c r="L59" s="102" t="s">
        <v>361</v>
      </c>
      <c r="M59" s="101">
        <v>15</v>
      </c>
      <c r="N59" s="102" t="s">
        <v>363</v>
      </c>
      <c r="O59" s="251">
        <v>15.25</v>
      </c>
      <c r="P59" s="103">
        <v>16.75</v>
      </c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 s="35" customFormat="1" ht="15.75" customHeight="1" x14ac:dyDescent="0.25">
      <c r="A60" s="36">
        <v>53</v>
      </c>
      <c r="B60" s="97" t="s">
        <v>185</v>
      </c>
      <c r="C60" s="98" t="s">
        <v>212</v>
      </c>
      <c r="D60" s="99" t="s">
        <v>243</v>
      </c>
      <c r="E60" s="99" t="s">
        <v>302</v>
      </c>
      <c r="F60" s="100" t="s">
        <v>348</v>
      </c>
      <c r="G60" s="37"/>
      <c r="H60" s="101">
        <v>22</v>
      </c>
      <c r="I60" s="172">
        <v>5</v>
      </c>
      <c r="J60" s="102" t="s">
        <v>62</v>
      </c>
      <c r="K60" s="172">
        <v>600</v>
      </c>
      <c r="L60" s="102" t="s">
        <v>361</v>
      </c>
      <c r="M60" s="101">
        <v>15</v>
      </c>
      <c r="N60" s="102" t="s">
        <v>363</v>
      </c>
      <c r="O60" s="251">
        <v>15.3</v>
      </c>
      <c r="P60" s="103">
        <v>16.8</v>
      </c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 s="35" customFormat="1" ht="15.75" customHeight="1" x14ac:dyDescent="0.25">
      <c r="A61" s="36">
        <v>54</v>
      </c>
      <c r="B61" s="97" t="s">
        <v>186</v>
      </c>
      <c r="C61" s="98" t="s">
        <v>213</v>
      </c>
      <c r="D61" s="99" t="s">
        <v>96</v>
      </c>
      <c r="E61" s="99" t="s">
        <v>281</v>
      </c>
      <c r="F61" s="100" t="s">
        <v>349</v>
      </c>
      <c r="G61" s="37"/>
      <c r="H61" s="101">
        <v>50</v>
      </c>
      <c r="I61" s="172">
        <v>8</v>
      </c>
      <c r="J61" s="102" t="s">
        <v>62</v>
      </c>
      <c r="K61" s="172">
        <v>960</v>
      </c>
      <c r="L61" s="102" t="s">
        <v>361</v>
      </c>
      <c r="M61" s="101">
        <v>24</v>
      </c>
      <c r="N61" s="102" t="s">
        <v>363</v>
      </c>
      <c r="O61" s="251">
        <v>16.72</v>
      </c>
      <c r="P61" s="103">
        <v>18.22</v>
      </c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 s="35" customFormat="1" ht="15.75" customHeight="1" x14ac:dyDescent="0.25">
      <c r="A62" s="36">
        <v>55</v>
      </c>
      <c r="B62" s="97" t="s">
        <v>187</v>
      </c>
      <c r="C62" s="98" t="s">
        <v>213</v>
      </c>
      <c r="D62" s="99" t="s">
        <v>96</v>
      </c>
      <c r="E62" s="99" t="s">
        <v>64</v>
      </c>
      <c r="F62" s="100">
        <v>3202430707750000</v>
      </c>
      <c r="G62" s="37"/>
      <c r="H62" s="101">
        <v>55</v>
      </c>
      <c r="I62" s="172">
        <v>8</v>
      </c>
      <c r="J62" s="102" t="s">
        <v>62</v>
      </c>
      <c r="K62" s="172">
        <v>960</v>
      </c>
      <c r="L62" s="102" t="s">
        <v>361</v>
      </c>
      <c r="M62" s="101">
        <v>24</v>
      </c>
      <c r="N62" s="102" t="s">
        <v>363</v>
      </c>
      <c r="O62" s="251">
        <v>16.7</v>
      </c>
      <c r="P62" s="103">
        <v>18.2</v>
      </c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 s="35" customFormat="1" ht="15.75" customHeight="1" x14ac:dyDescent="0.25">
      <c r="A63" s="36">
        <v>56</v>
      </c>
      <c r="B63" s="97" t="s">
        <v>46</v>
      </c>
      <c r="C63" s="98" t="s">
        <v>213</v>
      </c>
      <c r="D63" s="99" t="s">
        <v>96</v>
      </c>
      <c r="E63" s="99" t="s">
        <v>261</v>
      </c>
      <c r="F63" s="100" t="s">
        <v>350</v>
      </c>
      <c r="G63" s="37"/>
      <c r="H63" s="101">
        <v>43</v>
      </c>
      <c r="I63" s="172">
        <v>8</v>
      </c>
      <c r="J63" s="102" t="s">
        <v>62</v>
      </c>
      <c r="K63" s="172">
        <v>960</v>
      </c>
      <c r="L63" s="102" t="s">
        <v>361</v>
      </c>
      <c r="M63" s="101">
        <v>24</v>
      </c>
      <c r="N63" s="102" t="s">
        <v>363</v>
      </c>
      <c r="O63" s="251">
        <v>16.670000000000002</v>
      </c>
      <c r="P63" s="103">
        <v>18.170000000000002</v>
      </c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 s="35" customFormat="1" ht="15.75" customHeight="1" x14ac:dyDescent="0.25">
      <c r="A64" s="36">
        <v>57</v>
      </c>
      <c r="B64" s="97" t="s">
        <v>188</v>
      </c>
      <c r="C64" s="98" t="s">
        <v>213</v>
      </c>
      <c r="D64" s="99" t="s">
        <v>96</v>
      </c>
      <c r="E64" s="99" t="s">
        <v>75</v>
      </c>
      <c r="F64" s="100">
        <v>3202431712840000</v>
      </c>
      <c r="G64" s="37"/>
      <c r="H64" s="101">
        <v>50</v>
      </c>
      <c r="I64" s="172">
        <v>8</v>
      </c>
      <c r="J64" s="102" t="s">
        <v>62</v>
      </c>
      <c r="K64" s="172">
        <v>960</v>
      </c>
      <c r="L64" s="102" t="s">
        <v>361</v>
      </c>
      <c r="M64" s="101">
        <v>24</v>
      </c>
      <c r="N64" s="102" t="s">
        <v>363</v>
      </c>
      <c r="O64" s="251">
        <v>16.5</v>
      </c>
      <c r="P64" s="103">
        <v>18</v>
      </c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s="35" customFormat="1" ht="15.75" customHeight="1" x14ac:dyDescent="0.25">
      <c r="A65" s="36">
        <v>58</v>
      </c>
      <c r="B65" s="97" t="s">
        <v>44</v>
      </c>
      <c r="C65" s="98" t="s">
        <v>213</v>
      </c>
      <c r="D65" s="99" t="s">
        <v>83</v>
      </c>
      <c r="E65" s="99" t="s">
        <v>282</v>
      </c>
      <c r="F65" s="100" t="s">
        <v>344</v>
      </c>
      <c r="G65" s="37"/>
      <c r="H65" s="101">
        <v>34</v>
      </c>
      <c r="I65" s="172">
        <v>8</v>
      </c>
      <c r="J65" s="102" t="s">
        <v>62</v>
      </c>
      <c r="K65" s="172">
        <v>960</v>
      </c>
      <c r="L65" s="102" t="s">
        <v>361</v>
      </c>
      <c r="M65" s="101">
        <v>24</v>
      </c>
      <c r="N65" s="102" t="s">
        <v>363</v>
      </c>
      <c r="O65" s="251">
        <v>16.600000000000001</v>
      </c>
      <c r="P65" s="103">
        <v>18.100000000000001</v>
      </c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s="35" customFormat="1" ht="15.75" customHeight="1" x14ac:dyDescent="0.25">
      <c r="A66" s="36">
        <v>59</v>
      </c>
      <c r="B66" s="97" t="s">
        <v>189</v>
      </c>
      <c r="C66" s="98" t="s">
        <v>213</v>
      </c>
      <c r="D66" s="99" t="s">
        <v>83</v>
      </c>
      <c r="E66" s="99" t="s">
        <v>262</v>
      </c>
      <c r="F66" s="100">
        <v>3202432004830000</v>
      </c>
      <c r="G66" s="37"/>
      <c r="H66" s="101">
        <v>50</v>
      </c>
      <c r="I66" s="172">
        <v>8</v>
      </c>
      <c r="J66" s="102" t="s">
        <v>62</v>
      </c>
      <c r="K66" s="172">
        <v>960</v>
      </c>
      <c r="L66" s="102" t="s">
        <v>361</v>
      </c>
      <c r="M66" s="101">
        <v>24</v>
      </c>
      <c r="N66" s="102" t="s">
        <v>363</v>
      </c>
      <c r="O66" s="251">
        <v>16.600000000000001</v>
      </c>
      <c r="P66" s="103">
        <v>18.100000000000001</v>
      </c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 s="35" customFormat="1" ht="15.75" customHeight="1" x14ac:dyDescent="0.25">
      <c r="A67" s="36">
        <v>60</v>
      </c>
      <c r="B67" s="97" t="s">
        <v>190</v>
      </c>
      <c r="C67" s="98" t="s">
        <v>213</v>
      </c>
      <c r="D67" s="99" t="s">
        <v>94</v>
      </c>
      <c r="E67" s="99" t="s">
        <v>283</v>
      </c>
      <c r="F67" s="100">
        <v>3202431105630000</v>
      </c>
      <c r="G67" s="37"/>
      <c r="H67" s="101">
        <v>48</v>
      </c>
      <c r="I67" s="172">
        <v>8</v>
      </c>
      <c r="J67" s="102" t="s">
        <v>62</v>
      </c>
      <c r="K67" s="172">
        <v>960</v>
      </c>
      <c r="L67" s="102" t="s">
        <v>361</v>
      </c>
      <c r="M67" s="101">
        <v>24</v>
      </c>
      <c r="N67" s="102" t="s">
        <v>363</v>
      </c>
      <c r="O67" s="251">
        <v>16.5</v>
      </c>
      <c r="P67" s="103">
        <v>18</v>
      </c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s="35" customFormat="1" ht="15.75" customHeight="1" x14ac:dyDescent="0.25">
      <c r="A68" s="36">
        <v>61</v>
      </c>
      <c r="B68" s="97" t="s">
        <v>54</v>
      </c>
      <c r="C68" s="98" t="s">
        <v>213</v>
      </c>
      <c r="D68" s="99" t="s">
        <v>94</v>
      </c>
      <c r="E68" s="99" t="s">
        <v>303</v>
      </c>
      <c r="F68" s="100">
        <v>3202431101780000</v>
      </c>
      <c r="G68" s="37"/>
      <c r="H68" s="101">
        <v>55</v>
      </c>
      <c r="I68" s="172">
        <v>8</v>
      </c>
      <c r="J68" s="102" t="s">
        <v>62</v>
      </c>
      <c r="K68" s="172">
        <v>960</v>
      </c>
      <c r="L68" s="102" t="s">
        <v>361</v>
      </c>
      <c r="M68" s="101">
        <v>24</v>
      </c>
      <c r="N68" s="102" t="s">
        <v>363</v>
      </c>
      <c r="O68" s="251">
        <v>16.7</v>
      </c>
      <c r="P68" s="103">
        <v>18.2</v>
      </c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 s="35" customFormat="1" ht="15.75" customHeight="1" x14ac:dyDescent="0.25">
      <c r="A69" s="36">
        <v>62</v>
      </c>
      <c r="B69" s="97" t="s">
        <v>137</v>
      </c>
      <c r="C69" s="98" t="s">
        <v>213</v>
      </c>
      <c r="D69" s="99" t="s">
        <v>94</v>
      </c>
      <c r="E69" s="99" t="s">
        <v>336</v>
      </c>
      <c r="F69" s="100">
        <v>3202431905760000</v>
      </c>
      <c r="G69" s="37"/>
      <c r="H69" s="101">
        <v>50</v>
      </c>
      <c r="I69" s="172">
        <v>8</v>
      </c>
      <c r="J69" s="102" t="s">
        <v>62</v>
      </c>
      <c r="K69" s="172">
        <v>960</v>
      </c>
      <c r="L69" s="102" t="s">
        <v>361</v>
      </c>
      <c r="M69" s="101">
        <v>24</v>
      </c>
      <c r="N69" s="102" t="s">
        <v>363</v>
      </c>
      <c r="O69" s="251">
        <v>16</v>
      </c>
      <c r="P69" s="103">
        <v>17.5</v>
      </c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spans="1:29" s="35" customFormat="1" ht="15.75" customHeight="1" x14ac:dyDescent="0.25">
      <c r="A70" s="36">
        <v>63</v>
      </c>
      <c r="B70" s="97" t="s">
        <v>191</v>
      </c>
      <c r="C70" s="98" t="s">
        <v>213</v>
      </c>
      <c r="D70" s="99" t="s">
        <v>238</v>
      </c>
      <c r="E70" s="99" t="s">
        <v>304</v>
      </c>
      <c r="F70" s="100">
        <v>3202430606760000</v>
      </c>
      <c r="G70" s="37"/>
      <c r="H70" s="101">
        <v>34</v>
      </c>
      <c r="I70" s="172">
        <v>8</v>
      </c>
      <c r="J70" s="102" t="s">
        <v>62</v>
      </c>
      <c r="K70" s="172">
        <v>960</v>
      </c>
      <c r="L70" s="102" t="s">
        <v>361</v>
      </c>
      <c r="M70" s="101">
        <v>24</v>
      </c>
      <c r="N70" s="102" t="s">
        <v>363</v>
      </c>
      <c r="O70" s="251">
        <v>16.5</v>
      </c>
      <c r="P70" s="103">
        <v>18</v>
      </c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spans="1:29" s="35" customFormat="1" ht="15.75" customHeight="1" x14ac:dyDescent="0.25">
      <c r="A71" s="36">
        <v>64</v>
      </c>
      <c r="B71" s="97" t="s">
        <v>192</v>
      </c>
      <c r="C71" s="98" t="s">
        <v>213</v>
      </c>
      <c r="D71" s="99" t="s">
        <v>238</v>
      </c>
      <c r="E71" s="99" t="s">
        <v>305</v>
      </c>
      <c r="F71" s="100">
        <v>3202431006730000</v>
      </c>
      <c r="G71" s="37"/>
      <c r="H71" s="101">
        <v>38</v>
      </c>
      <c r="I71" s="172">
        <v>8</v>
      </c>
      <c r="J71" s="102" t="s">
        <v>62</v>
      </c>
      <c r="K71" s="172">
        <v>960</v>
      </c>
      <c r="L71" s="102" t="s">
        <v>361</v>
      </c>
      <c r="M71" s="101">
        <v>24</v>
      </c>
      <c r="N71" s="102" t="s">
        <v>363</v>
      </c>
      <c r="O71" s="251">
        <v>16.8</v>
      </c>
      <c r="P71" s="103">
        <v>18.3</v>
      </c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 s="35" customFormat="1" ht="15.75" customHeight="1" x14ac:dyDescent="0.25">
      <c r="A72" s="36">
        <v>65</v>
      </c>
      <c r="B72" s="97" t="s">
        <v>43</v>
      </c>
      <c r="C72" s="98" t="s">
        <v>213</v>
      </c>
      <c r="D72" s="99" t="s">
        <v>238</v>
      </c>
      <c r="E72" s="99" t="s">
        <v>337</v>
      </c>
      <c r="F72" s="100" t="s">
        <v>356</v>
      </c>
      <c r="G72" s="37"/>
      <c r="H72" s="101">
        <v>39</v>
      </c>
      <c r="I72" s="172">
        <v>8</v>
      </c>
      <c r="J72" s="102" t="s">
        <v>62</v>
      </c>
      <c r="K72" s="172">
        <v>960</v>
      </c>
      <c r="L72" s="102" t="s">
        <v>361</v>
      </c>
      <c r="M72" s="101">
        <v>24</v>
      </c>
      <c r="N72" s="102" t="s">
        <v>363</v>
      </c>
      <c r="O72" s="251">
        <v>16.7</v>
      </c>
      <c r="P72" s="103">
        <v>18.2</v>
      </c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spans="1:29" s="35" customFormat="1" ht="15.75" customHeight="1" x14ac:dyDescent="0.25">
      <c r="A73" s="36">
        <v>66</v>
      </c>
      <c r="B73" s="97" t="s">
        <v>193</v>
      </c>
      <c r="C73" s="98" t="s">
        <v>213</v>
      </c>
      <c r="D73" s="99" t="s">
        <v>238</v>
      </c>
      <c r="E73" s="99" t="s">
        <v>284</v>
      </c>
      <c r="F73" s="100" t="s">
        <v>345</v>
      </c>
      <c r="G73" s="37"/>
      <c r="H73" s="101">
        <v>53</v>
      </c>
      <c r="I73" s="172">
        <v>8</v>
      </c>
      <c r="J73" s="102" t="s">
        <v>62</v>
      </c>
      <c r="K73" s="172">
        <v>960</v>
      </c>
      <c r="L73" s="102" t="s">
        <v>361</v>
      </c>
      <c r="M73" s="101">
        <v>24</v>
      </c>
      <c r="N73" s="102" t="s">
        <v>363</v>
      </c>
      <c r="O73" s="251">
        <v>16.8</v>
      </c>
      <c r="P73" s="103">
        <v>18.3</v>
      </c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 s="35" customFormat="1" ht="15.75" customHeight="1" x14ac:dyDescent="0.25">
      <c r="A74" s="36">
        <v>67</v>
      </c>
      <c r="B74" s="97" t="s">
        <v>194</v>
      </c>
      <c r="C74" s="98" t="s">
        <v>213</v>
      </c>
      <c r="D74" s="99" t="s">
        <v>238</v>
      </c>
      <c r="E74" s="99" t="s">
        <v>271</v>
      </c>
      <c r="F74" s="100">
        <v>3202431004530000</v>
      </c>
      <c r="G74" s="37"/>
      <c r="H74" s="101">
        <v>49</v>
      </c>
      <c r="I74" s="172">
        <v>8</v>
      </c>
      <c r="J74" s="102" t="s">
        <v>62</v>
      </c>
      <c r="K74" s="172">
        <v>960</v>
      </c>
      <c r="L74" s="102" t="s">
        <v>361</v>
      </c>
      <c r="M74" s="101">
        <v>24</v>
      </c>
      <c r="N74" s="102" t="s">
        <v>363</v>
      </c>
      <c r="O74" s="251">
        <v>16.7</v>
      </c>
      <c r="P74" s="103">
        <v>18.2</v>
      </c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spans="1:29" s="35" customFormat="1" ht="15.75" customHeight="1" x14ac:dyDescent="0.25">
      <c r="A75" s="36">
        <v>68</v>
      </c>
      <c r="B75" s="97" t="s">
        <v>21</v>
      </c>
      <c r="C75" s="98" t="s">
        <v>213</v>
      </c>
      <c r="D75" s="99" t="s">
        <v>238</v>
      </c>
      <c r="E75" s="99" t="s">
        <v>306</v>
      </c>
      <c r="F75" s="100">
        <v>3202431502720000</v>
      </c>
      <c r="G75" s="37"/>
      <c r="H75" s="101">
        <v>213</v>
      </c>
      <c r="I75" s="172">
        <v>8</v>
      </c>
      <c r="J75" s="102" t="s">
        <v>62</v>
      </c>
      <c r="K75" s="172">
        <v>960</v>
      </c>
      <c r="L75" s="102" t="s">
        <v>361</v>
      </c>
      <c r="M75" s="101">
        <v>24</v>
      </c>
      <c r="N75" s="102" t="s">
        <v>363</v>
      </c>
      <c r="O75" s="251">
        <v>16.829999999999998</v>
      </c>
      <c r="P75" s="103">
        <v>18.329999999999998</v>
      </c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:29" s="35" customFormat="1" ht="15.75" customHeight="1" x14ac:dyDescent="0.25">
      <c r="A76" s="36">
        <v>69</v>
      </c>
      <c r="B76" s="97" t="s">
        <v>59</v>
      </c>
      <c r="C76" s="98" t="s">
        <v>213</v>
      </c>
      <c r="D76" s="99" t="s">
        <v>244</v>
      </c>
      <c r="E76" s="99" t="s">
        <v>66</v>
      </c>
      <c r="F76" s="100">
        <v>3202430306560000</v>
      </c>
      <c r="G76" s="37"/>
      <c r="H76" s="101">
        <v>53</v>
      </c>
      <c r="I76" s="172">
        <v>8</v>
      </c>
      <c r="J76" s="102" t="s">
        <v>62</v>
      </c>
      <c r="K76" s="172">
        <v>960</v>
      </c>
      <c r="L76" s="102" t="s">
        <v>361</v>
      </c>
      <c r="M76" s="101">
        <v>24</v>
      </c>
      <c r="N76" s="102" t="s">
        <v>363</v>
      </c>
      <c r="O76" s="251">
        <v>16.78</v>
      </c>
      <c r="P76" s="103">
        <v>18.28</v>
      </c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:29" s="35" customFormat="1" ht="15.75" customHeight="1" x14ac:dyDescent="0.25">
      <c r="A77" s="36">
        <v>70</v>
      </c>
      <c r="B77" s="97" t="s">
        <v>195</v>
      </c>
      <c r="C77" s="98" t="s">
        <v>84</v>
      </c>
      <c r="D77" s="99" t="s">
        <v>245</v>
      </c>
      <c r="E77" s="99" t="s">
        <v>73</v>
      </c>
      <c r="F77" s="100">
        <v>3202370503800000</v>
      </c>
      <c r="G77" s="37"/>
      <c r="H77" s="101">
        <v>9</v>
      </c>
      <c r="I77" s="172">
        <v>2</v>
      </c>
      <c r="J77" s="102" t="s">
        <v>62</v>
      </c>
      <c r="K77" s="172">
        <v>240</v>
      </c>
      <c r="L77" s="102" t="s">
        <v>361</v>
      </c>
      <c r="M77" s="101">
        <v>6</v>
      </c>
      <c r="N77" s="102" t="s">
        <v>363</v>
      </c>
      <c r="O77" s="251">
        <v>15.72</v>
      </c>
      <c r="P77" s="103">
        <v>17.22</v>
      </c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s="35" customFormat="1" ht="15.75" customHeight="1" x14ac:dyDescent="0.25">
      <c r="A78" s="36">
        <v>71</v>
      </c>
      <c r="B78" s="97" t="s">
        <v>195</v>
      </c>
      <c r="C78" s="98" t="s">
        <v>84</v>
      </c>
      <c r="D78" s="99" t="s">
        <v>245</v>
      </c>
      <c r="E78" s="99" t="s">
        <v>74</v>
      </c>
      <c r="F78" s="100">
        <v>3202370305750000</v>
      </c>
      <c r="G78" s="37"/>
      <c r="H78" s="101">
        <v>20</v>
      </c>
      <c r="I78" s="172">
        <v>5</v>
      </c>
      <c r="J78" s="102" t="s">
        <v>62</v>
      </c>
      <c r="K78" s="172">
        <v>600</v>
      </c>
      <c r="L78" s="102" t="s">
        <v>361</v>
      </c>
      <c r="M78" s="101">
        <v>15</v>
      </c>
      <c r="N78" s="102" t="s">
        <v>363</v>
      </c>
      <c r="O78" s="251">
        <v>15.67</v>
      </c>
      <c r="P78" s="103">
        <v>17.170000000000002</v>
      </c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:29" s="35" customFormat="1" ht="15.75" customHeight="1" x14ac:dyDescent="0.25">
      <c r="A79" s="36">
        <v>72</v>
      </c>
      <c r="B79" s="97" t="s">
        <v>195</v>
      </c>
      <c r="C79" s="98" t="s">
        <v>84</v>
      </c>
      <c r="D79" s="99" t="s">
        <v>245</v>
      </c>
      <c r="E79" s="99" t="s">
        <v>307</v>
      </c>
      <c r="F79" s="100" t="s">
        <v>357</v>
      </c>
      <c r="G79" s="37"/>
      <c r="H79" s="101">
        <v>25</v>
      </c>
      <c r="I79" s="172">
        <v>5</v>
      </c>
      <c r="J79" s="102" t="s">
        <v>62</v>
      </c>
      <c r="K79" s="172">
        <v>600</v>
      </c>
      <c r="L79" s="102" t="s">
        <v>361</v>
      </c>
      <c r="M79" s="101">
        <v>15</v>
      </c>
      <c r="N79" s="102" t="s">
        <v>363</v>
      </c>
      <c r="O79" s="251">
        <v>15.73</v>
      </c>
      <c r="P79" s="103">
        <v>17.23</v>
      </c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s="35" customFormat="1" ht="15.75" customHeight="1" x14ac:dyDescent="0.25">
      <c r="A80" s="36">
        <v>73</v>
      </c>
      <c r="B80" s="97" t="s">
        <v>252</v>
      </c>
      <c r="C80" s="98" t="s">
        <v>84</v>
      </c>
      <c r="D80" s="99" t="s">
        <v>245</v>
      </c>
      <c r="E80" s="99" t="s">
        <v>65</v>
      </c>
      <c r="F80" s="100">
        <v>3202371405490000</v>
      </c>
      <c r="G80" s="37"/>
      <c r="H80" s="101">
        <v>15</v>
      </c>
      <c r="I80" s="172">
        <v>5</v>
      </c>
      <c r="J80" s="102" t="s">
        <v>62</v>
      </c>
      <c r="K80" s="172">
        <v>600</v>
      </c>
      <c r="L80" s="102" t="s">
        <v>361</v>
      </c>
      <c r="M80" s="101">
        <v>15</v>
      </c>
      <c r="N80" s="102" t="s">
        <v>363</v>
      </c>
      <c r="O80" s="251">
        <v>15.8</v>
      </c>
      <c r="P80" s="103">
        <v>17.3</v>
      </c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:29" s="35" customFormat="1" ht="15.75" customHeight="1" x14ac:dyDescent="0.25">
      <c r="A81" s="36">
        <v>74</v>
      </c>
      <c r="B81" s="97" t="s">
        <v>252</v>
      </c>
      <c r="C81" s="98" t="s">
        <v>84</v>
      </c>
      <c r="D81" s="99" t="s">
        <v>245</v>
      </c>
      <c r="E81" s="99" t="s">
        <v>308</v>
      </c>
      <c r="F81" s="100">
        <v>3202370501740000</v>
      </c>
      <c r="G81" s="37"/>
      <c r="H81" s="101">
        <v>14</v>
      </c>
      <c r="I81" s="172">
        <v>5</v>
      </c>
      <c r="J81" s="102" t="s">
        <v>62</v>
      </c>
      <c r="K81" s="172">
        <v>600</v>
      </c>
      <c r="L81" s="102" t="s">
        <v>361</v>
      </c>
      <c r="M81" s="101">
        <v>15</v>
      </c>
      <c r="N81" s="102" t="s">
        <v>363</v>
      </c>
      <c r="O81" s="251">
        <v>15.6</v>
      </c>
      <c r="P81" s="103">
        <v>17.100000000000001</v>
      </c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:29" s="35" customFormat="1" ht="15.75" customHeight="1" x14ac:dyDescent="0.25">
      <c r="A82" s="36">
        <v>75</v>
      </c>
      <c r="B82" s="97" t="s">
        <v>50</v>
      </c>
      <c r="C82" s="98" t="s">
        <v>84</v>
      </c>
      <c r="D82" s="99" t="s">
        <v>245</v>
      </c>
      <c r="E82" s="99" t="s">
        <v>309</v>
      </c>
      <c r="F82" s="100">
        <v>3202372610770000</v>
      </c>
      <c r="G82" s="37"/>
      <c r="H82" s="101">
        <v>20</v>
      </c>
      <c r="I82" s="172">
        <v>5</v>
      </c>
      <c r="J82" s="102" t="s">
        <v>62</v>
      </c>
      <c r="K82" s="172">
        <v>600</v>
      </c>
      <c r="L82" s="102" t="s">
        <v>361</v>
      </c>
      <c r="M82" s="101">
        <v>15</v>
      </c>
      <c r="N82" s="102" t="s">
        <v>363</v>
      </c>
      <c r="O82" s="251">
        <v>16.78</v>
      </c>
      <c r="P82" s="103">
        <v>18.28</v>
      </c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:29" s="35" customFormat="1" ht="15.75" customHeight="1" x14ac:dyDescent="0.25">
      <c r="A83" s="36">
        <v>76</v>
      </c>
      <c r="B83" s="97" t="s">
        <v>105</v>
      </c>
      <c r="C83" s="98" t="s">
        <v>84</v>
      </c>
      <c r="D83" s="99" t="s">
        <v>246</v>
      </c>
      <c r="E83" s="99" t="s">
        <v>310</v>
      </c>
      <c r="F83" s="100">
        <v>3202372605560000</v>
      </c>
      <c r="G83" s="37"/>
      <c r="H83" s="101">
        <v>10</v>
      </c>
      <c r="I83" s="172">
        <v>2</v>
      </c>
      <c r="J83" s="102" t="s">
        <v>62</v>
      </c>
      <c r="K83" s="172">
        <v>240</v>
      </c>
      <c r="L83" s="102" t="s">
        <v>361</v>
      </c>
      <c r="M83" s="101">
        <v>6</v>
      </c>
      <c r="N83" s="102" t="s">
        <v>363</v>
      </c>
      <c r="O83" s="251">
        <v>15.72</v>
      </c>
      <c r="P83" s="103">
        <v>17.22</v>
      </c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:29" s="35" customFormat="1" ht="15.75" customHeight="1" x14ac:dyDescent="0.25">
      <c r="A84" s="36">
        <v>77</v>
      </c>
      <c r="B84" s="97" t="s">
        <v>196</v>
      </c>
      <c r="C84" s="98" t="s">
        <v>84</v>
      </c>
      <c r="D84" s="99" t="s">
        <v>246</v>
      </c>
      <c r="E84" s="99" t="s">
        <v>338</v>
      </c>
      <c r="F84" s="100">
        <v>3202370101610000</v>
      </c>
      <c r="G84" s="37"/>
      <c r="H84" s="101">
        <v>24</v>
      </c>
      <c r="I84" s="172">
        <v>2</v>
      </c>
      <c r="J84" s="102" t="s">
        <v>62</v>
      </c>
      <c r="K84" s="172">
        <v>240</v>
      </c>
      <c r="L84" s="102" t="s">
        <v>361</v>
      </c>
      <c r="M84" s="101">
        <v>6</v>
      </c>
      <c r="N84" s="102" t="s">
        <v>363</v>
      </c>
      <c r="O84" s="251">
        <v>15.67</v>
      </c>
      <c r="P84" s="103">
        <v>17.170000000000002</v>
      </c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spans="1:29" s="35" customFormat="1" ht="15.75" customHeight="1" x14ac:dyDescent="0.25">
      <c r="A85" s="36">
        <v>78</v>
      </c>
      <c r="B85" s="97" t="s">
        <v>18</v>
      </c>
      <c r="C85" s="98" t="s">
        <v>84</v>
      </c>
      <c r="D85" s="99" t="s">
        <v>246</v>
      </c>
      <c r="E85" s="99" t="s">
        <v>311</v>
      </c>
      <c r="F85" s="100">
        <v>3202370102700000</v>
      </c>
      <c r="G85" s="37"/>
      <c r="H85" s="101">
        <v>10</v>
      </c>
      <c r="I85" s="172">
        <v>2</v>
      </c>
      <c r="J85" s="102" t="s">
        <v>62</v>
      </c>
      <c r="K85" s="172">
        <v>240</v>
      </c>
      <c r="L85" s="102" t="s">
        <v>361</v>
      </c>
      <c r="M85" s="101">
        <v>6</v>
      </c>
      <c r="N85" s="102" t="s">
        <v>363</v>
      </c>
      <c r="O85" s="251">
        <v>15.73</v>
      </c>
      <c r="P85" s="103">
        <v>17.23</v>
      </c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:29" s="35" customFormat="1" ht="15.75" customHeight="1" x14ac:dyDescent="0.25">
      <c r="A86" s="36">
        <v>79</v>
      </c>
      <c r="B86" s="97" t="s">
        <v>197</v>
      </c>
      <c r="C86" s="98" t="s">
        <v>84</v>
      </c>
      <c r="D86" s="99" t="s">
        <v>246</v>
      </c>
      <c r="E86" s="99" t="s">
        <v>312</v>
      </c>
      <c r="F86" s="100">
        <v>3202370107840020</v>
      </c>
      <c r="G86" s="37"/>
      <c r="H86" s="101">
        <v>10</v>
      </c>
      <c r="I86" s="172">
        <v>2</v>
      </c>
      <c r="J86" s="102" t="s">
        <v>62</v>
      </c>
      <c r="K86" s="172">
        <v>240</v>
      </c>
      <c r="L86" s="102" t="s">
        <v>361</v>
      </c>
      <c r="M86" s="101">
        <v>6</v>
      </c>
      <c r="N86" s="102" t="s">
        <v>363</v>
      </c>
      <c r="O86" s="251">
        <v>15.8</v>
      </c>
      <c r="P86" s="103">
        <v>17.3</v>
      </c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1:29" s="35" customFormat="1" ht="15.75" customHeight="1" x14ac:dyDescent="0.25">
      <c r="A87" s="36">
        <v>80</v>
      </c>
      <c r="B87" s="97" t="s">
        <v>56</v>
      </c>
      <c r="C87" s="98" t="s">
        <v>84</v>
      </c>
      <c r="D87" s="99" t="s">
        <v>247</v>
      </c>
      <c r="E87" s="99" t="s">
        <v>313</v>
      </c>
      <c r="F87" s="100">
        <v>3202372311500000</v>
      </c>
      <c r="G87" s="37"/>
      <c r="H87" s="101">
        <v>10</v>
      </c>
      <c r="I87" s="172">
        <v>2</v>
      </c>
      <c r="J87" s="102" t="s">
        <v>62</v>
      </c>
      <c r="K87" s="172">
        <v>240</v>
      </c>
      <c r="L87" s="102" t="s">
        <v>361</v>
      </c>
      <c r="M87" s="101">
        <v>6</v>
      </c>
      <c r="N87" s="102" t="s">
        <v>363</v>
      </c>
      <c r="O87" s="251">
        <v>16.7</v>
      </c>
      <c r="P87" s="103">
        <v>18.2</v>
      </c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:29" s="35" customFormat="1" ht="15.75" customHeight="1" x14ac:dyDescent="0.25">
      <c r="A88" s="36">
        <v>81</v>
      </c>
      <c r="B88" s="97" t="s">
        <v>253</v>
      </c>
      <c r="C88" s="98" t="s">
        <v>84</v>
      </c>
      <c r="D88" s="99" t="s">
        <v>247</v>
      </c>
      <c r="E88" s="99" t="s">
        <v>314</v>
      </c>
      <c r="F88" s="100">
        <v>3202371210060000</v>
      </c>
      <c r="G88" s="37"/>
      <c r="H88" s="101">
        <v>10</v>
      </c>
      <c r="I88" s="172">
        <v>2</v>
      </c>
      <c r="J88" s="102" t="s">
        <v>62</v>
      </c>
      <c r="K88" s="172">
        <v>240</v>
      </c>
      <c r="L88" s="102" t="s">
        <v>361</v>
      </c>
      <c r="M88" s="101">
        <v>6</v>
      </c>
      <c r="N88" s="102" t="s">
        <v>363</v>
      </c>
      <c r="O88" s="251">
        <v>16.829999999999998</v>
      </c>
      <c r="P88" s="103">
        <v>18.329999999999998</v>
      </c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:29" s="35" customFormat="1" ht="15.75" customHeight="1" x14ac:dyDescent="0.25">
      <c r="A89" s="36">
        <v>82</v>
      </c>
      <c r="B89" s="97" t="s">
        <v>254</v>
      </c>
      <c r="C89" s="98" t="s">
        <v>84</v>
      </c>
      <c r="D89" s="99" t="s">
        <v>247</v>
      </c>
      <c r="E89" s="99" t="s">
        <v>315</v>
      </c>
      <c r="F89" s="100">
        <v>3202371208800000</v>
      </c>
      <c r="G89" s="37"/>
      <c r="H89" s="101">
        <v>10</v>
      </c>
      <c r="I89" s="172">
        <v>2</v>
      </c>
      <c r="J89" s="102" t="s">
        <v>62</v>
      </c>
      <c r="K89" s="172">
        <v>240</v>
      </c>
      <c r="L89" s="102" t="s">
        <v>361</v>
      </c>
      <c r="M89" s="101">
        <v>6</v>
      </c>
      <c r="N89" s="102" t="s">
        <v>363</v>
      </c>
      <c r="O89" s="251">
        <v>16.78</v>
      </c>
      <c r="P89" s="103">
        <v>18.28</v>
      </c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:29" s="35" customFormat="1" ht="15.75" customHeight="1" x14ac:dyDescent="0.25">
      <c r="A90" s="36">
        <v>83</v>
      </c>
      <c r="B90" s="97" t="s">
        <v>198</v>
      </c>
      <c r="C90" s="98" t="s">
        <v>84</v>
      </c>
      <c r="D90" s="99" t="s">
        <v>247</v>
      </c>
      <c r="E90" s="99" t="s">
        <v>339</v>
      </c>
      <c r="F90" s="100">
        <v>3202370408950000</v>
      </c>
      <c r="G90" s="37"/>
      <c r="H90" s="101">
        <v>45</v>
      </c>
      <c r="I90" s="172">
        <v>2</v>
      </c>
      <c r="J90" s="102" t="s">
        <v>62</v>
      </c>
      <c r="K90" s="172">
        <v>240</v>
      </c>
      <c r="L90" s="102" t="s">
        <v>361</v>
      </c>
      <c r="M90" s="101">
        <v>6</v>
      </c>
      <c r="N90" s="102" t="s">
        <v>363</v>
      </c>
      <c r="O90" s="251">
        <v>15.72</v>
      </c>
      <c r="P90" s="103">
        <v>17.22</v>
      </c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 s="35" customFormat="1" ht="15.75" customHeight="1" x14ac:dyDescent="0.25">
      <c r="A91" s="36">
        <v>84</v>
      </c>
      <c r="B91" s="97" t="s">
        <v>255</v>
      </c>
      <c r="C91" s="98" t="s">
        <v>84</v>
      </c>
      <c r="D91" s="99" t="s">
        <v>248</v>
      </c>
      <c r="E91" s="99" t="s">
        <v>316</v>
      </c>
      <c r="F91" s="100">
        <v>3202370406710000</v>
      </c>
      <c r="G91" s="37"/>
      <c r="H91" s="101">
        <v>20</v>
      </c>
      <c r="I91" s="172">
        <v>2</v>
      </c>
      <c r="J91" s="102" t="s">
        <v>62</v>
      </c>
      <c r="K91" s="172">
        <v>240</v>
      </c>
      <c r="L91" s="102" t="s">
        <v>361</v>
      </c>
      <c r="M91" s="101">
        <v>6</v>
      </c>
      <c r="N91" s="102" t="s">
        <v>363</v>
      </c>
      <c r="O91" s="251">
        <v>15.67</v>
      </c>
      <c r="P91" s="103">
        <v>17.170000000000002</v>
      </c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:29" s="35" customFormat="1" ht="15.75" customHeight="1" x14ac:dyDescent="0.25">
      <c r="A92" s="36">
        <v>85</v>
      </c>
      <c r="B92" s="97" t="s">
        <v>199</v>
      </c>
      <c r="C92" s="98" t="s">
        <v>84</v>
      </c>
      <c r="D92" s="99" t="s">
        <v>248</v>
      </c>
      <c r="E92" s="99" t="s">
        <v>317</v>
      </c>
      <c r="F92" s="100">
        <v>3202371303700000</v>
      </c>
      <c r="G92" s="37"/>
      <c r="H92" s="101">
        <v>12</v>
      </c>
      <c r="I92" s="172">
        <v>2</v>
      </c>
      <c r="J92" s="102" t="s">
        <v>62</v>
      </c>
      <c r="K92" s="172">
        <v>240</v>
      </c>
      <c r="L92" s="102" t="s">
        <v>361</v>
      </c>
      <c r="M92" s="101">
        <v>6</v>
      </c>
      <c r="N92" s="102" t="s">
        <v>363</v>
      </c>
      <c r="O92" s="251">
        <v>15.73</v>
      </c>
      <c r="P92" s="103">
        <v>17.23</v>
      </c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 s="35" customFormat="1" ht="15.75" customHeight="1" x14ac:dyDescent="0.25">
      <c r="A93" s="36">
        <v>86</v>
      </c>
      <c r="B93" s="97" t="s">
        <v>255</v>
      </c>
      <c r="C93" s="98" t="s">
        <v>84</v>
      </c>
      <c r="D93" s="99" t="s">
        <v>248</v>
      </c>
      <c r="E93" s="99" t="s">
        <v>318</v>
      </c>
      <c r="F93" s="100">
        <v>3202370607780000</v>
      </c>
      <c r="G93" s="37"/>
      <c r="H93" s="101">
        <v>10</v>
      </c>
      <c r="I93" s="172">
        <v>2</v>
      </c>
      <c r="J93" s="102" t="s">
        <v>62</v>
      </c>
      <c r="K93" s="172">
        <v>240</v>
      </c>
      <c r="L93" s="102" t="s">
        <v>361</v>
      </c>
      <c r="M93" s="101">
        <v>6</v>
      </c>
      <c r="N93" s="102" t="s">
        <v>363</v>
      </c>
      <c r="O93" s="251">
        <v>15.8</v>
      </c>
      <c r="P93" s="103">
        <v>17.3</v>
      </c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:29" s="35" customFormat="1" ht="15.75" customHeight="1" x14ac:dyDescent="0.25">
      <c r="A94" s="36">
        <v>87</v>
      </c>
      <c r="B94" s="97" t="s">
        <v>22</v>
      </c>
      <c r="C94" s="98" t="s">
        <v>84</v>
      </c>
      <c r="D94" s="99" t="s">
        <v>248</v>
      </c>
      <c r="E94" s="99" t="s">
        <v>319</v>
      </c>
      <c r="F94" s="100">
        <v>3202371206570000</v>
      </c>
      <c r="G94" s="37"/>
      <c r="H94" s="101">
        <v>10</v>
      </c>
      <c r="I94" s="172">
        <v>2</v>
      </c>
      <c r="J94" s="102" t="s">
        <v>62</v>
      </c>
      <c r="K94" s="172">
        <v>240</v>
      </c>
      <c r="L94" s="102" t="s">
        <v>361</v>
      </c>
      <c r="M94" s="101">
        <v>6</v>
      </c>
      <c r="N94" s="102" t="s">
        <v>363</v>
      </c>
      <c r="O94" s="251">
        <v>15.6</v>
      </c>
      <c r="P94" s="103">
        <v>17.100000000000001</v>
      </c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:29" s="35" customFormat="1" ht="15.75" customHeight="1" x14ac:dyDescent="0.25">
      <c r="A95" s="36">
        <v>88</v>
      </c>
      <c r="B95" s="97" t="s">
        <v>256</v>
      </c>
      <c r="C95" s="98" t="s">
        <v>84</v>
      </c>
      <c r="D95" s="99" t="s">
        <v>248</v>
      </c>
      <c r="E95" s="99" t="s">
        <v>340</v>
      </c>
      <c r="F95" s="100">
        <v>3202371012730000</v>
      </c>
      <c r="G95" s="37"/>
      <c r="H95" s="101">
        <v>20</v>
      </c>
      <c r="I95" s="172">
        <v>2</v>
      </c>
      <c r="J95" s="102" t="s">
        <v>62</v>
      </c>
      <c r="K95" s="172">
        <v>240</v>
      </c>
      <c r="L95" s="102" t="s">
        <v>361</v>
      </c>
      <c r="M95" s="101">
        <v>6</v>
      </c>
      <c r="N95" s="102" t="s">
        <v>363</v>
      </c>
      <c r="O95" s="251">
        <v>16.78</v>
      </c>
      <c r="P95" s="103">
        <v>18.28</v>
      </c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1:29" s="35" customFormat="1" ht="15.75" customHeight="1" x14ac:dyDescent="0.25">
      <c r="A96" s="36">
        <v>89</v>
      </c>
      <c r="B96" s="97" t="s">
        <v>200</v>
      </c>
      <c r="C96" s="98" t="s">
        <v>84</v>
      </c>
      <c r="D96" s="99" t="s">
        <v>248</v>
      </c>
      <c r="E96" s="99" t="s">
        <v>341</v>
      </c>
      <c r="F96" s="100">
        <v>3202372009780000</v>
      </c>
      <c r="G96" s="37"/>
      <c r="H96" s="101">
        <v>11</v>
      </c>
      <c r="I96" s="172">
        <v>2</v>
      </c>
      <c r="J96" s="102" t="s">
        <v>62</v>
      </c>
      <c r="K96" s="172">
        <v>240</v>
      </c>
      <c r="L96" s="102" t="s">
        <v>361</v>
      </c>
      <c r="M96" s="101">
        <v>6</v>
      </c>
      <c r="N96" s="102" t="s">
        <v>363</v>
      </c>
      <c r="O96" s="251">
        <v>15.72</v>
      </c>
      <c r="P96" s="103">
        <v>17.22</v>
      </c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54" s="35" customFormat="1" ht="15.75" customHeight="1" x14ac:dyDescent="0.25">
      <c r="A97" s="36">
        <v>90</v>
      </c>
      <c r="B97" s="97" t="s">
        <v>201</v>
      </c>
      <c r="C97" s="98" t="s">
        <v>84</v>
      </c>
      <c r="D97" s="99" t="s">
        <v>248</v>
      </c>
      <c r="E97" s="99" t="s">
        <v>320</v>
      </c>
      <c r="F97" s="100">
        <v>3202372504650000</v>
      </c>
      <c r="G97" s="37"/>
      <c r="H97" s="101">
        <v>20</v>
      </c>
      <c r="I97" s="172">
        <v>5</v>
      </c>
      <c r="J97" s="102" t="s">
        <v>62</v>
      </c>
      <c r="K97" s="172">
        <v>600</v>
      </c>
      <c r="L97" s="102" t="s">
        <v>361</v>
      </c>
      <c r="M97" s="101">
        <v>15</v>
      </c>
      <c r="N97" s="102" t="s">
        <v>363</v>
      </c>
      <c r="O97" s="251">
        <v>15.7</v>
      </c>
      <c r="P97" s="103">
        <v>17.2</v>
      </c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:54" s="35" customFormat="1" ht="15.75" customHeight="1" x14ac:dyDescent="0.25">
      <c r="A98" s="36">
        <v>91</v>
      </c>
      <c r="B98" s="97" t="s">
        <v>201</v>
      </c>
      <c r="C98" s="98" t="s">
        <v>84</v>
      </c>
      <c r="D98" s="99" t="s">
        <v>248</v>
      </c>
      <c r="E98" s="99" t="s">
        <v>321</v>
      </c>
      <c r="F98" s="100">
        <v>3202371307680000</v>
      </c>
      <c r="G98" s="37"/>
      <c r="H98" s="101">
        <v>20</v>
      </c>
      <c r="I98" s="172">
        <v>5</v>
      </c>
      <c r="J98" s="102" t="s">
        <v>62</v>
      </c>
      <c r="K98" s="172">
        <v>600</v>
      </c>
      <c r="L98" s="102" t="s">
        <v>361</v>
      </c>
      <c r="M98" s="101">
        <v>15</v>
      </c>
      <c r="N98" s="102" t="s">
        <v>363</v>
      </c>
      <c r="O98" s="251">
        <v>16.8</v>
      </c>
      <c r="P98" s="103">
        <v>18.3</v>
      </c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54" s="35" customFormat="1" ht="15.75" customHeight="1" x14ac:dyDescent="0.25">
      <c r="A99" s="36">
        <v>92</v>
      </c>
      <c r="B99" s="97" t="s">
        <v>202</v>
      </c>
      <c r="C99" s="98" t="s">
        <v>84</v>
      </c>
      <c r="D99" s="99" t="s">
        <v>248</v>
      </c>
      <c r="E99" s="99" t="s">
        <v>322</v>
      </c>
      <c r="F99" s="100">
        <v>3202378508850000</v>
      </c>
      <c r="G99" s="37"/>
      <c r="H99" s="101">
        <v>20</v>
      </c>
      <c r="I99" s="172">
        <v>5</v>
      </c>
      <c r="J99" s="102" t="s">
        <v>62</v>
      </c>
      <c r="K99" s="172">
        <v>600</v>
      </c>
      <c r="L99" s="102" t="s">
        <v>361</v>
      </c>
      <c r="M99" s="101">
        <v>15</v>
      </c>
      <c r="N99" s="102" t="s">
        <v>363</v>
      </c>
      <c r="O99" s="251">
        <v>16.5</v>
      </c>
      <c r="P99" s="103">
        <v>18</v>
      </c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:54" s="35" customFormat="1" ht="15.75" customHeight="1" x14ac:dyDescent="0.25">
      <c r="A100" s="36">
        <v>93</v>
      </c>
      <c r="B100" s="97" t="s">
        <v>203</v>
      </c>
      <c r="C100" s="98" t="s">
        <v>84</v>
      </c>
      <c r="D100" s="99" t="s">
        <v>248</v>
      </c>
      <c r="E100" s="99" t="s">
        <v>323</v>
      </c>
      <c r="F100" s="100">
        <v>3202371303770000</v>
      </c>
      <c r="G100" s="37"/>
      <c r="H100" s="101">
        <v>20</v>
      </c>
      <c r="I100" s="172">
        <v>5</v>
      </c>
      <c r="J100" s="102" t="s">
        <v>62</v>
      </c>
      <c r="K100" s="172">
        <v>600</v>
      </c>
      <c r="L100" s="102" t="s">
        <v>361</v>
      </c>
      <c r="M100" s="101">
        <v>15</v>
      </c>
      <c r="N100" s="102" t="s">
        <v>363</v>
      </c>
      <c r="O100" s="251">
        <v>16.8</v>
      </c>
      <c r="P100" s="103">
        <v>18.3</v>
      </c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spans="1:54" s="35" customFormat="1" ht="15.75" customHeight="1" x14ac:dyDescent="0.25">
      <c r="A101" s="36">
        <v>94</v>
      </c>
      <c r="B101" s="97" t="s">
        <v>204</v>
      </c>
      <c r="C101" s="98" t="s">
        <v>84</v>
      </c>
      <c r="D101" s="99" t="s">
        <v>248</v>
      </c>
      <c r="E101" s="99" t="s">
        <v>324</v>
      </c>
      <c r="F101" s="100" t="s">
        <v>351</v>
      </c>
      <c r="G101" s="37"/>
      <c r="H101" s="101">
        <v>20</v>
      </c>
      <c r="I101" s="172">
        <v>5</v>
      </c>
      <c r="J101" s="102" t="s">
        <v>62</v>
      </c>
      <c r="K101" s="172">
        <v>600</v>
      </c>
      <c r="L101" s="102" t="s">
        <v>361</v>
      </c>
      <c r="M101" s="101">
        <v>15</v>
      </c>
      <c r="N101" s="102" t="s">
        <v>363</v>
      </c>
      <c r="O101" s="251">
        <v>16.399999999999999</v>
      </c>
      <c r="P101" s="103">
        <v>17.899999999999999</v>
      </c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:54" s="35" customFormat="1" ht="15.75" customHeight="1" x14ac:dyDescent="0.25">
      <c r="A102" s="36">
        <v>95</v>
      </c>
      <c r="B102" s="97" t="s">
        <v>257</v>
      </c>
      <c r="C102" s="98" t="s">
        <v>84</v>
      </c>
      <c r="D102" s="99" t="s">
        <v>248</v>
      </c>
      <c r="E102" s="99" t="s">
        <v>342</v>
      </c>
      <c r="F102" s="100" t="s">
        <v>358</v>
      </c>
      <c r="G102" s="37"/>
      <c r="H102" s="101">
        <v>22</v>
      </c>
      <c r="I102" s="172">
        <v>5</v>
      </c>
      <c r="J102" s="102" t="s">
        <v>62</v>
      </c>
      <c r="K102" s="172">
        <v>600</v>
      </c>
      <c r="L102" s="102" t="s">
        <v>361</v>
      </c>
      <c r="M102" s="101">
        <v>15</v>
      </c>
      <c r="N102" s="102" t="s">
        <v>363</v>
      </c>
      <c r="O102" s="251">
        <v>15.8</v>
      </c>
      <c r="P102" s="103">
        <v>17.3</v>
      </c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54" s="35" customFormat="1" ht="15.75" customHeight="1" x14ac:dyDescent="0.25">
      <c r="A103" s="36">
        <v>96</v>
      </c>
      <c r="B103" s="97" t="s">
        <v>205</v>
      </c>
      <c r="C103" s="98" t="s">
        <v>84</v>
      </c>
      <c r="D103" s="99" t="s">
        <v>248</v>
      </c>
      <c r="E103" s="99" t="s">
        <v>325</v>
      </c>
      <c r="F103" s="100" t="s">
        <v>346</v>
      </c>
      <c r="G103" s="37"/>
      <c r="H103" s="101">
        <v>45</v>
      </c>
      <c r="I103" s="172">
        <v>3</v>
      </c>
      <c r="J103" s="102" t="s">
        <v>62</v>
      </c>
      <c r="K103" s="172">
        <v>360</v>
      </c>
      <c r="L103" s="102" t="s">
        <v>361</v>
      </c>
      <c r="M103" s="101">
        <v>9</v>
      </c>
      <c r="N103" s="102" t="s">
        <v>363</v>
      </c>
      <c r="O103" s="251">
        <v>16.8</v>
      </c>
      <c r="P103" s="103">
        <v>18.3</v>
      </c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54" s="35" customFormat="1" ht="15.75" customHeight="1" x14ac:dyDescent="0.25">
      <c r="A104" s="36">
        <v>97</v>
      </c>
      <c r="B104" s="97" t="s">
        <v>206</v>
      </c>
      <c r="C104" s="98" t="s">
        <v>84</v>
      </c>
      <c r="D104" s="99" t="s">
        <v>248</v>
      </c>
      <c r="E104" s="99" t="s">
        <v>68</v>
      </c>
      <c r="F104" s="100">
        <v>3202371110800000</v>
      </c>
      <c r="G104" s="37"/>
      <c r="H104" s="101">
        <v>8</v>
      </c>
      <c r="I104" s="172">
        <v>2</v>
      </c>
      <c r="J104" s="102" t="s">
        <v>62</v>
      </c>
      <c r="K104" s="172">
        <v>240</v>
      </c>
      <c r="L104" s="102" t="s">
        <v>361</v>
      </c>
      <c r="M104" s="101">
        <v>6</v>
      </c>
      <c r="N104" s="102" t="s">
        <v>363</v>
      </c>
      <c r="O104" s="251">
        <v>16.3</v>
      </c>
      <c r="P104" s="103">
        <v>17.8</v>
      </c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54" s="35" customFormat="1" ht="15.75" customHeight="1" x14ac:dyDescent="0.25">
      <c r="A105" s="36">
        <v>98</v>
      </c>
      <c r="B105" s="97" t="s">
        <v>207</v>
      </c>
      <c r="C105" s="98" t="s">
        <v>214</v>
      </c>
      <c r="D105" s="99" t="s">
        <v>249</v>
      </c>
      <c r="E105" s="99" t="s">
        <v>343</v>
      </c>
      <c r="F105" s="100" t="s">
        <v>359</v>
      </c>
      <c r="G105" s="37"/>
      <c r="H105" s="101">
        <v>29</v>
      </c>
      <c r="I105" s="172">
        <v>10</v>
      </c>
      <c r="J105" s="102" t="s">
        <v>62</v>
      </c>
      <c r="K105" s="172">
        <v>1200</v>
      </c>
      <c r="L105" s="102" t="s">
        <v>361</v>
      </c>
      <c r="M105" s="101">
        <v>30</v>
      </c>
      <c r="N105" s="102" t="s">
        <v>363</v>
      </c>
      <c r="O105" s="251">
        <v>16.7</v>
      </c>
      <c r="P105" s="103">
        <v>18.2</v>
      </c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54" s="35" customFormat="1" ht="15.75" customHeight="1" x14ac:dyDescent="0.25">
      <c r="A106" s="36">
        <v>99</v>
      </c>
      <c r="B106" s="97" t="s">
        <v>258</v>
      </c>
      <c r="C106" s="98" t="s">
        <v>214</v>
      </c>
      <c r="D106" s="99" t="s">
        <v>249</v>
      </c>
      <c r="E106" s="99" t="s">
        <v>326</v>
      </c>
      <c r="F106" s="100">
        <v>3202412407630000</v>
      </c>
      <c r="G106" s="37"/>
      <c r="H106" s="101">
        <v>21</v>
      </c>
      <c r="I106" s="172">
        <v>10</v>
      </c>
      <c r="J106" s="102" t="s">
        <v>62</v>
      </c>
      <c r="K106" s="172">
        <v>1200</v>
      </c>
      <c r="L106" s="102" t="s">
        <v>361</v>
      </c>
      <c r="M106" s="101">
        <v>30</v>
      </c>
      <c r="N106" s="102" t="s">
        <v>363</v>
      </c>
      <c r="O106" s="251">
        <v>16.5</v>
      </c>
      <c r="P106" s="103">
        <v>18</v>
      </c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54" s="35" customFormat="1" ht="15.75" customHeight="1" x14ac:dyDescent="0.25">
      <c r="A107" s="36"/>
      <c r="B107" s="97"/>
      <c r="C107" s="98"/>
      <c r="D107" s="99"/>
      <c r="E107" s="99"/>
      <c r="F107" s="100"/>
      <c r="G107" s="37"/>
      <c r="H107" s="101"/>
      <c r="I107" s="172"/>
      <c r="J107" s="102"/>
      <c r="K107" s="172"/>
      <c r="L107" s="102"/>
      <c r="M107" s="101"/>
      <c r="N107" s="102"/>
      <c r="O107" s="251"/>
      <c r="P107" s="103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54" ht="15.75" customHeight="1" x14ac:dyDescent="0.25">
      <c r="A108" s="639" t="s">
        <v>4426</v>
      </c>
      <c r="B108" s="640"/>
      <c r="C108" s="32"/>
      <c r="D108" s="31"/>
      <c r="E108" s="31"/>
      <c r="F108" s="31"/>
      <c r="G108" s="31"/>
      <c r="H108" s="39"/>
      <c r="I108" s="27">
        <f>SUM(I109:I179)</f>
        <v>600</v>
      </c>
      <c r="J108" s="24">
        <f t="shared" ref="J108:M108" si="3">SUM(J109:J179)</f>
        <v>0</v>
      </c>
      <c r="K108" s="27">
        <f t="shared" si="3"/>
        <v>72000</v>
      </c>
      <c r="L108" s="24"/>
      <c r="M108" s="207">
        <f t="shared" si="3"/>
        <v>1800</v>
      </c>
      <c r="N108" s="28"/>
      <c r="O108" s="625"/>
      <c r="P108" s="30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s="35" customFormat="1" ht="15.75" customHeight="1" x14ac:dyDescent="0.25">
      <c r="A109" s="40">
        <v>1</v>
      </c>
      <c r="B109" s="41" t="s">
        <v>364</v>
      </c>
      <c r="C109" s="41" t="s">
        <v>146</v>
      </c>
      <c r="D109" s="41" t="s">
        <v>365</v>
      </c>
      <c r="E109" s="41" t="s">
        <v>366</v>
      </c>
      <c r="F109" s="42" t="s">
        <v>367</v>
      </c>
      <c r="G109" s="42" t="s">
        <v>368</v>
      </c>
      <c r="H109" s="43">
        <v>26</v>
      </c>
      <c r="I109" s="173">
        <v>10</v>
      </c>
      <c r="J109" s="40" t="s">
        <v>369</v>
      </c>
      <c r="K109" s="194">
        <f>I109*120</f>
        <v>1200</v>
      </c>
      <c r="L109" s="43" t="s">
        <v>370</v>
      </c>
      <c r="M109" s="387">
        <f>I109*3</f>
        <v>30</v>
      </c>
      <c r="N109" s="44">
        <v>44013</v>
      </c>
      <c r="O109" s="252">
        <v>13</v>
      </c>
      <c r="P109" s="45">
        <v>14</v>
      </c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1:54" s="35" customFormat="1" ht="15.75" customHeight="1" x14ac:dyDescent="0.25">
      <c r="A110" s="40">
        <v>2</v>
      </c>
      <c r="B110" s="41" t="s">
        <v>371</v>
      </c>
      <c r="C110" s="41" t="s">
        <v>146</v>
      </c>
      <c r="D110" s="41" t="s">
        <v>143</v>
      </c>
      <c r="E110" s="41" t="s">
        <v>372</v>
      </c>
      <c r="F110" s="42" t="s">
        <v>373</v>
      </c>
      <c r="G110" s="42" t="s">
        <v>374</v>
      </c>
      <c r="H110" s="43">
        <v>32</v>
      </c>
      <c r="I110" s="173">
        <v>10</v>
      </c>
      <c r="J110" s="40" t="s">
        <v>369</v>
      </c>
      <c r="K110" s="194">
        <f t="shared" ref="K110:K173" si="4">I110*120</f>
        <v>1200</v>
      </c>
      <c r="L110" s="43" t="s">
        <v>370</v>
      </c>
      <c r="M110" s="387">
        <f t="shared" ref="M110:M173" si="5">I110*3</f>
        <v>30</v>
      </c>
      <c r="N110" s="44">
        <v>44013</v>
      </c>
      <c r="O110" s="252">
        <v>13</v>
      </c>
      <c r="P110" s="45">
        <v>14</v>
      </c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:54" s="35" customFormat="1" ht="15.75" customHeight="1" x14ac:dyDescent="0.25">
      <c r="A111" s="40">
        <v>3</v>
      </c>
      <c r="B111" s="41" t="s">
        <v>129</v>
      </c>
      <c r="C111" s="41" t="s">
        <v>146</v>
      </c>
      <c r="D111" s="41" t="s">
        <v>147</v>
      </c>
      <c r="E111" s="41" t="s">
        <v>375</v>
      </c>
      <c r="F111" s="42" t="s">
        <v>376</v>
      </c>
      <c r="G111" s="42" t="s">
        <v>377</v>
      </c>
      <c r="H111" s="43">
        <v>35</v>
      </c>
      <c r="I111" s="173">
        <v>10</v>
      </c>
      <c r="J111" s="40" t="s">
        <v>369</v>
      </c>
      <c r="K111" s="194">
        <f t="shared" si="4"/>
        <v>1200</v>
      </c>
      <c r="L111" s="43" t="s">
        <v>370</v>
      </c>
      <c r="M111" s="387">
        <f t="shared" si="5"/>
        <v>30</v>
      </c>
      <c r="N111" s="44">
        <v>44013</v>
      </c>
      <c r="O111" s="252">
        <v>13</v>
      </c>
      <c r="P111" s="45">
        <v>14</v>
      </c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54" s="35" customFormat="1" ht="15.75" customHeight="1" x14ac:dyDescent="0.25">
      <c r="A112" s="40">
        <v>4</v>
      </c>
      <c r="B112" s="41" t="s">
        <v>56</v>
      </c>
      <c r="C112" s="41" t="s">
        <v>146</v>
      </c>
      <c r="D112" s="41" t="s">
        <v>141</v>
      </c>
      <c r="E112" s="41" t="s">
        <v>378</v>
      </c>
      <c r="F112" s="42" t="s">
        <v>379</v>
      </c>
      <c r="G112" s="42" t="s">
        <v>380</v>
      </c>
      <c r="H112" s="43">
        <v>25</v>
      </c>
      <c r="I112" s="173">
        <v>10</v>
      </c>
      <c r="J112" s="40" t="s">
        <v>369</v>
      </c>
      <c r="K112" s="194">
        <f t="shared" si="4"/>
        <v>1200</v>
      </c>
      <c r="L112" s="43" t="s">
        <v>370</v>
      </c>
      <c r="M112" s="387">
        <f t="shared" si="5"/>
        <v>30</v>
      </c>
      <c r="N112" s="44">
        <v>44013</v>
      </c>
      <c r="O112" s="252">
        <v>13</v>
      </c>
      <c r="P112" s="45">
        <v>14</v>
      </c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 s="35" customFormat="1" ht="15.75" customHeight="1" x14ac:dyDescent="0.25">
      <c r="A113" s="40">
        <v>5</v>
      </c>
      <c r="B113" s="46" t="s">
        <v>381</v>
      </c>
      <c r="C113" s="41" t="s">
        <v>146</v>
      </c>
      <c r="D113" s="47" t="s">
        <v>143</v>
      </c>
      <c r="E113" s="48" t="s">
        <v>382</v>
      </c>
      <c r="F113" s="42" t="s">
        <v>383</v>
      </c>
      <c r="G113" s="42" t="s">
        <v>384</v>
      </c>
      <c r="H113" s="49">
        <v>32</v>
      </c>
      <c r="I113" s="174">
        <v>10</v>
      </c>
      <c r="J113" s="40" t="s">
        <v>369</v>
      </c>
      <c r="K113" s="194">
        <f t="shared" si="4"/>
        <v>1200</v>
      </c>
      <c r="L113" s="43" t="s">
        <v>370</v>
      </c>
      <c r="M113" s="387">
        <f t="shared" si="5"/>
        <v>30</v>
      </c>
      <c r="N113" s="44">
        <v>44013</v>
      </c>
      <c r="O113" s="252">
        <v>13</v>
      </c>
      <c r="P113" s="45">
        <v>14</v>
      </c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 s="35" customFormat="1" ht="15.75" customHeight="1" x14ac:dyDescent="0.25">
      <c r="A114" s="40">
        <v>6</v>
      </c>
      <c r="B114" s="46" t="s">
        <v>385</v>
      </c>
      <c r="C114" s="41" t="s">
        <v>146</v>
      </c>
      <c r="D114" s="47" t="s">
        <v>386</v>
      </c>
      <c r="E114" s="48" t="s">
        <v>387</v>
      </c>
      <c r="F114" s="42" t="s">
        <v>388</v>
      </c>
      <c r="G114" s="42" t="s">
        <v>389</v>
      </c>
      <c r="H114" s="49">
        <v>32</v>
      </c>
      <c r="I114" s="174">
        <v>5</v>
      </c>
      <c r="J114" s="40" t="s">
        <v>369</v>
      </c>
      <c r="K114" s="194">
        <f t="shared" si="4"/>
        <v>600</v>
      </c>
      <c r="L114" s="43" t="s">
        <v>370</v>
      </c>
      <c r="M114" s="387">
        <f t="shared" si="5"/>
        <v>15</v>
      </c>
      <c r="N114" s="44">
        <v>44013</v>
      </c>
      <c r="O114" s="252">
        <v>13</v>
      </c>
      <c r="P114" s="45">
        <v>14</v>
      </c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:29" s="35" customFormat="1" ht="15.75" customHeight="1" x14ac:dyDescent="0.25">
      <c r="A115" s="40">
        <v>7</v>
      </c>
      <c r="B115" s="46" t="s">
        <v>154</v>
      </c>
      <c r="C115" s="41" t="s">
        <v>146</v>
      </c>
      <c r="D115" s="47" t="s">
        <v>136</v>
      </c>
      <c r="E115" s="48" t="s">
        <v>390</v>
      </c>
      <c r="F115" s="42" t="s">
        <v>391</v>
      </c>
      <c r="G115" s="42" t="s">
        <v>392</v>
      </c>
      <c r="H115" s="49">
        <v>37</v>
      </c>
      <c r="I115" s="174">
        <v>5</v>
      </c>
      <c r="J115" s="40" t="s">
        <v>369</v>
      </c>
      <c r="K115" s="194">
        <f t="shared" si="4"/>
        <v>600</v>
      </c>
      <c r="L115" s="43" t="s">
        <v>370</v>
      </c>
      <c r="M115" s="387">
        <f t="shared" si="5"/>
        <v>15</v>
      </c>
      <c r="N115" s="44">
        <v>44013</v>
      </c>
      <c r="O115" s="252">
        <v>13</v>
      </c>
      <c r="P115" s="45">
        <v>14</v>
      </c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s="35" customFormat="1" ht="15.75" customHeight="1" x14ac:dyDescent="0.25">
      <c r="A116" s="40">
        <v>8</v>
      </c>
      <c r="B116" s="46" t="s">
        <v>393</v>
      </c>
      <c r="C116" s="41" t="s">
        <v>146</v>
      </c>
      <c r="D116" s="47" t="s">
        <v>147</v>
      </c>
      <c r="E116" s="48" t="s">
        <v>394</v>
      </c>
      <c r="F116" s="42" t="s">
        <v>395</v>
      </c>
      <c r="G116" s="42" t="s">
        <v>148</v>
      </c>
      <c r="H116" s="49">
        <v>33</v>
      </c>
      <c r="I116" s="174">
        <v>10</v>
      </c>
      <c r="J116" s="40" t="s">
        <v>369</v>
      </c>
      <c r="K116" s="194">
        <f t="shared" si="4"/>
        <v>1200</v>
      </c>
      <c r="L116" s="43" t="s">
        <v>370</v>
      </c>
      <c r="M116" s="387">
        <f t="shared" si="5"/>
        <v>30</v>
      </c>
      <c r="N116" s="44">
        <v>44013</v>
      </c>
      <c r="O116" s="252">
        <v>13</v>
      </c>
      <c r="P116" s="45">
        <v>14</v>
      </c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 s="35" customFormat="1" ht="15.75" customHeight="1" x14ac:dyDescent="0.25">
      <c r="A117" s="40">
        <v>9</v>
      </c>
      <c r="B117" s="46" t="s">
        <v>396</v>
      </c>
      <c r="C117" s="41" t="s">
        <v>146</v>
      </c>
      <c r="D117" s="47" t="s">
        <v>397</v>
      </c>
      <c r="E117" s="48" t="s">
        <v>398</v>
      </c>
      <c r="F117" s="42" t="s">
        <v>399</v>
      </c>
      <c r="G117" s="42" t="s">
        <v>400</v>
      </c>
      <c r="H117" s="49">
        <v>36</v>
      </c>
      <c r="I117" s="174">
        <v>10</v>
      </c>
      <c r="J117" s="40" t="s">
        <v>369</v>
      </c>
      <c r="K117" s="194">
        <f t="shared" si="4"/>
        <v>1200</v>
      </c>
      <c r="L117" s="43" t="s">
        <v>370</v>
      </c>
      <c r="M117" s="387">
        <f t="shared" si="5"/>
        <v>30</v>
      </c>
      <c r="N117" s="44">
        <v>44013</v>
      </c>
      <c r="O117" s="252">
        <v>13</v>
      </c>
      <c r="P117" s="45">
        <v>14</v>
      </c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s="35" customFormat="1" ht="15.75" customHeight="1" x14ac:dyDescent="0.25">
      <c r="A118" s="40">
        <v>10</v>
      </c>
      <c r="B118" s="46" t="s">
        <v>401</v>
      </c>
      <c r="C118" s="41" t="s">
        <v>146</v>
      </c>
      <c r="D118" s="47" t="s">
        <v>149</v>
      </c>
      <c r="E118" s="48" t="s">
        <v>402</v>
      </c>
      <c r="F118" s="42" t="s">
        <v>403</v>
      </c>
      <c r="G118" s="42" t="s">
        <v>404</v>
      </c>
      <c r="H118" s="49">
        <v>33</v>
      </c>
      <c r="I118" s="174">
        <v>10</v>
      </c>
      <c r="J118" s="40" t="s">
        <v>369</v>
      </c>
      <c r="K118" s="194">
        <f t="shared" si="4"/>
        <v>1200</v>
      </c>
      <c r="L118" s="43" t="s">
        <v>370</v>
      </c>
      <c r="M118" s="387">
        <f t="shared" si="5"/>
        <v>30</v>
      </c>
      <c r="N118" s="44">
        <v>44013</v>
      </c>
      <c r="O118" s="252">
        <v>13</v>
      </c>
      <c r="P118" s="45">
        <v>14</v>
      </c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1:29" s="35" customFormat="1" ht="15.75" customHeight="1" x14ac:dyDescent="0.25">
      <c r="A119" s="40">
        <v>11</v>
      </c>
      <c r="B119" s="50" t="s">
        <v>405</v>
      </c>
      <c r="C119" s="41" t="s">
        <v>146</v>
      </c>
      <c r="D119" s="48" t="s">
        <v>365</v>
      </c>
      <c r="E119" s="51" t="s">
        <v>406</v>
      </c>
      <c r="F119" s="42" t="s">
        <v>407</v>
      </c>
      <c r="G119" s="42" t="s">
        <v>408</v>
      </c>
      <c r="H119" s="49">
        <v>36</v>
      </c>
      <c r="I119" s="174">
        <v>10</v>
      </c>
      <c r="J119" s="40" t="s">
        <v>369</v>
      </c>
      <c r="K119" s="194">
        <f t="shared" si="4"/>
        <v>1200</v>
      </c>
      <c r="L119" s="43" t="s">
        <v>370</v>
      </c>
      <c r="M119" s="387">
        <f t="shared" si="5"/>
        <v>30</v>
      </c>
      <c r="N119" s="44">
        <v>44013</v>
      </c>
      <c r="O119" s="252">
        <v>13</v>
      </c>
      <c r="P119" s="45">
        <v>14</v>
      </c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1:29" s="35" customFormat="1" ht="15.75" customHeight="1" x14ac:dyDescent="0.25">
      <c r="A120" s="40">
        <v>12</v>
      </c>
      <c r="B120" s="52" t="s">
        <v>409</v>
      </c>
      <c r="C120" s="41" t="s">
        <v>146</v>
      </c>
      <c r="D120" s="47" t="s">
        <v>410</v>
      </c>
      <c r="E120" s="48" t="s">
        <v>411</v>
      </c>
      <c r="F120" s="42" t="s">
        <v>412</v>
      </c>
      <c r="G120" s="42" t="s">
        <v>413</v>
      </c>
      <c r="H120" s="49">
        <v>56</v>
      </c>
      <c r="I120" s="174">
        <v>5</v>
      </c>
      <c r="J120" s="40" t="s">
        <v>369</v>
      </c>
      <c r="K120" s="194">
        <f t="shared" si="4"/>
        <v>600</v>
      </c>
      <c r="L120" s="43" t="s">
        <v>370</v>
      </c>
      <c r="M120" s="387">
        <f t="shared" si="5"/>
        <v>15</v>
      </c>
      <c r="N120" s="44">
        <v>44013</v>
      </c>
      <c r="O120" s="252">
        <v>13</v>
      </c>
      <c r="P120" s="45">
        <v>14</v>
      </c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1:29" s="35" customFormat="1" ht="15.75" customHeight="1" x14ac:dyDescent="0.25">
      <c r="A121" s="40">
        <v>13</v>
      </c>
      <c r="B121" s="46" t="s">
        <v>136</v>
      </c>
      <c r="C121" s="41" t="s">
        <v>146</v>
      </c>
      <c r="D121" s="47" t="s">
        <v>136</v>
      </c>
      <c r="E121" s="48" t="s">
        <v>135</v>
      </c>
      <c r="F121" s="42" t="s">
        <v>414</v>
      </c>
      <c r="G121" s="42" t="s">
        <v>415</v>
      </c>
      <c r="H121" s="49">
        <v>54</v>
      </c>
      <c r="I121" s="174">
        <v>10</v>
      </c>
      <c r="J121" s="40" t="s">
        <v>369</v>
      </c>
      <c r="K121" s="194">
        <f t="shared" si="4"/>
        <v>1200</v>
      </c>
      <c r="L121" s="43" t="s">
        <v>370</v>
      </c>
      <c r="M121" s="387">
        <f t="shared" si="5"/>
        <v>30</v>
      </c>
      <c r="N121" s="44">
        <v>44013</v>
      </c>
      <c r="O121" s="252">
        <v>13</v>
      </c>
      <c r="P121" s="45">
        <v>14</v>
      </c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s="35" customFormat="1" ht="15.75" customHeight="1" x14ac:dyDescent="0.25">
      <c r="A122" s="40">
        <v>14</v>
      </c>
      <c r="B122" s="46" t="s">
        <v>140</v>
      </c>
      <c r="C122" s="41" t="s">
        <v>146</v>
      </c>
      <c r="D122" s="47" t="s">
        <v>145</v>
      </c>
      <c r="E122" s="48" t="s">
        <v>416</v>
      </c>
      <c r="F122" s="42" t="s">
        <v>417</v>
      </c>
      <c r="G122" s="42" t="s">
        <v>418</v>
      </c>
      <c r="H122" s="49">
        <v>55</v>
      </c>
      <c r="I122" s="174">
        <v>10</v>
      </c>
      <c r="J122" s="40" t="s">
        <v>369</v>
      </c>
      <c r="K122" s="194">
        <f t="shared" si="4"/>
        <v>1200</v>
      </c>
      <c r="L122" s="43" t="s">
        <v>370</v>
      </c>
      <c r="M122" s="387">
        <f t="shared" si="5"/>
        <v>30</v>
      </c>
      <c r="N122" s="44">
        <v>44013</v>
      </c>
      <c r="O122" s="252">
        <v>13</v>
      </c>
      <c r="P122" s="45">
        <v>14</v>
      </c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1:29" s="35" customFormat="1" ht="15.75" customHeight="1" x14ac:dyDescent="0.25">
      <c r="A123" s="40">
        <v>15</v>
      </c>
      <c r="B123" s="46" t="s">
        <v>150</v>
      </c>
      <c r="C123" s="41" t="s">
        <v>146</v>
      </c>
      <c r="D123" s="47" t="s">
        <v>147</v>
      </c>
      <c r="E123" s="48" t="s">
        <v>151</v>
      </c>
      <c r="F123" s="42" t="s">
        <v>152</v>
      </c>
      <c r="G123" s="42" t="s">
        <v>153</v>
      </c>
      <c r="H123" s="49">
        <v>56</v>
      </c>
      <c r="I123" s="174">
        <v>10</v>
      </c>
      <c r="J123" s="40" t="s">
        <v>369</v>
      </c>
      <c r="K123" s="194">
        <f t="shared" si="4"/>
        <v>1200</v>
      </c>
      <c r="L123" s="43" t="s">
        <v>370</v>
      </c>
      <c r="M123" s="387">
        <f t="shared" si="5"/>
        <v>30</v>
      </c>
      <c r="N123" s="44">
        <v>44013</v>
      </c>
      <c r="O123" s="252">
        <v>13</v>
      </c>
      <c r="P123" s="45">
        <v>14</v>
      </c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s="35" customFormat="1" ht="15.75" customHeight="1" x14ac:dyDescent="0.25">
      <c r="A124" s="40">
        <v>16</v>
      </c>
      <c r="B124" s="53" t="s">
        <v>419</v>
      </c>
      <c r="C124" s="41" t="s">
        <v>128</v>
      </c>
      <c r="D124" s="54" t="s">
        <v>420</v>
      </c>
      <c r="E124" s="55" t="s">
        <v>421</v>
      </c>
      <c r="F124" s="56" t="s">
        <v>422</v>
      </c>
      <c r="G124" s="57" t="s">
        <v>423</v>
      </c>
      <c r="H124" s="58">
        <v>87</v>
      </c>
      <c r="I124" s="175">
        <v>30</v>
      </c>
      <c r="J124" s="40" t="s">
        <v>369</v>
      </c>
      <c r="K124" s="194">
        <f t="shared" si="4"/>
        <v>3600</v>
      </c>
      <c r="L124" s="43" t="s">
        <v>370</v>
      </c>
      <c r="M124" s="387">
        <f t="shared" si="5"/>
        <v>90</v>
      </c>
      <c r="N124" s="44">
        <v>43983</v>
      </c>
      <c r="O124" s="252">
        <v>13</v>
      </c>
      <c r="P124" s="45">
        <v>14</v>
      </c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1:29" s="35" customFormat="1" ht="15.75" customHeight="1" x14ac:dyDescent="0.25">
      <c r="A125" s="40">
        <v>17</v>
      </c>
      <c r="B125" s="53" t="s">
        <v>424</v>
      </c>
      <c r="C125" s="41" t="s">
        <v>128</v>
      </c>
      <c r="D125" s="54" t="s">
        <v>420</v>
      </c>
      <c r="E125" s="55" t="s">
        <v>425</v>
      </c>
      <c r="F125" s="56" t="s">
        <v>426</v>
      </c>
      <c r="G125" s="57" t="s">
        <v>427</v>
      </c>
      <c r="H125" s="58">
        <v>83</v>
      </c>
      <c r="I125" s="175">
        <v>30</v>
      </c>
      <c r="J125" s="40" t="s">
        <v>369</v>
      </c>
      <c r="K125" s="194">
        <f t="shared" si="4"/>
        <v>3600</v>
      </c>
      <c r="L125" s="43" t="s">
        <v>370</v>
      </c>
      <c r="M125" s="387">
        <f t="shared" si="5"/>
        <v>90</v>
      </c>
      <c r="N125" s="44">
        <v>43983</v>
      </c>
      <c r="O125" s="252">
        <v>13</v>
      </c>
      <c r="P125" s="45">
        <v>14</v>
      </c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1:29" s="35" customFormat="1" ht="15.75" customHeight="1" x14ac:dyDescent="0.25">
      <c r="A126" s="40">
        <v>18</v>
      </c>
      <c r="B126" s="53" t="s">
        <v>428</v>
      </c>
      <c r="C126" s="41" t="s">
        <v>128</v>
      </c>
      <c r="D126" s="54" t="s">
        <v>429</v>
      </c>
      <c r="E126" s="54" t="s">
        <v>430</v>
      </c>
      <c r="F126" s="56" t="s">
        <v>431</v>
      </c>
      <c r="G126" s="56" t="s">
        <v>432</v>
      </c>
      <c r="H126" s="58">
        <v>86</v>
      </c>
      <c r="I126" s="175">
        <v>30</v>
      </c>
      <c r="J126" s="40" t="s">
        <v>369</v>
      </c>
      <c r="K126" s="194">
        <f t="shared" si="4"/>
        <v>3600</v>
      </c>
      <c r="L126" s="43" t="s">
        <v>370</v>
      </c>
      <c r="M126" s="387">
        <f t="shared" si="5"/>
        <v>90</v>
      </c>
      <c r="N126" s="44">
        <v>44075</v>
      </c>
      <c r="O126" s="252">
        <v>13</v>
      </c>
      <c r="P126" s="45">
        <v>14</v>
      </c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1:29" s="35" customFormat="1" ht="15.75" customHeight="1" x14ac:dyDescent="0.25">
      <c r="A127" s="40">
        <v>19</v>
      </c>
      <c r="B127" s="59" t="s">
        <v>433</v>
      </c>
      <c r="C127" s="41" t="s">
        <v>98</v>
      </c>
      <c r="D127" s="60" t="s">
        <v>434</v>
      </c>
      <c r="E127" s="60" t="s">
        <v>435</v>
      </c>
      <c r="F127" s="61" t="s">
        <v>436</v>
      </c>
      <c r="G127" s="62" t="s">
        <v>106</v>
      </c>
      <c r="H127" s="63">
        <v>90</v>
      </c>
      <c r="I127" s="176">
        <v>5</v>
      </c>
      <c r="J127" s="40" t="s">
        <v>369</v>
      </c>
      <c r="K127" s="194">
        <f t="shared" si="4"/>
        <v>600</v>
      </c>
      <c r="L127" s="43" t="s">
        <v>370</v>
      </c>
      <c r="M127" s="387">
        <f t="shared" si="5"/>
        <v>15</v>
      </c>
      <c r="N127" s="44">
        <v>43983</v>
      </c>
      <c r="O127" s="252">
        <v>13</v>
      </c>
      <c r="P127" s="45">
        <v>14</v>
      </c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1:29" s="35" customFormat="1" ht="15.75" customHeight="1" x14ac:dyDescent="0.25">
      <c r="A128" s="40">
        <v>20</v>
      </c>
      <c r="B128" s="59" t="s">
        <v>437</v>
      </c>
      <c r="C128" s="41" t="s">
        <v>98</v>
      </c>
      <c r="D128" s="60" t="s">
        <v>438</v>
      </c>
      <c r="E128" s="60" t="s">
        <v>439</v>
      </c>
      <c r="F128" s="61" t="s">
        <v>440</v>
      </c>
      <c r="G128" s="62" t="s">
        <v>441</v>
      </c>
      <c r="H128" s="63">
        <v>24</v>
      </c>
      <c r="I128" s="176">
        <v>5</v>
      </c>
      <c r="J128" s="40" t="s">
        <v>369</v>
      </c>
      <c r="K128" s="194">
        <f t="shared" si="4"/>
        <v>600</v>
      </c>
      <c r="L128" s="43" t="s">
        <v>370</v>
      </c>
      <c r="M128" s="387">
        <f t="shared" si="5"/>
        <v>15</v>
      </c>
      <c r="N128" s="44">
        <v>43983</v>
      </c>
      <c r="O128" s="252">
        <v>13</v>
      </c>
      <c r="P128" s="45">
        <v>14</v>
      </c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1:29" s="35" customFormat="1" ht="15.75" customHeight="1" x14ac:dyDescent="0.25">
      <c r="A129" s="40">
        <v>21</v>
      </c>
      <c r="B129" s="59" t="s">
        <v>442</v>
      </c>
      <c r="C129" s="41" t="s">
        <v>98</v>
      </c>
      <c r="D129" s="60" t="s">
        <v>443</v>
      </c>
      <c r="E129" s="60" t="s">
        <v>444</v>
      </c>
      <c r="F129" s="61" t="s">
        <v>445</v>
      </c>
      <c r="G129" s="62" t="s">
        <v>446</v>
      </c>
      <c r="H129" s="63">
        <v>24</v>
      </c>
      <c r="I129" s="176">
        <v>5</v>
      </c>
      <c r="J129" s="40" t="s">
        <v>369</v>
      </c>
      <c r="K129" s="194">
        <f t="shared" si="4"/>
        <v>600</v>
      </c>
      <c r="L129" s="43" t="s">
        <v>370</v>
      </c>
      <c r="M129" s="387">
        <f t="shared" si="5"/>
        <v>15</v>
      </c>
      <c r="N129" s="44">
        <v>43983</v>
      </c>
      <c r="O129" s="252">
        <v>13</v>
      </c>
      <c r="P129" s="45">
        <v>14</v>
      </c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s="35" customFormat="1" ht="15.75" customHeight="1" x14ac:dyDescent="0.25">
      <c r="A130" s="40">
        <v>22</v>
      </c>
      <c r="B130" s="59" t="s">
        <v>447</v>
      </c>
      <c r="C130" s="41" t="s">
        <v>98</v>
      </c>
      <c r="D130" s="60" t="s">
        <v>448</v>
      </c>
      <c r="E130" s="60" t="s">
        <v>449</v>
      </c>
      <c r="F130" s="61" t="s">
        <v>450</v>
      </c>
      <c r="G130" s="62" t="s">
        <v>451</v>
      </c>
      <c r="H130" s="63">
        <v>25</v>
      </c>
      <c r="I130" s="176">
        <v>5</v>
      </c>
      <c r="J130" s="40" t="s">
        <v>369</v>
      </c>
      <c r="K130" s="194">
        <f t="shared" si="4"/>
        <v>600</v>
      </c>
      <c r="L130" s="43" t="s">
        <v>370</v>
      </c>
      <c r="M130" s="387">
        <f t="shared" si="5"/>
        <v>15</v>
      </c>
      <c r="N130" s="44">
        <v>43983</v>
      </c>
      <c r="O130" s="252">
        <v>13</v>
      </c>
      <c r="P130" s="45">
        <v>14</v>
      </c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1:29" s="35" customFormat="1" ht="15.75" customHeight="1" x14ac:dyDescent="0.25">
      <c r="A131" s="40">
        <v>23</v>
      </c>
      <c r="B131" s="59" t="s">
        <v>452</v>
      </c>
      <c r="C131" s="41" t="s">
        <v>98</v>
      </c>
      <c r="D131" s="60" t="s">
        <v>453</v>
      </c>
      <c r="E131" s="60" t="s">
        <v>454</v>
      </c>
      <c r="F131" s="61" t="s">
        <v>455</v>
      </c>
      <c r="G131" s="62" t="s">
        <v>456</v>
      </c>
      <c r="H131" s="63">
        <v>35</v>
      </c>
      <c r="I131" s="176">
        <v>5</v>
      </c>
      <c r="J131" s="40" t="s">
        <v>369</v>
      </c>
      <c r="K131" s="194">
        <f t="shared" si="4"/>
        <v>600</v>
      </c>
      <c r="L131" s="43" t="s">
        <v>370</v>
      </c>
      <c r="M131" s="387">
        <f t="shared" si="5"/>
        <v>15</v>
      </c>
      <c r="N131" s="44">
        <v>43983</v>
      </c>
      <c r="O131" s="252">
        <v>13</v>
      </c>
      <c r="P131" s="45">
        <v>14</v>
      </c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spans="1:29" s="35" customFormat="1" ht="15.75" customHeight="1" x14ac:dyDescent="0.25">
      <c r="A132" s="40">
        <v>24</v>
      </c>
      <c r="B132" s="59" t="s">
        <v>457</v>
      </c>
      <c r="C132" s="41" t="s">
        <v>98</v>
      </c>
      <c r="D132" s="60" t="s">
        <v>458</v>
      </c>
      <c r="E132" s="60" t="s">
        <v>459</v>
      </c>
      <c r="F132" s="61" t="s">
        <v>99</v>
      </c>
      <c r="G132" s="62" t="s">
        <v>100</v>
      </c>
      <c r="H132" s="63">
        <v>54</v>
      </c>
      <c r="I132" s="176">
        <v>5</v>
      </c>
      <c r="J132" s="40" t="s">
        <v>369</v>
      </c>
      <c r="K132" s="194">
        <f t="shared" si="4"/>
        <v>600</v>
      </c>
      <c r="L132" s="43" t="s">
        <v>370</v>
      </c>
      <c r="M132" s="387">
        <f t="shared" si="5"/>
        <v>15</v>
      </c>
      <c r="N132" s="44">
        <v>43983</v>
      </c>
      <c r="O132" s="252">
        <v>13</v>
      </c>
      <c r="P132" s="45">
        <v>14</v>
      </c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1:29" s="35" customFormat="1" ht="15.75" customHeight="1" x14ac:dyDescent="0.25">
      <c r="A133" s="40">
        <v>25</v>
      </c>
      <c r="B133" s="59" t="s">
        <v>460</v>
      </c>
      <c r="C133" s="41" t="s">
        <v>98</v>
      </c>
      <c r="D133" s="60" t="s">
        <v>461</v>
      </c>
      <c r="E133" s="60" t="s">
        <v>462</v>
      </c>
      <c r="F133" s="61" t="s">
        <v>463</v>
      </c>
      <c r="G133" s="62" t="s">
        <v>464</v>
      </c>
      <c r="H133" s="63">
        <v>50</v>
      </c>
      <c r="I133" s="176">
        <v>5</v>
      </c>
      <c r="J133" s="40" t="s">
        <v>369</v>
      </c>
      <c r="K133" s="194">
        <f t="shared" si="4"/>
        <v>600</v>
      </c>
      <c r="L133" s="43" t="s">
        <v>370</v>
      </c>
      <c r="M133" s="387">
        <f t="shared" si="5"/>
        <v>15</v>
      </c>
      <c r="N133" s="44">
        <v>43983</v>
      </c>
      <c r="O133" s="252">
        <v>13</v>
      </c>
      <c r="P133" s="45">
        <v>14</v>
      </c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1:29" s="35" customFormat="1" ht="15.75" customHeight="1" x14ac:dyDescent="0.25">
      <c r="A134" s="40">
        <v>26</v>
      </c>
      <c r="B134" s="59" t="s">
        <v>465</v>
      </c>
      <c r="C134" s="41" t="s">
        <v>98</v>
      </c>
      <c r="D134" s="60" t="s">
        <v>466</v>
      </c>
      <c r="E134" s="60" t="s">
        <v>467</v>
      </c>
      <c r="F134" s="61" t="s">
        <v>102</v>
      </c>
      <c r="G134" s="62" t="s">
        <v>103</v>
      </c>
      <c r="H134" s="63">
        <v>50</v>
      </c>
      <c r="I134" s="176">
        <v>5</v>
      </c>
      <c r="J134" s="40" t="s">
        <v>369</v>
      </c>
      <c r="K134" s="194">
        <f t="shared" si="4"/>
        <v>600</v>
      </c>
      <c r="L134" s="43" t="s">
        <v>370</v>
      </c>
      <c r="M134" s="387">
        <f t="shared" si="5"/>
        <v>15</v>
      </c>
      <c r="N134" s="44">
        <v>43983</v>
      </c>
      <c r="O134" s="252">
        <v>13</v>
      </c>
      <c r="P134" s="45">
        <v>14</v>
      </c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1:29" s="35" customFormat="1" ht="15.75" customHeight="1" x14ac:dyDescent="0.25">
      <c r="A135" s="40">
        <v>27</v>
      </c>
      <c r="B135" s="59" t="s">
        <v>468</v>
      </c>
      <c r="C135" s="41" t="s">
        <v>98</v>
      </c>
      <c r="D135" s="60" t="s">
        <v>469</v>
      </c>
      <c r="E135" s="60" t="s">
        <v>470</v>
      </c>
      <c r="F135" s="61" t="s">
        <v>471</v>
      </c>
      <c r="G135" s="62" t="s">
        <v>472</v>
      </c>
      <c r="H135" s="63">
        <v>75</v>
      </c>
      <c r="I135" s="176">
        <v>5</v>
      </c>
      <c r="J135" s="40" t="s">
        <v>369</v>
      </c>
      <c r="K135" s="194">
        <f>I135*120</f>
        <v>600</v>
      </c>
      <c r="L135" s="43" t="s">
        <v>370</v>
      </c>
      <c r="M135" s="387">
        <f t="shared" si="5"/>
        <v>15</v>
      </c>
      <c r="N135" s="44">
        <v>43983</v>
      </c>
      <c r="O135" s="252">
        <v>13</v>
      </c>
      <c r="P135" s="45">
        <v>14</v>
      </c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1:29" s="35" customFormat="1" ht="15.75" customHeight="1" x14ac:dyDescent="0.25">
      <c r="A136" s="40">
        <v>28</v>
      </c>
      <c r="B136" s="64" t="s">
        <v>473</v>
      </c>
      <c r="C136" s="41" t="s">
        <v>114</v>
      </c>
      <c r="D136" s="65" t="s">
        <v>115</v>
      </c>
      <c r="E136" s="66" t="s">
        <v>474</v>
      </c>
      <c r="F136" s="67" t="s">
        <v>475</v>
      </c>
      <c r="G136" s="67" t="s">
        <v>476</v>
      </c>
      <c r="H136" s="43">
        <v>25</v>
      </c>
      <c r="I136" s="173">
        <v>20</v>
      </c>
      <c r="J136" s="40" t="s">
        <v>369</v>
      </c>
      <c r="K136" s="194">
        <f t="shared" si="4"/>
        <v>2400</v>
      </c>
      <c r="L136" s="43" t="s">
        <v>370</v>
      </c>
      <c r="M136" s="387">
        <f t="shared" si="5"/>
        <v>60</v>
      </c>
      <c r="N136" s="44">
        <v>43983</v>
      </c>
      <c r="O136" s="252">
        <v>13</v>
      </c>
      <c r="P136" s="45">
        <v>14</v>
      </c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1:29" s="35" customFormat="1" ht="15.75" customHeight="1" x14ac:dyDescent="0.25">
      <c r="A137" s="40">
        <v>29</v>
      </c>
      <c r="B137" s="68" t="s">
        <v>477</v>
      </c>
      <c r="C137" s="41" t="s">
        <v>117</v>
      </c>
      <c r="D137" s="69" t="s">
        <v>116</v>
      </c>
      <c r="E137" s="69" t="s">
        <v>478</v>
      </c>
      <c r="F137" s="56" t="s">
        <v>479</v>
      </c>
      <c r="G137" s="56" t="s">
        <v>480</v>
      </c>
      <c r="H137" s="70">
        <v>65</v>
      </c>
      <c r="I137" s="177">
        <v>5</v>
      </c>
      <c r="J137" s="40" t="s">
        <v>369</v>
      </c>
      <c r="K137" s="194">
        <f t="shared" si="4"/>
        <v>600</v>
      </c>
      <c r="L137" s="43" t="s">
        <v>370</v>
      </c>
      <c r="M137" s="387">
        <f t="shared" si="5"/>
        <v>15</v>
      </c>
      <c r="N137" s="71">
        <v>44013</v>
      </c>
      <c r="O137" s="252">
        <v>13</v>
      </c>
      <c r="P137" s="45">
        <v>14</v>
      </c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1:29" s="35" customFormat="1" ht="15.75" customHeight="1" x14ac:dyDescent="0.25">
      <c r="A138" s="40">
        <v>30</v>
      </c>
      <c r="B138" s="46" t="s">
        <v>105</v>
      </c>
      <c r="C138" s="41" t="s">
        <v>117</v>
      </c>
      <c r="D138" s="72" t="s">
        <v>30</v>
      </c>
      <c r="E138" s="72" t="s">
        <v>481</v>
      </c>
      <c r="F138" s="56" t="s">
        <v>482</v>
      </c>
      <c r="G138" s="56" t="s">
        <v>483</v>
      </c>
      <c r="H138" s="70">
        <v>45</v>
      </c>
      <c r="I138" s="177">
        <v>5</v>
      </c>
      <c r="J138" s="40" t="s">
        <v>369</v>
      </c>
      <c r="K138" s="194">
        <f t="shared" si="4"/>
        <v>600</v>
      </c>
      <c r="L138" s="43" t="s">
        <v>370</v>
      </c>
      <c r="M138" s="387">
        <f t="shared" si="5"/>
        <v>15</v>
      </c>
      <c r="N138" s="71">
        <v>44013</v>
      </c>
      <c r="O138" s="252">
        <v>13</v>
      </c>
      <c r="P138" s="45">
        <v>14</v>
      </c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1:29" s="35" customFormat="1" ht="15.75" customHeight="1" x14ac:dyDescent="0.25">
      <c r="A139" s="40">
        <v>31</v>
      </c>
      <c r="B139" s="46" t="s">
        <v>101</v>
      </c>
      <c r="C139" s="41" t="s">
        <v>117</v>
      </c>
      <c r="D139" s="72" t="s">
        <v>30</v>
      </c>
      <c r="E139" s="72" t="s">
        <v>484</v>
      </c>
      <c r="F139" s="56" t="s">
        <v>485</v>
      </c>
      <c r="G139" s="56" t="s">
        <v>486</v>
      </c>
      <c r="H139" s="70">
        <v>43</v>
      </c>
      <c r="I139" s="177">
        <v>5</v>
      </c>
      <c r="J139" s="40" t="s">
        <v>369</v>
      </c>
      <c r="K139" s="194">
        <f t="shared" si="4"/>
        <v>600</v>
      </c>
      <c r="L139" s="43" t="s">
        <v>370</v>
      </c>
      <c r="M139" s="387">
        <f t="shared" si="5"/>
        <v>15</v>
      </c>
      <c r="N139" s="71">
        <v>44013</v>
      </c>
      <c r="O139" s="252">
        <v>13</v>
      </c>
      <c r="P139" s="45">
        <v>14</v>
      </c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spans="1:29" s="35" customFormat="1" ht="15.75" customHeight="1" x14ac:dyDescent="0.25">
      <c r="A140" s="40">
        <v>32</v>
      </c>
      <c r="B140" s="46" t="s">
        <v>487</v>
      </c>
      <c r="C140" s="41" t="s">
        <v>117</v>
      </c>
      <c r="D140" s="72" t="s">
        <v>119</v>
      </c>
      <c r="E140" s="72" t="s">
        <v>488</v>
      </c>
      <c r="F140" s="56" t="s">
        <v>489</v>
      </c>
      <c r="G140" s="56" t="s">
        <v>490</v>
      </c>
      <c r="H140" s="70">
        <v>55</v>
      </c>
      <c r="I140" s="177">
        <v>5</v>
      </c>
      <c r="J140" s="40" t="s">
        <v>369</v>
      </c>
      <c r="K140" s="194">
        <f t="shared" si="4"/>
        <v>600</v>
      </c>
      <c r="L140" s="43" t="s">
        <v>370</v>
      </c>
      <c r="M140" s="387">
        <f t="shared" si="5"/>
        <v>15</v>
      </c>
      <c r="N140" s="71">
        <v>44013</v>
      </c>
      <c r="O140" s="252">
        <v>13</v>
      </c>
      <c r="P140" s="45">
        <v>14</v>
      </c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spans="1:29" s="35" customFormat="1" ht="15.75" customHeight="1" x14ac:dyDescent="0.25">
      <c r="A141" s="40">
        <v>33</v>
      </c>
      <c r="B141" s="46" t="s">
        <v>491</v>
      </c>
      <c r="C141" s="41" t="s">
        <v>117</v>
      </c>
      <c r="D141" s="72" t="s">
        <v>492</v>
      </c>
      <c r="E141" s="72" t="s">
        <v>493</v>
      </c>
      <c r="F141" s="56" t="s">
        <v>494</v>
      </c>
      <c r="G141" s="56" t="s">
        <v>495</v>
      </c>
      <c r="H141" s="70">
        <v>45</v>
      </c>
      <c r="I141" s="177">
        <v>5</v>
      </c>
      <c r="J141" s="40" t="s">
        <v>369</v>
      </c>
      <c r="K141" s="194">
        <f t="shared" si="4"/>
        <v>600</v>
      </c>
      <c r="L141" s="43" t="s">
        <v>370</v>
      </c>
      <c r="M141" s="387">
        <f t="shared" si="5"/>
        <v>15</v>
      </c>
      <c r="N141" s="71">
        <v>44013</v>
      </c>
      <c r="O141" s="252">
        <v>13</v>
      </c>
      <c r="P141" s="45">
        <v>14</v>
      </c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spans="1:29" s="35" customFormat="1" ht="15.75" customHeight="1" x14ac:dyDescent="0.25">
      <c r="A142" s="40">
        <v>34</v>
      </c>
      <c r="B142" s="46" t="s">
        <v>97</v>
      </c>
      <c r="C142" s="41" t="s">
        <v>117</v>
      </c>
      <c r="D142" s="72" t="s">
        <v>137</v>
      </c>
      <c r="E142" s="72" t="s">
        <v>496</v>
      </c>
      <c r="F142" s="56" t="s">
        <v>497</v>
      </c>
      <c r="G142" s="56" t="s">
        <v>498</v>
      </c>
      <c r="H142" s="70">
        <v>60</v>
      </c>
      <c r="I142" s="177">
        <v>5</v>
      </c>
      <c r="J142" s="40" t="s">
        <v>369</v>
      </c>
      <c r="K142" s="194">
        <f t="shared" si="4"/>
        <v>600</v>
      </c>
      <c r="L142" s="43" t="s">
        <v>370</v>
      </c>
      <c r="M142" s="387">
        <f t="shared" si="5"/>
        <v>15</v>
      </c>
      <c r="N142" s="71">
        <v>44013</v>
      </c>
      <c r="O142" s="252">
        <v>13</v>
      </c>
      <c r="P142" s="45">
        <v>14</v>
      </c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1:29" s="35" customFormat="1" ht="15.75" customHeight="1" x14ac:dyDescent="0.25">
      <c r="A143" s="40">
        <v>35</v>
      </c>
      <c r="B143" s="46" t="s">
        <v>499</v>
      </c>
      <c r="C143" s="41" t="s">
        <v>117</v>
      </c>
      <c r="D143" s="72" t="s">
        <v>118</v>
      </c>
      <c r="E143" s="72" t="s">
        <v>500</v>
      </c>
      <c r="F143" s="56" t="s">
        <v>501</v>
      </c>
      <c r="G143" s="56" t="s">
        <v>502</v>
      </c>
      <c r="H143" s="70">
        <v>60</v>
      </c>
      <c r="I143" s="177">
        <v>5</v>
      </c>
      <c r="J143" s="40" t="s">
        <v>369</v>
      </c>
      <c r="K143" s="194">
        <f t="shared" si="4"/>
        <v>600</v>
      </c>
      <c r="L143" s="43" t="s">
        <v>370</v>
      </c>
      <c r="M143" s="387">
        <f t="shared" si="5"/>
        <v>15</v>
      </c>
      <c r="N143" s="71">
        <v>44013</v>
      </c>
      <c r="O143" s="252">
        <v>13</v>
      </c>
      <c r="P143" s="45">
        <v>14</v>
      </c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1:29" s="35" customFormat="1" ht="15.75" customHeight="1" x14ac:dyDescent="0.25">
      <c r="A144" s="40">
        <v>36</v>
      </c>
      <c r="B144" s="46" t="s">
        <v>503</v>
      </c>
      <c r="C144" s="41" t="s">
        <v>117</v>
      </c>
      <c r="D144" s="72" t="s">
        <v>108</v>
      </c>
      <c r="E144" s="72" t="s">
        <v>504</v>
      </c>
      <c r="F144" s="56" t="s">
        <v>505</v>
      </c>
      <c r="G144" s="56" t="s">
        <v>506</v>
      </c>
      <c r="H144" s="70">
        <v>44</v>
      </c>
      <c r="I144" s="177">
        <v>5</v>
      </c>
      <c r="J144" s="40" t="s">
        <v>369</v>
      </c>
      <c r="K144" s="194">
        <f t="shared" si="4"/>
        <v>600</v>
      </c>
      <c r="L144" s="43" t="s">
        <v>370</v>
      </c>
      <c r="M144" s="387">
        <f t="shared" si="5"/>
        <v>15</v>
      </c>
      <c r="N144" s="71">
        <v>44013</v>
      </c>
      <c r="O144" s="252">
        <v>13</v>
      </c>
      <c r="P144" s="45">
        <v>14</v>
      </c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1:29" s="35" customFormat="1" ht="15.75" customHeight="1" x14ac:dyDescent="0.25">
      <c r="A145" s="40">
        <v>37</v>
      </c>
      <c r="B145" s="46" t="s">
        <v>507</v>
      </c>
      <c r="C145" s="41" t="s">
        <v>117</v>
      </c>
      <c r="D145" s="72" t="s">
        <v>508</v>
      </c>
      <c r="E145" s="72" t="s">
        <v>509</v>
      </c>
      <c r="F145" s="56" t="s">
        <v>510</v>
      </c>
      <c r="G145" s="56" t="s">
        <v>511</v>
      </c>
      <c r="H145" s="70">
        <v>45</v>
      </c>
      <c r="I145" s="177">
        <v>5</v>
      </c>
      <c r="J145" s="40" t="s">
        <v>369</v>
      </c>
      <c r="K145" s="194">
        <f t="shared" si="4"/>
        <v>600</v>
      </c>
      <c r="L145" s="43" t="s">
        <v>370</v>
      </c>
      <c r="M145" s="387">
        <f t="shared" si="5"/>
        <v>15</v>
      </c>
      <c r="N145" s="71">
        <v>44013</v>
      </c>
      <c r="O145" s="252">
        <v>13</v>
      </c>
      <c r="P145" s="45">
        <v>14</v>
      </c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1:29" s="35" customFormat="1" ht="15.75" customHeight="1" x14ac:dyDescent="0.25">
      <c r="A146" s="40">
        <v>38</v>
      </c>
      <c r="B146" s="41" t="s">
        <v>512</v>
      </c>
      <c r="C146" s="41" t="s">
        <v>513</v>
      </c>
      <c r="D146" s="41" t="s">
        <v>512</v>
      </c>
      <c r="E146" s="41" t="s">
        <v>514</v>
      </c>
      <c r="F146" s="73" t="s">
        <v>515</v>
      </c>
      <c r="G146" s="56" t="s">
        <v>516</v>
      </c>
      <c r="H146" s="43">
        <v>155</v>
      </c>
      <c r="I146" s="173">
        <v>10</v>
      </c>
      <c r="J146" s="40" t="s">
        <v>369</v>
      </c>
      <c r="K146" s="194">
        <f t="shared" si="4"/>
        <v>1200</v>
      </c>
      <c r="L146" s="43" t="s">
        <v>370</v>
      </c>
      <c r="M146" s="387">
        <f t="shared" si="5"/>
        <v>30</v>
      </c>
      <c r="N146" s="44">
        <v>44075</v>
      </c>
      <c r="O146" s="252">
        <v>13</v>
      </c>
      <c r="P146" s="45">
        <v>14</v>
      </c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1:29" s="35" customFormat="1" ht="15.75" customHeight="1" x14ac:dyDescent="0.25">
      <c r="A147" s="40">
        <v>39</v>
      </c>
      <c r="B147" s="41" t="s">
        <v>517</v>
      </c>
      <c r="C147" s="41" t="s">
        <v>513</v>
      </c>
      <c r="D147" s="41" t="s">
        <v>49</v>
      </c>
      <c r="E147" s="41" t="s">
        <v>518</v>
      </c>
      <c r="F147" s="73" t="s">
        <v>519</v>
      </c>
      <c r="G147" s="56" t="s">
        <v>520</v>
      </c>
      <c r="H147" s="43">
        <v>57</v>
      </c>
      <c r="I147" s="173">
        <v>10</v>
      </c>
      <c r="J147" s="40" t="s">
        <v>369</v>
      </c>
      <c r="K147" s="194">
        <f t="shared" si="4"/>
        <v>1200</v>
      </c>
      <c r="L147" s="43" t="s">
        <v>370</v>
      </c>
      <c r="M147" s="387">
        <f t="shared" si="5"/>
        <v>30</v>
      </c>
      <c r="N147" s="44">
        <v>44075</v>
      </c>
      <c r="O147" s="252">
        <v>13</v>
      </c>
      <c r="P147" s="45">
        <v>14</v>
      </c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spans="1:29" s="35" customFormat="1" ht="15.75" customHeight="1" x14ac:dyDescent="0.25">
      <c r="A148" s="40">
        <v>40</v>
      </c>
      <c r="B148" s="41" t="s">
        <v>521</v>
      </c>
      <c r="C148" s="41" t="s">
        <v>513</v>
      </c>
      <c r="D148" s="41" t="s">
        <v>522</v>
      </c>
      <c r="E148" s="41" t="s">
        <v>523</v>
      </c>
      <c r="F148" s="73" t="s">
        <v>524</v>
      </c>
      <c r="G148" s="56" t="s">
        <v>525</v>
      </c>
      <c r="H148" s="43">
        <v>56</v>
      </c>
      <c r="I148" s="173">
        <v>10</v>
      </c>
      <c r="J148" s="40" t="s">
        <v>369</v>
      </c>
      <c r="K148" s="194">
        <f t="shared" si="4"/>
        <v>1200</v>
      </c>
      <c r="L148" s="43" t="s">
        <v>370</v>
      </c>
      <c r="M148" s="387">
        <f t="shared" si="5"/>
        <v>30</v>
      </c>
      <c r="N148" s="44">
        <v>44075</v>
      </c>
      <c r="O148" s="252">
        <v>13</v>
      </c>
      <c r="P148" s="45">
        <v>14</v>
      </c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spans="1:29" s="35" customFormat="1" ht="15.75" customHeight="1" x14ac:dyDescent="0.25">
      <c r="A149" s="40">
        <v>41</v>
      </c>
      <c r="B149" s="41" t="s">
        <v>526</v>
      </c>
      <c r="C149" s="41" t="s">
        <v>513</v>
      </c>
      <c r="D149" s="41" t="s">
        <v>112</v>
      </c>
      <c r="E149" s="41" t="s">
        <v>527</v>
      </c>
      <c r="F149" s="74" t="s">
        <v>528</v>
      </c>
      <c r="G149" s="74" t="s">
        <v>529</v>
      </c>
      <c r="H149" s="43">
        <v>189</v>
      </c>
      <c r="I149" s="173">
        <v>10</v>
      </c>
      <c r="J149" s="40" t="s">
        <v>369</v>
      </c>
      <c r="K149" s="194">
        <f t="shared" si="4"/>
        <v>1200</v>
      </c>
      <c r="L149" s="43" t="s">
        <v>370</v>
      </c>
      <c r="M149" s="387">
        <f t="shared" si="5"/>
        <v>30</v>
      </c>
      <c r="N149" s="44">
        <v>44075</v>
      </c>
      <c r="O149" s="252">
        <v>13</v>
      </c>
      <c r="P149" s="45">
        <v>14</v>
      </c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spans="1:29" s="35" customFormat="1" ht="15.75" customHeight="1" x14ac:dyDescent="0.25">
      <c r="A150" s="40">
        <v>42</v>
      </c>
      <c r="B150" s="41" t="s">
        <v>19</v>
      </c>
      <c r="C150" s="41" t="s">
        <v>513</v>
      </c>
      <c r="D150" s="41" t="s">
        <v>26</v>
      </c>
      <c r="E150" s="41" t="s">
        <v>530</v>
      </c>
      <c r="F150" s="74" t="s">
        <v>531</v>
      </c>
      <c r="G150" s="74" t="s">
        <v>532</v>
      </c>
      <c r="H150" s="43">
        <v>75</v>
      </c>
      <c r="I150" s="173">
        <v>10</v>
      </c>
      <c r="J150" s="40" t="s">
        <v>369</v>
      </c>
      <c r="K150" s="194">
        <f t="shared" si="4"/>
        <v>1200</v>
      </c>
      <c r="L150" s="43" t="s">
        <v>370</v>
      </c>
      <c r="M150" s="387">
        <f t="shared" si="5"/>
        <v>30</v>
      </c>
      <c r="N150" s="44">
        <v>44075</v>
      </c>
      <c r="O150" s="252">
        <v>13</v>
      </c>
      <c r="P150" s="45">
        <v>14</v>
      </c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spans="1:29" s="35" customFormat="1" ht="15.75" customHeight="1" x14ac:dyDescent="0.25">
      <c r="A151" s="40">
        <v>43</v>
      </c>
      <c r="B151" s="41" t="s">
        <v>533</v>
      </c>
      <c r="C151" s="41" t="s">
        <v>513</v>
      </c>
      <c r="D151" s="41" t="s">
        <v>534</v>
      </c>
      <c r="E151" s="41" t="s">
        <v>535</v>
      </c>
      <c r="F151" s="73" t="s">
        <v>536</v>
      </c>
      <c r="G151" s="56" t="s">
        <v>537</v>
      </c>
      <c r="H151" s="43">
        <v>55</v>
      </c>
      <c r="I151" s="173">
        <v>10</v>
      </c>
      <c r="J151" s="40" t="s">
        <v>369</v>
      </c>
      <c r="K151" s="194">
        <f t="shared" si="4"/>
        <v>1200</v>
      </c>
      <c r="L151" s="43" t="s">
        <v>370</v>
      </c>
      <c r="M151" s="387">
        <f t="shared" si="5"/>
        <v>30</v>
      </c>
      <c r="N151" s="44">
        <v>44075</v>
      </c>
      <c r="O151" s="252">
        <v>13</v>
      </c>
      <c r="P151" s="45">
        <v>14</v>
      </c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spans="1:29" s="35" customFormat="1" ht="15.75" customHeight="1" x14ac:dyDescent="0.25">
      <c r="A152" s="40">
        <v>44</v>
      </c>
      <c r="B152" s="41" t="s">
        <v>538</v>
      </c>
      <c r="C152" s="41" t="s">
        <v>513</v>
      </c>
      <c r="D152" s="41" t="s">
        <v>154</v>
      </c>
      <c r="E152" s="41" t="s">
        <v>539</v>
      </c>
      <c r="F152" s="73" t="s">
        <v>540</v>
      </c>
      <c r="G152" s="56" t="s">
        <v>541</v>
      </c>
      <c r="H152" s="43">
        <v>54</v>
      </c>
      <c r="I152" s="173">
        <v>10</v>
      </c>
      <c r="J152" s="40" t="s">
        <v>369</v>
      </c>
      <c r="K152" s="194">
        <f t="shared" si="4"/>
        <v>1200</v>
      </c>
      <c r="L152" s="43" t="s">
        <v>370</v>
      </c>
      <c r="M152" s="387">
        <f t="shared" si="5"/>
        <v>30</v>
      </c>
      <c r="N152" s="44">
        <v>44075</v>
      </c>
      <c r="O152" s="252">
        <v>13</v>
      </c>
      <c r="P152" s="45">
        <v>14</v>
      </c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spans="1:29" s="35" customFormat="1" ht="15.75" customHeight="1" x14ac:dyDescent="0.25">
      <c r="A153" s="40">
        <v>45</v>
      </c>
      <c r="B153" s="41" t="s">
        <v>104</v>
      </c>
      <c r="C153" s="41" t="s">
        <v>513</v>
      </c>
      <c r="D153" s="41" t="s">
        <v>542</v>
      </c>
      <c r="E153" s="41" t="s">
        <v>543</v>
      </c>
      <c r="F153" s="73" t="s">
        <v>544</v>
      </c>
      <c r="G153" s="56" t="s">
        <v>545</v>
      </c>
      <c r="H153" s="43">
        <v>169</v>
      </c>
      <c r="I153" s="173">
        <v>10</v>
      </c>
      <c r="J153" s="40" t="s">
        <v>369</v>
      </c>
      <c r="K153" s="194">
        <f t="shared" si="4"/>
        <v>1200</v>
      </c>
      <c r="L153" s="43" t="s">
        <v>370</v>
      </c>
      <c r="M153" s="387">
        <f t="shared" si="5"/>
        <v>30</v>
      </c>
      <c r="N153" s="44">
        <v>44075</v>
      </c>
      <c r="O153" s="252">
        <v>13</v>
      </c>
      <c r="P153" s="45">
        <v>14</v>
      </c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spans="1:29" s="35" customFormat="1" ht="15.75" customHeight="1" x14ac:dyDescent="0.25">
      <c r="A154" s="40">
        <v>46</v>
      </c>
      <c r="B154" s="41" t="s">
        <v>546</v>
      </c>
      <c r="C154" s="41" t="s">
        <v>513</v>
      </c>
      <c r="D154" s="41" t="s">
        <v>547</v>
      </c>
      <c r="E154" s="41" t="s">
        <v>548</v>
      </c>
      <c r="F154" s="73" t="s">
        <v>549</v>
      </c>
      <c r="G154" s="56" t="s">
        <v>550</v>
      </c>
      <c r="H154" s="43">
        <v>55</v>
      </c>
      <c r="I154" s="173">
        <v>10</v>
      </c>
      <c r="J154" s="40" t="s">
        <v>369</v>
      </c>
      <c r="K154" s="194">
        <f t="shared" si="4"/>
        <v>1200</v>
      </c>
      <c r="L154" s="43" t="s">
        <v>370</v>
      </c>
      <c r="M154" s="387">
        <f t="shared" si="5"/>
        <v>30</v>
      </c>
      <c r="N154" s="44">
        <v>44075</v>
      </c>
      <c r="O154" s="252">
        <v>13</v>
      </c>
      <c r="P154" s="45">
        <v>14</v>
      </c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1:29" s="35" customFormat="1" ht="15.75" customHeight="1" x14ac:dyDescent="0.25">
      <c r="A155" s="40">
        <v>47</v>
      </c>
      <c r="B155" s="59" t="s">
        <v>533</v>
      </c>
      <c r="C155" s="41" t="s">
        <v>130</v>
      </c>
      <c r="D155" s="60" t="s">
        <v>547</v>
      </c>
      <c r="E155" s="60" t="s">
        <v>551</v>
      </c>
      <c r="F155" s="56" t="s">
        <v>552</v>
      </c>
      <c r="G155" s="56" t="s">
        <v>553</v>
      </c>
      <c r="H155" s="43">
        <v>45</v>
      </c>
      <c r="I155" s="173">
        <v>10</v>
      </c>
      <c r="J155" s="40" t="s">
        <v>369</v>
      </c>
      <c r="K155" s="194">
        <f t="shared" si="4"/>
        <v>1200</v>
      </c>
      <c r="L155" s="43" t="s">
        <v>370</v>
      </c>
      <c r="M155" s="387">
        <f t="shared" si="5"/>
        <v>30</v>
      </c>
      <c r="N155" s="44">
        <v>44013</v>
      </c>
      <c r="O155" s="252">
        <v>13</v>
      </c>
      <c r="P155" s="45">
        <v>14</v>
      </c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spans="1:29" s="35" customFormat="1" ht="15.75" customHeight="1" x14ac:dyDescent="0.25">
      <c r="A156" s="40">
        <v>48</v>
      </c>
      <c r="B156" s="59" t="s">
        <v>60</v>
      </c>
      <c r="C156" s="41" t="s">
        <v>130</v>
      </c>
      <c r="D156" s="60" t="s">
        <v>112</v>
      </c>
      <c r="E156" s="60" t="s">
        <v>554</v>
      </c>
      <c r="F156" s="56" t="s">
        <v>555</v>
      </c>
      <c r="G156" s="56" t="s">
        <v>556</v>
      </c>
      <c r="H156" s="43">
        <v>51</v>
      </c>
      <c r="I156" s="173">
        <v>10</v>
      </c>
      <c r="J156" s="40" t="s">
        <v>369</v>
      </c>
      <c r="K156" s="194">
        <f t="shared" si="4"/>
        <v>1200</v>
      </c>
      <c r="L156" s="43" t="s">
        <v>370</v>
      </c>
      <c r="M156" s="387">
        <f t="shared" si="5"/>
        <v>30</v>
      </c>
      <c r="N156" s="44">
        <v>44013</v>
      </c>
      <c r="O156" s="252">
        <v>13</v>
      </c>
      <c r="P156" s="45">
        <v>14</v>
      </c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spans="1:29" s="35" customFormat="1" ht="15.75" customHeight="1" x14ac:dyDescent="0.25">
      <c r="A157" s="40">
        <v>49</v>
      </c>
      <c r="B157" s="59" t="s">
        <v>166</v>
      </c>
      <c r="C157" s="41" t="s">
        <v>130</v>
      </c>
      <c r="D157" s="60" t="s">
        <v>113</v>
      </c>
      <c r="E157" s="60" t="s">
        <v>557</v>
      </c>
      <c r="F157" s="75" t="s">
        <v>558</v>
      </c>
      <c r="G157" s="56" t="s">
        <v>559</v>
      </c>
      <c r="H157" s="43">
        <v>50</v>
      </c>
      <c r="I157" s="173">
        <v>10</v>
      </c>
      <c r="J157" s="40" t="s">
        <v>369</v>
      </c>
      <c r="K157" s="194">
        <f t="shared" si="4"/>
        <v>1200</v>
      </c>
      <c r="L157" s="43" t="s">
        <v>370</v>
      </c>
      <c r="M157" s="387">
        <f t="shared" si="5"/>
        <v>30</v>
      </c>
      <c r="N157" s="44">
        <v>44013</v>
      </c>
      <c r="O157" s="252">
        <v>13</v>
      </c>
      <c r="P157" s="45">
        <v>14</v>
      </c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1:29" s="35" customFormat="1" ht="15.75" customHeight="1" x14ac:dyDescent="0.25">
      <c r="A158" s="40">
        <v>50</v>
      </c>
      <c r="B158" s="59" t="s">
        <v>560</v>
      </c>
      <c r="C158" s="41" t="s">
        <v>130</v>
      </c>
      <c r="D158" s="60" t="s">
        <v>131</v>
      </c>
      <c r="E158" s="60" t="s">
        <v>132</v>
      </c>
      <c r="F158" s="56" t="s">
        <v>133</v>
      </c>
      <c r="G158" s="56" t="s">
        <v>134</v>
      </c>
      <c r="H158" s="43">
        <v>46</v>
      </c>
      <c r="I158" s="173">
        <v>10</v>
      </c>
      <c r="J158" s="40" t="s">
        <v>369</v>
      </c>
      <c r="K158" s="194">
        <f t="shared" si="4"/>
        <v>1200</v>
      </c>
      <c r="L158" s="43" t="s">
        <v>370</v>
      </c>
      <c r="M158" s="387">
        <f t="shared" si="5"/>
        <v>30</v>
      </c>
      <c r="N158" s="44">
        <v>44013</v>
      </c>
      <c r="O158" s="252">
        <v>13</v>
      </c>
      <c r="P158" s="45">
        <v>14</v>
      </c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1:29" s="35" customFormat="1" ht="15.75" customHeight="1" x14ac:dyDescent="0.25">
      <c r="A159" s="40">
        <v>51</v>
      </c>
      <c r="B159" s="59" t="s">
        <v>561</v>
      </c>
      <c r="C159" s="41" t="s">
        <v>130</v>
      </c>
      <c r="D159" s="60" t="s">
        <v>562</v>
      </c>
      <c r="E159" s="60" t="s">
        <v>563</v>
      </c>
      <c r="F159" s="56" t="s">
        <v>564</v>
      </c>
      <c r="G159" s="56" t="s">
        <v>565</v>
      </c>
      <c r="H159" s="43">
        <v>52</v>
      </c>
      <c r="I159" s="173">
        <v>10</v>
      </c>
      <c r="J159" s="40" t="s">
        <v>369</v>
      </c>
      <c r="K159" s="194">
        <f t="shared" si="4"/>
        <v>1200</v>
      </c>
      <c r="L159" s="43" t="s">
        <v>370</v>
      </c>
      <c r="M159" s="387">
        <f t="shared" si="5"/>
        <v>30</v>
      </c>
      <c r="N159" s="44">
        <v>44013</v>
      </c>
      <c r="O159" s="252">
        <v>13</v>
      </c>
      <c r="P159" s="45">
        <v>14</v>
      </c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spans="1:29" s="35" customFormat="1" ht="15.75" customHeight="1" x14ac:dyDescent="0.25">
      <c r="A160" s="40">
        <v>52</v>
      </c>
      <c r="B160" s="59" t="s">
        <v>97</v>
      </c>
      <c r="C160" s="41" t="s">
        <v>130</v>
      </c>
      <c r="D160" s="60"/>
      <c r="E160" s="60" t="s">
        <v>566</v>
      </c>
      <c r="F160" s="56" t="s">
        <v>567</v>
      </c>
      <c r="G160" s="56" t="s">
        <v>568</v>
      </c>
      <c r="H160" s="43">
        <v>50</v>
      </c>
      <c r="I160" s="173">
        <v>10</v>
      </c>
      <c r="J160" s="40" t="s">
        <v>369</v>
      </c>
      <c r="K160" s="194">
        <f t="shared" si="4"/>
        <v>1200</v>
      </c>
      <c r="L160" s="43" t="s">
        <v>370</v>
      </c>
      <c r="M160" s="387">
        <f t="shared" si="5"/>
        <v>30</v>
      </c>
      <c r="N160" s="44">
        <v>44013</v>
      </c>
      <c r="O160" s="252">
        <v>13</v>
      </c>
      <c r="P160" s="45">
        <v>14</v>
      </c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spans="1:29" s="35" customFormat="1" ht="15.75" customHeight="1" x14ac:dyDescent="0.25">
      <c r="A161" s="40">
        <v>53</v>
      </c>
      <c r="B161" s="41" t="s">
        <v>97</v>
      </c>
      <c r="C161" s="41" t="s">
        <v>569</v>
      </c>
      <c r="D161" s="41" t="s">
        <v>110</v>
      </c>
      <c r="E161" s="41" t="s">
        <v>570</v>
      </c>
      <c r="F161" s="56" t="s">
        <v>571</v>
      </c>
      <c r="G161" s="56" t="s">
        <v>572</v>
      </c>
      <c r="H161" s="43">
        <v>22</v>
      </c>
      <c r="I161" s="173">
        <v>5</v>
      </c>
      <c r="J161" s="40" t="s">
        <v>369</v>
      </c>
      <c r="K161" s="194">
        <f t="shared" si="4"/>
        <v>600</v>
      </c>
      <c r="L161" s="43" t="s">
        <v>370</v>
      </c>
      <c r="M161" s="387">
        <f t="shared" si="5"/>
        <v>15</v>
      </c>
      <c r="N161" s="44">
        <v>44013</v>
      </c>
      <c r="O161" s="252">
        <v>13</v>
      </c>
      <c r="P161" s="45">
        <v>14</v>
      </c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spans="1:29" s="35" customFormat="1" ht="15.75" customHeight="1" x14ac:dyDescent="0.25">
      <c r="A162" s="40">
        <v>54</v>
      </c>
      <c r="B162" s="41" t="s">
        <v>573</v>
      </c>
      <c r="C162" s="41" t="s">
        <v>569</v>
      </c>
      <c r="D162" s="41" t="s">
        <v>26</v>
      </c>
      <c r="E162" s="41" t="s">
        <v>574</v>
      </c>
      <c r="F162" s="56" t="s">
        <v>575</v>
      </c>
      <c r="G162" s="56" t="s">
        <v>576</v>
      </c>
      <c r="H162" s="43">
        <v>23</v>
      </c>
      <c r="I162" s="173">
        <v>5</v>
      </c>
      <c r="J162" s="40" t="s">
        <v>369</v>
      </c>
      <c r="K162" s="194">
        <f t="shared" si="4"/>
        <v>600</v>
      </c>
      <c r="L162" s="43" t="s">
        <v>370</v>
      </c>
      <c r="M162" s="387">
        <f t="shared" si="5"/>
        <v>15</v>
      </c>
      <c r="N162" s="44">
        <v>44013</v>
      </c>
      <c r="O162" s="252">
        <v>13</v>
      </c>
      <c r="P162" s="45">
        <v>14</v>
      </c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spans="1:29" s="35" customFormat="1" ht="15.75" customHeight="1" x14ac:dyDescent="0.25">
      <c r="A163" s="40">
        <v>55</v>
      </c>
      <c r="B163" s="41" t="s">
        <v>577</v>
      </c>
      <c r="C163" s="41" t="s">
        <v>569</v>
      </c>
      <c r="D163" s="41" t="s">
        <v>578</v>
      </c>
      <c r="E163" s="41" t="s">
        <v>579</v>
      </c>
      <c r="F163" s="56" t="s">
        <v>580</v>
      </c>
      <c r="G163" s="56" t="s">
        <v>581</v>
      </c>
      <c r="H163" s="43">
        <v>25</v>
      </c>
      <c r="I163" s="173">
        <v>5</v>
      </c>
      <c r="J163" s="40" t="s">
        <v>369</v>
      </c>
      <c r="K163" s="194">
        <f t="shared" si="4"/>
        <v>600</v>
      </c>
      <c r="L163" s="43" t="s">
        <v>370</v>
      </c>
      <c r="M163" s="387">
        <f t="shared" si="5"/>
        <v>15</v>
      </c>
      <c r="N163" s="44">
        <v>44013</v>
      </c>
      <c r="O163" s="252">
        <v>13</v>
      </c>
      <c r="P163" s="45">
        <v>14</v>
      </c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spans="1:29" s="35" customFormat="1" ht="15.75" customHeight="1" x14ac:dyDescent="0.25">
      <c r="A164" s="40">
        <v>56</v>
      </c>
      <c r="B164" s="41" t="s">
        <v>197</v>
      </c>
      <c r="C164" s="41" t="s">
        <v>569</v>
      </c>
      <c r="D164" s="41" t="s">
        <v>107</v>
      </c>
      <c r="E164" s="41" t="s">
        <v>582</v>
      </c>
      <c r="F164" s="56" t="s">
        <v>583</v>
      </c>
      <c r="G164" s="56" t="s">
        <v>584</v>
      </c>
      <c r="H164" s="43">
        <v>25</v>
      </c>
      <c r="I164" s="173">
        <v>5</v>
      </c>
      <c r="J164" s="40" t="s">
        <v>369</v>
      </c>
      <c r="K164" s="194">
        <f t="shared" si="4"/>
        <v>600</v>
      </c>
      <c r="L164" s="43" t="s">
        <v>370</v>
      </c>
      <c r="M164" s="387">
        <f t="shared" si="5"/>
        <v>15</v>
      </c>
      <c r="N164" s="44">
        <v>44013</v>
      </c>
      <c r="O164" s="252">
        <v>13</v>
      </c>
      <c r="P164" s="45">
        <v>14</v>
      </c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spans="1:29" s="35" customFormat="1" ht="15.75" customHeight="1" x14ac:dyDescent="0.25">
      <c r="A165" s="40">
        <v>57</v>
      </c>
      <c r="B165" s="41" t="s">
        <v>585</v>
      </c>
      <c r="C165" s="41" t="s">
        <v>569</v>
      </c>
      <c r="D165" s="41" t="s">
        <v>586</v>
      </c>
      <c r="E165" s="41" t="s">
        <v>111</v>
      </c>
      <c r="F165" s="56" t="s">
        <v>587</v>
      </c>
      <c r="G165" s="56" t="s">
        <v>588</v>
      </c>
      <c r="H165" s="43">
        <v>23</v>
      </c>
      <c r="I165" s="173">
        <v>5</v>
      </c>
      <c r="J165" s="40" t="s">
        <v>369</v>
      </c>
      <c r="K165" s="194">
        <f t="shared" si="4"/>
        <v>600</v>
      </c>
      <c r="L165" s="43" t="s">
        <v>370</v>
      </c>
      <c r="M165" s="387">
        <f t="shared" si="5"/>
        <v>15</v>
      </c>
      <c r="N165" s="44">
        <v>44013</v>
      </c>
      <c r="O165" s="252">
        <v>13</v>
      </c>
      <c r="P165" s="45">
        <v>14</v>
      </c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spans="1:29" s="35" customFormat="1" ht="15.75" customHeight="1" x14ac:dyDescent="0.25">
      <c r="A166" s="40">
        <v>58</v>
      </c>
      <c r="B166" s="41" t="s">
        <v>129</v>
      </c>
      <c r="C166" s="41" t="s">
        <v>569</v>
      </c>
      <c r="D166" s="41" t="s">
        <v>589</v>
      </c>
      <c r="E166" s="41" t="s">
        <v>590</v>
      </c>
      <c r="F166" s="56" t="s">
        <v>591</v>
      </c>
      <c r="G166" s="56" t="s">
        <v>592</v>
      </c>
      <c r="H166" s="43">
        <v>18</v>
      </c>
      <c r="I166" s="173">
        <v>5</v>
      </c>
      <c r="J166" s="40" t="s">
        <v>369</v>
      </c>
      <c r="K166" s="194">
        <f t="shared" si="4"/>
        <v>600</v>
      </c>
      <c r="L166" s="43" t="s">
        <v>370</v>
      </c>
      <c r="M166" s="387">
        <f t="shared" si="5"/>
        <v>15</v>
      </c>
      <c r="N166" s="44">
        <v>44013</v>
      </c>
      <c r="O166" s="252">
        <v>13</v>
      </c>
      <c r="P166" s="45">
        <v>14</v>
      </c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spans="1:29" s="35" customFormat="1" ht="15.75" customHeight="1" x14ac:dyDescent="0.25">
      <c r="A167" s="40">
        <v>59</v>
      </c>
      <c r="B167" s="41" t="s">
        <v>108</v>
      </c>
      <c r="C167" s="41" t="s">
        <v>569</v>
      </c>
      <c r="D167" s="41" t="s">
        <v>108</v>
      </c>
      <c r="E167" s="41" t="s">
        <v>579</v>
      </c>
      <c r="F167" s="56" t="s">
        <v>593</v>
      </c>
      <c r="G167" s="56" t="s">
        <v>594</v>
      </c>
      <c r="H167" s="43">
        <v>25</v>
      </c>
      <c r="I167" s="173">
        <v>5</v>
      </c>
      <c r="J167" s="40" t="s">
        <v>369</v>
      </c>
      <c r="K167" s="194">
        <f t="shared" si="4"/>
        <v>600</v>
      </c>
      <c r="L167" s="43" t="s">
        <v>370</v>
      </c>
      <c r="M167" s="387">
        <f t="shared" si="5"/>
        <v>15</v>
      </c>
      <c r="N167" s="44">
        <v>44013</v>
      </c>
      <c r="O167" s="252">
        <v>13</v>
      </c>
      <c r="P167" s="45">
        <v>14</v>
      </c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1:29" s="35" customFormat="1" ht="15.75" customHeight="1" x14ac:dyDescent="0.25">
      <c r="A168" s="40">
        <v>60</v>
      </c>
      <c r="B168" s="41" t="s">
        <v>57</v>
      </c>
      <c r="C168" s="41" t="s">
        <v>569</v>
      </c>
      <c r="D168" s="41" t="s">
        <v>595</v>
      </c>
      <c r="E168" s="41" t="s">
        <v>142</v>
      </c>
      <c r="F168" s="56" t="s">
        <v>596</v>
      </c>
      <c r="G168" s="56" t="s">
        <v>597</v>
      </c>
      <c r="H168" s="43">
        <v>19</v>
      </c>
      <c r="I168" s="173">
        <v>5</v>
      </c>
      <c r="J168" s="40" t="s">
        <v>369</v>
      </c>
      <c r="K168" s="194">
        <f t="shared" si="4"/>
        <v>600</v>
      </c>
      <c r="L168" s="43" t="s">
        <v>370</v>
      </c>
      <c r="M168" s="387">
        <f t="shared" si="5"/>
        <v>15</v>
      </c>
      <c r="N168" s="44">
        <v>44013</v>
      </c>
      <c r="O168" s="252">
        <v>13</v>
      </c>
      <c r="P168" s="45">
        <v>14</v>
      </c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1:29" s="35" customFormat="1" ht="15.75" customHeight="1" x14ac:dyDescent="0.25">
      <c r="A169" s="40">
        <v>61</v>
      </c>
      <c r="B169" s="59" t="s">
        <v>598</v>
      </c>
      <c r="C169" s="41" t="s">
        <v>120</v>
      </c>
      <c r="D169" s="60" t="s">
        <v>138</v>
      </c>
      <c r="E169" s="60" t="s">
        <v>599</v>
      </c>
      <c r="F169" s="56" t="s">
        <v>600</v>
      </c>
      <c r="G169" s="56" t="s">
        <v>601</v>
      </c>
      <c r="H169" s="70">
        <v>49</v>
      </c>
      <c r="I169" s="177">
        <v>10</v>
      </c>
      <c r="J169" s="40" t="s">
        <v>369</v>
      </c>
      <c r="K169" s="194">
        <f t="shared" si="4"/>
        <v>1200</v>
      </c>
      <c r="L169" s="43" t="s">
        <v>370</v>
      </c>
      <c r="M169" s="387">
        <f t="shared" si="5"/>
        <v>30</v>
      </c>
      <c r="N169" s="44">
        <v>44075</v>
      </c>
      <c r="O169" s="252">
        <v>13</v>
      </c>
      <c r="P169" s="45">
        <v>14</v>
      </c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1:29" s="35" customFormat="1" ht="15.75" customHeight="1" x14ac:dyDescent="0.25">
      <c r="A170" s="40">
        <v>62</v>
      </c>
      <c r="B170" s="59" t="s">
        <v>602</v>
      </c>
      <c r="C170" s="41" t="s">
        <v>120</v>
      </c>
      <c r="D170" s="60" t="s">
        <v>138</v>
      </c>
      <c r="E170" s="60" t="s">
        <v>603</v>
      </c>
      <c r="F170" s="56" t="s">
        <v>604</v>
      </c>
      <c r="G170" s="56" t="s">
        <v>605</v>
      </c>
      <c r="H170" s="70">
        <v>49</v>
      </c>
      <c r="I170" s="177">
        <v>10</v>
      </c>
      <c r="J170" s="40" t="s">
        <v>369</v>
      </c>
      <c r="K170" s="194">
        <f t="shared" si="4"/>
        <v>1200</v>
      </c>
      <c r="L170" s="43" t="s">
        <v>370</v>
      </c>
      <c r="M170" s="387">
        <f t="shared" si="5"/>
        <v>30</v>
      </c>
      <c r="N170" s="44">
        <v>44075</v>
      </c>
      <c r="O170" s="252">
        <v>13</v>
      </c>
      <c r="P170" s="45">
        <v>14</v>
      </c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1:29" s="35" customFormat="1" ht="15.75" customHeight="1" x14ac:dyDescent="0.25">
      <c r="A171" s="40">
        <v>63</v>
      </c>
      <c r="B171" s="59" t="s">
        <v>606</v>
      </c>
      <c r="C171" s="41" t="s">
        <v>120</v>
      </c>
      <c r="D171" s="60" t="s">
        <v>607</v>
      </c>
      <c r="E171" s="60" t="s">
        <v>122</v>
      </c>
      <c r="F171" s="56" t="s">
        <v>123</v>
      </c>
      <c r="G171" s="56" t="s">
        <v>608</v>
      </c>
      <c r="H171" s="70">
        <v>48</v>
      </c>
      <c r="I171" s="177">
        <v>10</v>
      </c>
      <c r="J171" s="40" t="s">
        <v>369</v>
      </c>
      <c r="K171" s="194">
        <f t="shared" si="4"/>
        <v>1200</v>
      </c>
      <c r="L171" s="43" t="s">
        <v>370</v>
      </c>
      <c r="M171" s="387">
        <f t="shared" si="5"/>
        <v>30</v>
      </c>
      <c r="N171" s="44">
        <v>44075</v>
      </c>
      <c r="O171" s="252">
        <v>13</v>
      </c>
      <c r="P171" s="45">
        <v>14</v>
      </c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1:29" s="35" customFormat="1" ht="15.75" customHeight="1" x14ac:dyDescent="0.25">
      <c r="A172" s="40">
        <v>64</v>
      </c>
      <c r="B172" s="59" t="s">
        <v>609</v>
      </c>
      <c r="C172" s="41" t="s">
        <v>120</v>
      </c>
      <c r="D172" s="60" t="s">
        <v>610</v>
      </c>
      <c r="E172" s="60" t="s">
        <v>611</v>
      </c>
      <c r="F172" s="56" t="s">
        <v>612</v>
      </c>
      <c r="G172" s="56" t="s">
        <v>613</v>
      </c>
      <c r="H172" s="76">
        <v>49</v>
      </c>
      <c r="I172" s="178">
        <v>10</v>
      </c>
      <c r="J172" s="40" t="s">
        <v>369</v>
      </c>
      <c r="K172" s="194">
        <f t="shared" si="4"/>
        <v>1200</v>
      </c>
      <c r="L172" s="43" t="s">
        <v>370</v>
      </c>
      <c r="M172" s="387">
        <f t="shared" si="5"/>
        <v>30</v>
      </c>
      <c r="N172" s="44">
        <v>44075</v>
      </c>
      <c r="O172" s="252">
        <v>13</v>
      </c>
      <c r="P172" s="45">
        <v>14</v>
      </c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1:29" s="35" customFormat="1" ht="15.75" customHeight="1" x14ac:dyDescent="0.25">
      <c r="A173" s="40">
        <v>65</v>
      </c>
      <c r="B173" s="53" t="s">
        <v>614</v>
      </c>
      <c r="C173" s="41" t="s">
        <v>125</v>
      </c>
      <c r="D173" s="54" t="s">
        <v>124</v>
      </c>
      <c r="E173" s="77" t="s">
        <v>615</v>
      </c>
      <c r="F173" s="56" t="s">
        <v>616</v>
      </c>
      <c r="G173" s="56" t="s">
        <v>617</v>
      </c>
      <c r="H173" s="78">
        <v>45</v>
      </c>
      <c r="I173" s="179">
        <v>5</v>
      </c>
      <c r="J173" s="40" t="s">
        <v>369</v>
      </c>
      <c r="K173" s="194">
        <f t="shared" si="4"/>
        <v>600</v>
      </c>
      <c r="L173" s="43" t="s">
        <v>370</v>
      </c>
      <c r="M173" s="387">
        <f t="shared" si="5"/>
        <v>15</v>
      </c>
      <c r="N173" s="44">
        <v>44075</v>
      </c>
      <c r="O173" s="252">
        <v>13</v>
      </c>
      <c r="P173" s="45">
        <v>14</v>
      </c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1:29" s="35" customFormat="1" ht="15.75" customHeight="1" x14ac:dyDescent="0.25">
      <c r="A174" s="40">
        <v>66</v>
      </c>
      <c r="B174" s="53" t="s">
        <v>618</v>
      </c>
      <c r="C174" s="41" t="s">
        <v>125</v>
      </c>
      <c r="D174" s="54" t="s">
        <v>405</v>
      </c>
      <c r="E174" s="77" t="s">
        <v>109</v>
      </c>
      <c r="F174" s="56" t="s">
        <v>619</v>
      </c>
      <c r="G174" s="56" t="s">
        <v>620</v>
      </c>
      <c r="H174" s="78">
        <v>30</v>
      </c>
      <c r="I174" s="180">
        <v>5</v>
      </c>
      <c r="J174" s="40" t="s">
        <v>369</v>
      </c>
      <c r="K174" s="194">
        <f t="shared" ref="K174:K179" si="6">I174*120</f>
        <v>600</v>
      </c>
      <c r="L174" s="43" t="s">
        <v>370</v>
      </c>
      <c r="M174" s="387">
        <f t="shared" ref="M174:M179" si="7">I174*3</f>
        <v>15</v>
      </c>
      <c r="N174" s="44">
        <v>44075</v>
      </c>
      <c r="O174" s="252">
        <v>13</v>
      </c>
      <c r="P174" s="45">
        <v>14</v>
      </c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1:29" s="35" customFormat="1" ht="15.75" customHeight="1" x14ac:dyDescent="0.25">
      <c r="A175" s="40">
        <v>67</v>
      </c>
      <c r="B175" s="53" t="s">
        <v>621</v>
      </c>
      <c r="C175" s="41" t="s">
        <v>125</v>
      </c>
      <c r="D175" s="54" t="s">
        <v>139</v>
      </c>
      <c r="E175" s="77" t="s">
        <v>622</v>
      </c>
      <c r="F175" s="56" t="s">
        <v>623</v>
      </c>
      <c r="G175" s="56" t="s">
        <v>624</v>
      </c>
      <c r="H175" s="79">
        <v>34</v>
      </c>
      <c r="I175" s="181">
        <v>5</v>
      </c>
      <c r="J175" s="40" t="s">
        <v>369</v>
      </c>
      <c r="K175" s="194">
        <f t="shared" si="6"/>
        <v>600</v>
      </c>
      <c r="L175" s="43" t="s">
        <v>370</v>
      </c>
      <c r="M175" s="387">
        <f t="shared" si="7"/>
        <v>15</v>
      </c>
      <c r="N175" s="44">
        <v>44075</v>
      </c>
      <c r="O175" s="252">
        <v>13</v>
      </c>
      <c r="P175" s="45">
        <v>14</v>
      </c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1:29" s="35" customFormat="1" ht="15.75" customHeight="1" x14ac:dyDescent="0.25">
      <c r="A176" s="40">
        <v>68</v>
      </c>
      <c r="B176" s="53" t="s">
        <v>625</v>
      </c>
      <c r="C176" s="41" t="s">
        <v>125</v>
      </c>
      <c r="D176" s="54" t="s">
        <v>127</v>
      </c>
      <c r="E176" s="77" t="s">
        <v>626</v>
      </c>
      <c r="F176" s="56" t="s">
        <v>627</v>
      </c>
      <c r="G176" s="56" t="s">
        <v>628</v>
      </c>
      <c r="H176" s="78">
        <v>35</v>
      </c>
      <c r="I176" s="180">
        <v>5</v>
      </c>
      <c r="J176" s="40" t="s">
        <v>369</v>
      </c>
      <c r="K176" s="194">
        <f t="shared" si="6"/>
        <v>600</v>
      </c>
      <c r="L176" s="43" t="s">
        <v>370</v>
      </c>
      <c r="M176" s="387">
        <f t="shared" si="7"/>
        <v>15</v>
      </c>
      <c r="N176" s="44">
        <v>44075</v>
      </c>
      <c r="O176" s="252">
        <v>13</v>
      </c>
      <c r="P176" s="45">
        <v>14</v>
      </c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1:54" s="35" customFormat="1" ht="15.75" customHeight="1" x14ac:dyDescent="0.25">
      <c r="A177" s="40">
        <v>69</v>
      </c>
      <c r="B177" s="53" t="s">
        <v>629</v>
      </c>
      <c r="C177" s="41" t="s">
        <v>125</v>
      </c>
      <c r="D177" s="54" t="s">
        <v>126</v>
      </c>
      <c r="E177" s="77" t="s">
        <v>630</v>
      </c>
      <c r="F177" s="56" t="s">
        <v>631</v>
      </c>
      <c r="G177" s="56" t="s">
        <v>632</v>
      </c>
      <c r="H177" s="78">
        <v>50</v>
      </c>
      <c r="I177" s="180">
        <v>5</v>
      </c>
      <c r="J177" s="40" t="s">
        <v>369</v>
      </c>
      <c r="K177" s="194">
        <f t="shared" si="6"/>
        <v>600</v>
      </c>
      <c r="L177" s="43" t="s">
        <v>370</v>
      </c>
      <c r="M177" s="387">
        <f t="shared" si="7"/>
        <v>15</v>
      </c>
      <c r="N177" s="44">
        <v>44075</v>
      </c>
      <c r="O177" s="252">
        <v>13</v>
      </c>
      <c r="P177" s="45">
        <v>14</v>
      </c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1:54" s="35" customFormat="1" ht="15.75" customHeight="1" x14ac:dyDescent="0.25">
      <c r="A178" s="40">
        <v>70</v>
      </c>
      <c r="B178" s="53" t="s">
        <v>633</v>
      </c>
      <c r="C178" s="41" t="s">
        <v>125</v>
      </c>
      <c r="D178" s="54" t="s">
        <v>126</v>
      </c>
      <c r="E178" s="77" t="s">
        <v>634</v>
      </c>
      <c r="F178" s="56" t="s">
        <v>635</v>
      </c>
      <c r="G178" s="56" t="s">
        <v>636</v>
      </c>
      <c r="H178" s="78">
        <v>35</v>
      </c>
      <c r="I178" s="180">
        <v>5</v>
      </c>
      <c r="J178" s="40" t="s">
        <v>369</v>
      </c>
      <c r="K178" s="194">
        <f t="shared" si="6"/>
        <v>600</v>
      </c>
      <c r="L178" s="43" t="s">
        <v>370</v>
      </c>
      <c r="M178" s="387">
        <f t="shared" si="7"/>
        <v>15</v>
      </c>
      <c r="N178" s="44">
        <v>44075</v>
      </c>
      <c r="O178" s="252">
        <v>13</v>
      </c>
      <c r="P178" s="45">
        <v>14</v>
      </c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1:54" s="35" customFormat="1" ht="15.75" customHeight="1" x14ac:dyDescent="0.25">
      <c r="A179" s="40">
        <v>71</v>
      </c>
      <c r="B179" s="53" t="s">
        <v>637</v>
      </c>
      <c r="C179" s="41" t="s">
        <v>125</v>
      </c>
      <c r="D179" s="54" t="s">
        <v>638</v>
      </c>
      <c r="E179" s="77" t="s">
        <v>639</v>
      </c>
      <c r="F179" s="56" t="s">
        <v>640</v>
      </c>
      <c r="G179" s="56" t="s">
        <v>641</v>
      </c>
      <c r="H179" s="78">
        <v>49</v>
      </c>
      <c r="I179" s="180">
        <v>5</v>
      </c>
      <c r="J179" s="40" t="s">
        <v>369</v>
      </c>
      <c r="K179" s="194">
        <f t="shared" si="6"/>
        <v>600</v>
      </c>
      <c r="L179" s="43" t="s">
        <v>370</v>
      </c>
      <c r="M179" s="387">
        <f t="shared" si="7"/>
        <v>15</v>
      </c>
      <c r="N179" s="44">
        <v>44075</v>
      </c>
      <c r="O179" s="252">
        <v>13</v>
      </c>
      <c r="P179" s="45">
        <v>14</v>
      </c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1:54" s="35" customFormat="1" ht="15.75" customHeight="1" x14ac:dyDescent="0.25">
      <c r="A180" s="40"/>
      <c r="B180" s="53"/>
      <c r="C180" s="54"/>
      <c r="D180" s="41"/>
      <c r="E180" s="77"/>
      <c r="F180" s="56"/>
      <c r="G180" s="56"/>
      <c r="H180" s="78"/>
      <c r="I180" s="180"/>
      <c r="J180" s="40"/>
      <c r="K180" s="194"/>
      <c r="L180" s="43"/>
      <c r="M180" s="387"/>
      <c r="N180" s="44"/>
      <c r="O180" s="252"/>
      <c r="P180" s="45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1:54" ht="15.75" customHeight="1" x14ac:dyDescent="0.25">
      <c r="A181" s="639" t="s">
        <v>4427</v>
      </c>
      <c r="B181" s="640"/>
      <c r="C181" s="26"/>
      <c r="D181" s="31"/>
      <c r="E181" s="25"/>
      <c r="F181" s="25"/>
      <c r="G181" s="25"/>
      <c r="H181" s="27"/>
      <c r="I181" s="27">
        <f>SUM(I182:I186)</f>
        <v>50</v>
      </c>
      <c r="J181" s="24">
        <f t="shared" ref="J181:M181" si="8">SUM(J182:J186)</f>
        <v>0</v>
      </c>
      <c r="K181" s="27">
        <f t="shared" si="8"/>
        <v>6000</v>
      </c>
      <c r="L181" s="24">
        <f t="shared" si="8"/>
        <v>0</v>
      </c>
      <c r="M181" s="207">
        <f t="shared" si="8"/>
        <v>150</v>
      </c>
      <c r="N181" s="199"/>
      <c r="O181" s="626"/>
      <c r="P181" s="58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 ht="15.75" customHeight="1" x14ac:dyDescent="0.25">
      <c r="A182" s="106">
        <v>1</v>
      </c>
      <c r="B182" s="107" t="s">
        <v>642</v>
      </c>
      <c r="C182" s="107" t="s">
        <v>645</v>
      </c>
      <c r="D182" s="107" t="s">
        <v>649</v>
      </c>
      <c r="E182" s="108" t="s">
        <v>653</v>
      </c>
      <c r="F182" s="108" t="s">
        <v>654</v>
      </c>
      <c r="G182" s="109" t="s">
        <v>655</v>
      </c>
      <c r="H182" s="110">
        <v>22</v>
      </c>
      <c r="I182" s="182">
        <v>10</v>
      </c>
      <c r="J182" s="40" t="s">
        <v>369</v>
      </c>
      <c r="K182" s="182">
        <v>1200</v>
      </c>
      <c r="L182" s="106" t="s">
        <v>668</v>
      </c>
      <c r="M182" s="388">
        <v>30</v>
      </c>
      <c r="N182" s="110" t="s">
        <v>669</v>
      </c>
      <c r="O182" s="253">
        <v>8.5</v>
      </c>
      <c r="P182" s="111">
        <v>9.8000000000000007</v>
      </c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 ht="15.75" customHeight="1" x14ac:dyDescent="0.25">
      <c r="A183" s="106">
        <v>2</v>
      </c>
      <c r="B183" s="107" t="s">
        <v>643</v>
      </c>
      <c r="C183" s="107" t="s">
        <v>646</v>
      </c>
      <c r="D183" s="107" t="s">
        <v>121</v>
      </c>
      <c r="E183" s="107" t="s">
        <v>656</v>
      </c>
      <c r="F183" s="107" t="s">
        <v>657</v>
      </c>
      <c r="G183" s="112" t="s">
        <v>658</v>
      </c>
      <c r="H183" s="106">
        <v>25</v>
      </c>
      <c r="I183" s="182">
        <v>10</v>
      </c>
      <c r="J183" s="40" t="s">
        <v>369</v>
      </c>
      <c r="K183" s="182">
        <v>1200</v>
      </c>
      <c r="L183" s="106" t="s">
        <v>668</v>
      </c>
      <c r="M183" s="388">
        <v>30</v>
      </c>
      <c r="N183" s="110" t="s">
        <v>669</v>
      </c>
      <c r="O183" s="254">
        <v>11</v>
      </c>
      <c r="P183" s="113">
        <v>12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 ht="15.75" customHeight="1" x14ac:dyDescent="0.25">
      <c r="A184" s="106">
        <v>3</v>
      </c>
      <c r="B184" s="107" t="s">
        <v>140</v>
      </c>
      <c r="C184" s="107" t="s">
        <v>144</v>
      </c>
      <c r="D184" s="107" t="s">
        <v>650</v>
      </c>
      <c r="E184" s="114" t="s">
        <v>659</v>
      </c>
      <c r="F184" s="115" t="s">
        <v>660</v>
      </c>
      <c r="G184" s="115" t="s">
        <v>661</v>
      </c>
      <c r="H184" s="116">
        <v>25</v>
      </c>
      <c r="I184" s="182">
        <v>10</v>
      </c>
      <c r="J184" s="40" t="s">
        <v>369</v>
      </c>
      <c r="K184" s="182">
        <v>1200</v>
      </c>
      <c r="L184" s="106" t="s">
        <v>668</v>
      </c>
      <c r="M184" s="388">
        <v>30</v>
      </c>
      <c r="N184" s="110" t="s">
        <v>669</v>
      </c>
      <c r="O184" s="254">
        <v>8</v>
      </c>
      <c r="P184" s="113">
        <v>9</v>
      </c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ht="15.75" customHeight="1" x14ac:dyDescent="0.25">
      <c r="A185" s="106">
        <v>4</v>
      </c>
      <c r="B185" s="107" t="s">
        <v>644</v>
      </c>
      <c r="C185" s="107" t="s">
        <v>647</v>
      </c>
      <c r="D185" s="107" t="s">
        <v>651</v>
      </c>
      <c r="E185" s="107" t="s">
        <v>662</v>
      </c>
      <c r="F185" s="107" t="s">
        <v>663</v>
      </c>
      <c r="G185" s="117" t="s">
        <v>664</v>
      </c>
      <c r="H185" s="118">
        <v>25</v>
      </c>
      <c r="I185" s="182">
        <v>10</v>
      </c>
      <c r="J185" s="40" t="s">
        <v>369</v>
      </c>
      <c r="K185" s="182">
        <v>1200</v>
      </c>
      <c r="L185" s="106" t="s">
        <v>668</v>
      </c>
      <c r="M185" s="388">
        <v>30</v>
      </c>
      <c r="N185" s="110" t="s">
        <v>669</v>
      </c>
      <c r="O185" s="253">
        <v>8</v>
      </c>
      <c r="P185" s="111">
        <v>10</v>
      </c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ht="15.75" customHeight="1" x14ac:dyDescent="0.25">
      <c r="A186" s="106">
        <v>5</v>
      </c>
      <c r="B186" s="107" t="s">
        <v>28</v>
      </c>
      <c r="C186" s="107" t="s">
        <v>648</v>
      </c>
      <c r="D186" s="107" t="s">
        <v>652</v>
      </c>
      <c r="E186" s="107" t="s">
        <v>665</v>
      </c>
      <c r="F186" s="107" t="s">
        <v>666</v>
      </c>
      <c r="G186" s="107" t="s">
        <v>667</v>
      </c>
      <c r="H186" s="106">
        <v>25</v>
      </c>
      <c r="I186" s="182">
        <v>10</v>
      </c>
      <c r="J186" s="40" t="s">
        <v>369</v>
      </c>
      <c r="K186" s="182">
        <v>1200</v>
      </c>
      <c r="L186" s="106" t="s">
        <v>668</v>
      </c>
      <c r="M186" s="388">
        <v>30</v>
      </c>
      <c r="N186" s="110" t="s">
        <v>669</v>
      </c>
      <c r="O186" s="254">
        <v>11.8</v>
      </c>
      <c r="P186" s="113">
        <v>12.25</v>
      </c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ht="15.75" customHeight="1" x14ac:dyDescent="0.25">
      <c r="A187" s="119"/>
      <c r="B187" s="120"/>
      <c r="C187" s="120"/>
      <c r="D187" s="120"/>
      <c r="E187" s="120"/>
      <c r="F187" s="120"/>
      <c r="G187" s="120"/>
      <c r="H187" s="119"/>
      <c r="I187" s="183"/>
      <c r="J187" s="119"/>
      <c r="K187" s="183"/>
      <c r="L187" s="119"/>
      <c r="M187" s="389"/>
      <c r="N187" s="121"/>
      <c r="O187" s="122"/>
      <c r="P187" s="113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ht="15.75" customHeight="1" x14ac:dyDescent="0.25">
      <c r="A188" s="639" t="s">
        <v>4434</v>
      </c>
      <c r="B188" s="640"/>
      <c r="C188" s="32"/>
      <c r="D188" s="31"/>
      <c r="E188" s="31"/>
      <c r="F188" s="31"/>
      <c r="G188" s="31"/>
      <c r="H188" s="39"/>
      <c r="I188" s="27">
        <f>SUM(I189:I199)</f>
        <v>100</v>
      </c>
      <c r="J188" s="24"/>
      <c r="K188" s="27">
        <f t="shared" ref="K188:M188" si="9">SUM(K189:K199)</f>
        <v>12000</v>
      </c>
      <c r="L188" s="24"/>
      <c r="M188" s="207">
        <f t="shared" si="9"/>
        <v>300</v>
      </c>
      <c r="N188" s="28"/>
      <c r="O188" s="625"/>
      <c r="P188" s="30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ht="15.75" customHeight="1" x14ac:dyDescent="0.25">
      <c r="A189" s="38">
        <v>1</v>
      </c>
      <c r="B189" s="123" t="s">
        <v>670</v>
      </c>
      <c r="C189" s="124" t="s">
        <v>681</v>
      </c>
      <c r="D189" s="123" t="s">
        <v>682</v>
      </c>
      <c r="E189" s="123" t="s">
        <v>697</v>
      </c>
      <c r="F189" s="125" t="s">
        <v>698</v>
      </c>
      <c r="G189" s="31"/>
      <c r="H189" s="39"/>
      <c r="I189" s="184">
        <v>10</v>
      </c>
      <c r="J189" s="40" t="s">
        <v>369</v>
      </c>
      <c r="K189" s="195">
        <v>1200</v>
      </c>
      <c r="L189" s="126" t="s">
        <v>361</v>
      </c>
      <c r="M189" s="390">
        <v>30</v>
      </c>
      <c r="N189" s="126" t="s">
        <v>719</v>
      </c>
      <c r="O189" s="627"/>
      <c r="P189" s="30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ht="15.75" customHeight="1" x14ac:dyDescent="0.25">
      <c r="A190" s="38">
        <v>2</v>
      </c>
      <c r="B190" s="123" t="s">
        <v>671</v>
      </c>
      <c r="C190" s="124" t="s">
        <v>683</v>
      </c>
      <c r="D190" s="123" t="s">
        <v>684</v>
      </c>
      <c r="E190" s="123" t="s">
        <v>699</v>
      </c>
      <c r="F190" s="128" t="s">
        <v>700</v>
      </c>
      <c r="G190" s="31"/>
      <c r="H190" s="39"/>
      <c r="I190" s="184">
        <v>10</v>
      </c>
      <c r="J190" s="40" t="s">
        <v>369</v>
      </c>
      <c r="K190" s="184">
        <v>1200</v>
      </c>
      <c r="L190" s="129" t="s">
        <v>361</v>
      </c>
      <c r="M190" s="391">
        <v>30</v>
      </c>
      <c r="N190" s="129" t="s">
        <v>719</v>
      </c>
      <c r="O190" s="625"/>
      <c r="P190" s="30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ht="15.75" customHeight="1" x14ac:dyDescent="0.25">
      <c r="A191" s="38">
        <v>3</v>
      </c>
      <c r="B191" s="123" t="s">
        <v>672</v>
      </c>
      <c r="C191" s="124" t="s">
        <v>683</v>
      </c>
      <c r="D191" s="123" t="s">
        <v>683</v>
      </c>
      <c r="E191" s="123" t="s">
        <v>701</v>
      </c>
      <c r="F191" s="125" t="s">
        <v>702</v>
      </c>
      <c r="G191" s="31"/>
      <c r="H191" s="39"/>
      <c r="I191" s="184">
        <v>10</v>
      </c>
      <c r="J191" s="40" t="s">
        <v>369</v>
      </c>
      <c r="K191" s="195">
        <v>1200</v>
      </c>
      <c r="L191" s="126" t="s">
        <v>361</v>
      </c>
      <c r="M191" s="390">
        <v>30</v>
      </c>
      <c r="N191" s="126" t="s">
        <v>719</v>
      </c>
      <c r="O191" s="625"/>
      <c r="P191" s="30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ht="15.75" customHeight="1" x14ac:dyDescent="0.25">
      <c r="A192" s="38">
        <v>4</v>
      </c>
      <c r="B192" s="123" t="s">
        <v>673</v>
      </c>
      <c r="C192" s="124" t="s">
        <v>685</v>
      </c>
      <c r="D192" s="123" t="s">
        <v>686</v>
      </c>
      <c r="E192" s="123" t="s">
        <v>703</v>
      </c>
      <c r="F192" s="125" t="s">
        <v>704</v>
      </c>
      <c r="G192" s="31"/>
      <c r="H192" s="39"/>
      <c r="I192" s="184">
        <v>10</v>
      </c>
      <c r="J192" s="40" t="s">
        <v>369</v>
      </c>
      <c r="K192" s="195">
        <v>1200</v>
      </c>
      <c r="L192" s="126" t="s">
        <v>361</v>
      </c>
      <c r="M192" s="390">
        <v>30</v>
      </c>
      <c r="N192" s="126" t="s">
        <v>719</v>
      </c>
      <c r="O192" s="625"/>
      <c r="P192" s="30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ht="15.75" customHeight="1" x14ac:dyDescent="0.25">
      <c r="A193" s="38">
        <v>5</v>
      </c>
      <c r="B193" s="123" t="s">
        <v>674</v>
      </c>
      <c r="C193" s="124" t="s">
        <v>687</v>
      </c>
      <c r="D193" s="123" t="s">
        <v>688</v>
      </c>
      <c r="E193" s="123" t="s">
        <v>705</v>
      </c>
      <c r="F193" s="125" t="s">
        <v>706</v>
      </c>
      <c r="G193" s="31"/>
      <c r="H193" s="39"/>
      <c r="I193" s="184">
        <v>10</v>
      </c>
      <c r="J193" s="40" t="s">
        <v>369</v>
      </c>
      <c r="K193" s="195">
        <v>1200</v>
      </c>
      <c r="L193" s="126" t="s">
        <v>361</v>
      </c>
      <c r="M193" s="390">
        <v>30</v>
      </c>
      <c r="N193" s="126" t="s">
        <v>719</v>
      </c>
      <c r="O193" s="625"/>
      <c r="P193" s="30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ht="15.75" customHeight="1" x14ac:dyDescent="0.25">
      <c r="A194" s="38">
        <v>6</v>
      </c>
      <c r="B194" s="123" t="s">
        <v>675</v>
      </c>
      <c r="C194" s="124" t="s">
        <v>687</v>
      </c>
      <c r="D194" s="123" t="s">
        <v>689</v>
      </c>
      <c r="E194" s="123" t="s">
        <v>707</v>
      </c>
      <c r="F194" s="125" t="s">
        <v>708</v>
      </c>
      <c r="G194" s="31"/>
      <c r="H194" s="39"/>
      <c r="I194" s="184">
        <v>10</v>
      </c>
      <c r="J194" s="40" t="s">
        <v>369</v>
      </c>
      <c r="K194" s="195">
        <v>1200</v>
      </c>
      <c r="L194" s="126" t="s">
        <v>361</v>
      </c>
      <c r="M194" s="390">
        <v>30</v>
      </c>
      <c r="N194" s="126" t="s">
        <v>719</v>
      </c>
      <c r="O194" s="625"/>
      <c r="P194" s="30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ht="15.75" customHeight="1" x14ac:dyDescent="0.25">
      <c r="A195" s="38">
        <v>7</v>
      </c>
      <c r="B195" s="130" t="s">
        <v>676</v>
      </c>
      <c r="C195" s="124" t="s">
        <v>690</v>
      </c>
      <c r="D195" s="130" t="s">
        <v>691</v>
      </c>
      <c r="E195" s="130" t="s">
        <v>709</v>
      </c>
      <c r="F195" s="131" t="s">
        <v>710</v>
      </c>
      <c r="G195" s="31"/>
      <c r="H195" s="39"/>
      <c r="I195" s="185">
        <v>10</v>
      </c>
      <c r="J195" s="40" t="s">
        <v>369</v>
      </c>
      <c r="K195" s="195">
        <v>1200</v>
      </c>
      <c r="L195" s="126" t="s">
        <v>361</v>
      </c>
      <c r="M195" s="390">
        <v>30</v>
      </c>
      <c r="N195" s="126" t="s">
        <v>719</v>
      </c>
      <c r="O195" s="625"/>
      <c r="P195" s="30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ht="15.75" customHeight="1" x14ac:dyDescent="0.25">
      <c r="A196" s="38">
        <v>8</v>
      </c>
      <c r="B196" s="130" t="s">
        <v>140</v>
      </c>
      <c r="C196" s="124" t="s">
        <v>690</v>
      </c>
      <c r="D196" s="130" t="s">
        <v>692</v>
      </c>
      <c r="E196" s="130" t="s">
        <v>711</v>
      </c>
      <c r="F196" s="131" t="s">
        <v>712</v>
      </c>
      <c r="G196" s="31"/>
      <c r="H196" s="39"/>
      <c r="I196" s="185">
        <v>10</v>
      </c>
      <c r="J196" s="40" t="s">
        <v>369</v>
      </c>
      <c r="K196" s="195">
        <v>1200</v>
      </c>
      <c r="L196" s="126" t="s">
        <v>361</v>
      </c>
      <c r="M196" s="390">
        <v>30</v>
      </c>
      <c r="N196" s="126" t="s">
        <v>719</v>
      </c>
      <c r="O196" s="625"/>
      <c r="P196" s="30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ht="15.75" customHeight="1" x14ac:dyDescent="0.25">
      <c r="A197" s="38">
        <v>9</v>
      </c>
      <c r="B197" s="130" t="s">
        <v>677</v>
      </c>
      <c r="C197" s="124" t="s">
        <v>690</v>
      </c>
      <c r="D197" s="130" t="s">
        <v>693</v>
      </c>
      <c r="E197" s="130" t="s">
        <v>713</v>
      </c>
      <c r="F197" s="131" t="s">
        <v>714</v>
      </c>
      <c r="G197" s="31"/>
      <c r="H197" s="39"/>
      <c r="I197" s="185">
        <v>10</v>
      </c>
      <c r="J197" s="40" t="s">
        <v>369</v>
      </c>
      <c r="K197" s="195">
        <v>1200</v>
      </c>
      <c r="L197" s="126" t="s">
        <v>361</v>
      </c>
      <c r="M197" s="390">
        <v>30</v>
      </c>
      <c r="N197" s="132" t="s">
        <v>719</v>
      </c>
      <c r="O197" s="625"/>
      <c r="P197" s="30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ht="15.75" customHeight="1" x14ac:dyDescent="0.25">
      <c r="A198" s="38">
        <v>10</v>
      </c>
      <c r="B198" s="123" t="s">
        <v>678</v>
      </c>
      <c r="C198" s="124" t="s">
        <v>694</v>
      </c>
      <c r="D198" s="123" t="s">
        <v>695</v>
      </c>
      <c r="E198" s="123" t="s">
        <v>715</v>
      </c>
      <c r="F198" s="125" t="s">
        <v>716</v>
      </c>
      <c r="G198" s="31"/>
      <c r="H198" s="39"/>
      <c r="I198" s="184">
        <v>5</v>
      </c>
      <c r="J198" s="40" t="s">
        <v>369</v>
      </c>
      <c r="K198" s="195">
        <v>600</v>
      </c>
      <c r="L198" s="126" t="s">
        <v>361</v>
      </c>
      <c r="M198" s="390">
        <v>15</v>
      </c>
      <c r="N198" s="132" t="s">
        <v>719</v>
      </c>
      <c r="O198" s="625"/>
      <c r="P198" s="30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ht="15.75" customHeight="1" x14ac:dyDescent="0.25">
      <c r="A199" s="38">
        <v>11</v>
      </c>
      <c r="B199" s="123" t="s">
        <v>679</v>
      </c>
      <c r="C199" s="124" t="s">
        <v>694</v>
      </c>
      <c r="D199" s="123" t="s">
        <v>696</v>
      </c>
      <c r="E199" s="123" t="s">
        <v>717</v>
      </c>
      <c r="F199" s="125" t="s">
        <v>718</v>
      </c>
      <c r="G199" s="31"/>
      <c r="H199" s="39"/>
      <c r="I199" s="184">
        <v>5</v>
      </c>
      <c r="J199" s="40" t="s">
        <v>369</v>
      </c>
      <c r="K199" s="195">
        <v>600</v>
      </c>
      <c r="L199" s="126" t="s">
        <v>361</v>
      </c>
      <c r="M199" s="390">
        <v>15</v>
      </c>
      <c r="N199" s="132" t="s">
        <v>719</v>
      </c>
      <c r="O199" s="625"/>
      <c r="P199" s="30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ht="15.75" customHeight="1" x14ac:dyDescent="0.25">
      <c r="A200" s="38"/>
      <c r="B200" s="31"/>
      <c r="C200" s="32"/>
      <c r="D200" s="31"/>
      <c r="E200" s="31"/>
      <c r="F200" s="31"/>
      <c r="G200" s="31"/>
      <c r="H200" s="39"/>
      <c r="I200" s="39"/>
      <c r="J200" s="81"/>
      <c r="K200" s="39"/>
      <c r="L200" s="82"/>
      <c r="M200" s="270"/>
      <c r="N200" s="28"/>
      <c r="O200" s="625"/>
      <c r="P200" s="30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ht="15.75" customHeight="1" x14ac:dyDescent="0.25">
      <c r="A201" s="639" t="s">
        <v>4435</v>
      </c>
      <c r="B201" s="640"/>
      <c r="C201" s="32"/>
      <c r="D201" s="31"/>
      <c r="E201" s="31"/>
      <c r="F201" s="31"/>
      <c r="G201" s="31"/>
      <c r="H201" s="27"/>
      <c r="I201" s="27">
        <f>SUM(I202:I219)</f>
        <v>150</v>
      </c>
      <c r="J201" s="27"/>
      <c r="K201" s="27">
        <f t="shared" ref="K201:M201" si="10">SUM(K202:K219)</f>
        <v>18000</v>
      </c>
      <c r="L201" s="27"/>
      <c r="M201" s="207">
        <f t="shared" si="10"/>
        <v>0</v>
      </c>
      <c r="N201" s="199"/>
      <c r="O201" s="626"/>
      <c r="P201" s="58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ht="15.75" customHeight="1" x14ac:dyDescent="0.25">
      <c r="A202" s="133">
        <v>1</v>
      </c>
      <c r="B202" s="134" t="s">
        <v>720</v>
      </c>
      <c r="C202" s="135" t="s">
        <v>735</v>
      </c>
      <c r="D202" s="135" t="s">
        <v>741</v>
      </c>
      <c r="E202" s="135" t="s">
        <v>754</v>
      </c>
      <c r="F202" s="136" t="s">
        <v>772</v>
      </c>
      <c r="G202" s="136" t="s">
        <v>773</v>
      </c>
      <c r="H202" s="137">
        <v>114</v>
      </c>
      <c r="I202" s="186">
        <v>5</v>
      </c>
      <c r="J202" s="133" t="s">
        <v>774</v>
      </c>
      <c r="K202" s="196">
        <v>600</v>
      </c>
      <c r="L202" s="133" t="s">
        <v>361</v>
      </c>
      <c r="M202" s="392"/>
      <c r="N202" s="133" t="s">
        <v>775</v>
      </c>
      <c r="O202" s="255">
        <v>15.45</v>
      </c>
      <c r="P202" s="139">
        <v>16.079999999999998</v>
      </c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ht="15.75" customHeight="1" x14ac:dyDescent="0.25">
      <c r="A203" s="133">
        <v>2</v>
      </c>
      <c r="B203" s="134" t="s">
        <v>721</v>
      </c>
      <c r="C203" s="135" t="s">
        <v>735</v>
      </c>
      <c r="D203" s="135" t="s">
        <v>742</v>
      </c>
      <c r="E203" s="135" t="s">
        <v>755</v>
      </c>
      <c r="F203" s="136" t="s">
        <v>776</v>
      </c>
      <c r="G203" s="136" t="s">
        <v>777</v>
      </c>
      <c r="H203" s="137">
        <v>42</v>
      </c>
      <c r="I203" s="186">
        <v>10</v>
      </c>
      <c r="J203" s="133" t="s">
        <v>774</v>
      </c>
      <c r="K203" s="196">
        <v>1200</v>
      </c>
      <c r="L203" s="133" t="s">
        <v>361</v>
      </c>
      <c r="M203" s="392"/>
      <c r="N203" s="133" t="s">
        <v>775</v>
      </c>
      <c r="O203" s="255">
        <v>15.23</v>
      </c>
      <c r="P203" s="139">
        <v>16.079999999999998</v>
      </c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ht="15.75" customHeight="1" x14ac:dyDescent="0.25">
      <c r="A204" s="133">
        <v>3</v>
      </c>
      <c r="B204" s="134" t="s">
        <v>722</v>
      </c>
      <c r="C204" s="135" t="s">
        <v>735</v>
      </c>
      <c r="D204" s="135" t="s">
        <v>743</v>
      </c>
      <c r="E204" s="135" t="s">
        <v>756</v>
      </c>
      <c r="F204" s="136" t="s">
        <v>778</v>
      </c>
      <c r="G204" s="136" t="s">
        <v>779</v>
      </c>
      <c r="H204" s="137">
        <v>162</v>
      </c>
      <c r="I204" s="186">
        <v>5</v>
      </c>
      <c r="J204" s="133" t="s">
        <v>774</v>
      </c>
      <c r="K204" s="196">
        <v>600</v>
      </c>
      <c r="L204" s="133" t="s">
        <v>361</v>
      </c>
      <c r="M204" s="392"/>
      <c r="N204" s="133" t="s">
        <v>775</v>
      </c>
      <c r="O204" s="255">
        <v>15.12</v>
      </c>
      <c r="P204" s="139">
        <v>16.079999999999998</v>
      </c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ht="15.75" customHeight="1" x14ac:dyDescent="0.25">
      <c r="A205" s="133">
        <v>4</v>
      </c>
      <c r="B205" s="134" t="s">
        <v>54</v>
      </c>
      <c r="C205" s="135" t="s">
        <v>735</v>
      </c>
      <c r="D205" s="135" t="s">
        <v>744</v>
      </c>
      <c r="E205" s="135" t="s">
        <v>757</v>
      </c>
      <c r="F205" s="136" t="s">
        <v>780</v>
      </c>
      <c r="G205" s="136" t="s">
        <v>781</v>
      </c>
      <c r="H205" s="137">
        <v>81</v>
      </c>
      <c r="I205" s="186">
        <v>7</v>
      </c>
      <c r="J205" s="133" t="s">
        <v>774</v>
      </c>
      <c r="K205" s="196">
        <v>840</v>
      </c>
      <c r="L205" s="133" t="s">
        <v>361</v>
      </c>
      <c r="M205" s="392"/>
      <c r="N205" s="133" t="s">
        <v>775</v>
      </c>
      <c r="O205" s="255">
        <v>15.25</v>
      </c>
      <c r="P205" s="139">
        <v>16.079999999999998</v>
      </c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ht="15.75" customHeight="1" x14ac:dyDescent="0.25">
      <c r="A206" s="133">
        <v>5</v>
      </c>
      <c r="B206" s="140" t="s">
        <v>723</v>
      </c>
      <c r="C206" s="141" t="s">
        <v>736</v>
      </c>
      <c r="D206" s="141" t="s">
        <v>745</v>
      </c>
      <c r="E206" s="141" t="s">
        <v>758</v>
      </c>
      <c r="F206" s="142" t="s">
        <v>782</v>
      </c>
      <c r="G206" s="142" t="s">
        <v>783</v>
      </c>
      <c r="H206" s="138">
        <v>50</v>
      </c>
      <c r="I206" s="186">
        <v>10</v>
      </c>
      <c r="J206" s="133" t="s">
        <v>784</v>
      </c>
      <c r="K206" s="186">
        <v>1200</v>
      </c>
      <c r="L206" s="133" t="s">
        <v>361</v>
      </c>
      <c r="M206" s="392"/>
      <c r="N206" s="133" t="s">
        <v>785</v>
      </c>
      <c r="O206" s="256">
        <v>19</v>
      </c>
      <c r="P206" s="143">
        <v>22</v>
      </c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ht="15.75" customHeight="1" x14ac:dyDescent="0.25">
      <c r="A207" s="84">
        <v>6</v>
      </c>
      <c r="B207" s="144" t="s">
        <v>724</v>
      </c>
      <c r="C207" s="144" t="s">
        <v>736</v>
      </c>
      <c r="D207" s="144" t="s">
        <v>746</v>
      </c>
      <c r="E207" s="144" t="s">
        <v>759</v>
      </c>
      <c r="F207" s="145" t="s">
        <v>786</v>
      </c>
      <c r="G207" s="146" t="s">
        <v>787</v>
      </c>
      <c r="H207" s="147">
        <v>21</v>
      </c>
      <c r="I207" s="187">
        <v>5</v>
      </c>
      <c r="J207" s="84" t="s">
        <v>788</v>
      </c>
      <c r="K207" s="187">
        <v>600</v>
      </c>
      <c r="L207" s="133" t="s">
        <v>361</v>
      </c>
      <c r="M207" s="393"/>
      <c r="N207" s="84" t="s">
        <v>789</v>
      </c>
      <c r="O207" s="257">
        <v>14</v>
      </c>
      <c r="P207" s="148">
        <v>15</v>
      </c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ht="15.75" customHeight="1" x14ac:dyDescent="0.25">
      <c r="A208" s="84">
        <v>7</v>
      </c>
      <c r="B208" s="144" t="s">
        <v>725</v>
      </c>
      <c r="C208" s="144" t="s">
        <v>737</v>
      </c>
      <c r="D208" s="144" t="s">
        <v>747</v>
      </c>
      <c r="E208" s="144" t="s">
        <v>760</v>
      </c>
      <c r="F208" s="145" t="s">
        <v>790</v>
      </c>
      <c r="G208" s="145" t="s">
        <v>791</v>
      </c>
      <c r="H208" s="147">
        <v>97</v>
      </c>
      <c r="I208" s="187">
        <v>5</v>
      </c>
      <c r="J208" s="84" t="s">
        <v>774</v>
      </c>
      <c r="K208" s="187">
        <v>600</v>
      </c>
      <c r="L208" s="133" t="s">
        <v>361</v>
      </c>
      <c r="M208" s="393"/>
      <c r="N208" s="84" t="s">
        <v>792</v>
      </c>
      <c r="O208" s="257">
        <v>14</v>
      </c>
      <c r="P208" s="148">
        <v>14</v>
      </c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ht="15.75" customHeight="1" x14ac:dyDescent="0.25">
      <c r="A209" s="84">
        <v>8</v>
      </c>
      <c r="B209" s="144" t="s">
        <v>726</v>
      </c>
      <c r="C209" s="144" t="s">
        <v>737</v>
      </c>
      <c r="D209" s="144" t="s">
        <v>747</v>
      </c>
      <c r="E209" s="144" t="s">
        <v>761</v>
      </c>
      <c r="F209" s="145" t="s">
        <v>790</v>
      </c>
      <c r="G209" s="145" t="s">
        <v>793</v>
      </c>
      <c r="H209" s="147">
        <v>32</v>
      </c>
      <c r="I209" s="187">
        <v>5</v>
      </c>
      <c r="J209" s="84" t="s">
        <v>774</v>
      </c>
      <c r="K209" s="187">
        <v>600</v>
      </c>
      <c r="L209" s="133" t="s">
        <v>361</v>
      </c>
      <c r="M209" s="393"/>
      <c r="N209" s="84" t="s">
        <v>792</v>
      </c>
      <c r="O209" s="257">
        <v>14</v>
      </c>
      <c r="P209" s="148">
        <v>14</v>
      </c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ht="15.75" customHeight="1" x14ac:dyDescent="0.25">
      <c r="A210" s="84">
        <v>9</v>
      </c>
      <c r="B210" s="144" t="s">
        <v>727</v>
      </c>
      <c r="C210" s="144" t="s">
        <v>737</v>
      </c>
      <c r="D210" s="144" t="s">
        <v>748</v>
      </c>
      <c r="E210" s="144" t="s">
        <v>762</v>
      </c>
      <c r="F210" s="145" t="s">
        <v>794</v>
      </c>
      <c r="G210" s="146" t="s">
        <v>787</v>
      </c>
      <c r="H210" s="147">
        <v>53</v>
      </c>
      <c r="I210" s="187">
        <v>5</v>
      </c>
      <c r="J210" s="84" t="s">
        <v>788</v>
      </c>
      <c r="K210" s="187">
        <v>600</v>
      </c>
      <c r="L210" s="133" t="s">
        <v>361</v>
      </c>
      <c r="M210" s="393"/>
      <c r="N210" s="84" t="s">
        <v>792</v>
      </c>
      <c r="O210" s="257">
        <v>14</v>
      </c>
      <c r="P210" s="148">
        <v>14</v>
      </c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ht="15.75" customHeight="1" x14ac:dyDescent="0.25">
      <c r="A211" s="149">
        <v>11</v>
      </c>
      <c r="B211" s="150" t="s">
        <v>728</v>
      </c>
      <c r="C211" s="150" t="s">
        <v>738</v>
      </c>
      <c r="D211" s="150" t="s">
        <v>749</v>
      </c>
      <c r="E211" s="151" t="s">
        <v>763</v>
      </c>
      <c r="F211" s="152" t="s">
        <v>795</v>
      </c>
      <c r="G211" s="152" t="s">
        <v>796</v>
      </c>
      <c r="H211" s="153">
        <v>24</v>
      </c>
      <c r="I211" s="188">
        <v>3</v>
      </c>
      <c r="J211" s="133" t="s">
        <v>797</v>
      </c>
      <c r="K211" s="197">
        <v>360</v>
      </c>
      <c r="L211" s="133" t="s">
        <v>361</v>
      </c>
      <c r="M211" s="394"/>
      <c r="N211" s="149" t="s">
        <v>798</v>
      </c>
      <c r="O211" s="258">
        <v>14</v>
      </c>
      <c r="P211" s="154">
        <v>15</v>
      </c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ht="15.75" customHeight="1" x14ac:dyDescent="0.25">
      <c r="A212" s="84">
        <v>12</v>
      </c>
      <c r="B212" s="151" t="s">
        <v>729</v>
      </c>
      <c r="C212" s="151" t="s">
        <v>739</v>
      </c>
      <c r="D212" s="151" t="s">
        <v>137</v>
      </c>
      <c r="E212" s="151" t="s">
        <v>764</v>
      </c>
      <c r="F212" s="155" t="s">
        <v>799</v>
      </c>
      <c r="G212" s="155" t="s">
        <v>800</v>
      </c>
      <c r="H212" s="156">
        <v>33</v>
      </c>
      <c r="I212" s="189">
        <v>15</v>
      </c>
      <c r="J212" s="157" t="s">
        <v>788</v>
      </c>
      <c r="K212" s="187">
        <v>1800</v>
      </c>
      <c r="L212" s="133" t="s">
        <v>361</v>
      </c>
      <c r="M212" s="393"/>
      <c r="N212" s="84" t="s">
        <v>801</v>
      </c>
      <c r="O212" s="259">
        <v>14</v>
      </c>
      <c r="P212" s="158">
        <v>15</v>
      </c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 ht="15.75" customHeight="1" x14ac:dyDescent="0.25">
      <c r="A213" s="149">
        <v>13</v>
      </c>
      <c r="B213" s="150" t="s">
        <v>730</v>
      </c>
      <c r="C213" s="150" t="s">
        <v>739</v>
      </c>
      <c r="D213" s="150" t="s">
        <v>137</v>
      </c>
      <c r="E213" s="150" t="s">
        <v>765</v>
      </c>
      <c r="F213" s="152" t="s">
        <v>802</v>
      </c>
      <c r="G213" s="152" t="s">
        <v>803</v>
      </c>
      <c r="H213" s="153">
        <v>25</v>
      </c>
      <c r="I213" s="188">
        <v>15</v>
      </c>
      <c r="J213" s="133" t="s">
        <v>788</v>
      </c>
      <c r="K213" s="197">
        <v>1800</v>
      </c>
      <c r="L213" s="133" t="s">
        <v>361</v>
      </c>
      <c r="M213" s="394"/>
      <c r="N213" s="149" t="s">
        <v>804</v>
      </c>
      <c r="O213" s="258">
        <v>14</v>
      </c>
      <c r="P213" s="154">
        <v>15</v>
      </c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 ht="15.75" customHeight="1" x14ac:dyDescent="0.25">
      <c r="A214" s="84">
        <v>14</v>
      </c>
      <c r="B214" s="151" t="s">
        <v>731</v>
      </c>
      <c r="C214" s="151" t="s">
        <v>739</v>
      </c>
      <c r="D214" s="151" t="s">
        <v>750</v>
      </c>
      <c r="E214" s="151" t="s">
        <v>766</v>
      </c>
      <c r="F214" s="155" t="s">
        <v>805</v>
      </c>
      <c r="G214" s="155" t="s">
        <v>806</v>
      </c>
      <c r="H214" s="156">
        <v>23</v>
      </c>
      <c r="I214" s="189">
        <v>10</v>
      </c>
      <c r="J214" s="157" t="s">
        <v>788</v>
      </c>
      <c r="K214" s="187">
        <v>1200</v>
      </c>
      <c r="L214" s="133" t="s">
        <v>361</v>
      </c>
      <c r="M214" s="393"/>
      <c r="N214" s="84" t="s">
        <v>804</v>
      </c>
      <c r="O214" s="259">
        <v>14</v>
      </c>
      <c r="P214" s="158">
        <v>15</v>
      </c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 ht="15.75" customHeight="1" x14ac:dyDescent="0.25">
      <c r="A215" s="149">
        <v>15</v>
      </c>
      <c r="B215" s="150" t="s">
        <v>51</v>
      </c>
      <c r="C215" s="150" t="s">
        <v>739</v>
      </c>
      <c r="D215" s="151" t="s">
        <v>750</v>
      </c>
      <c r="E215" s="150" t="s">
        <v>767</v>
      </c>
      <c r="F215" s="152" t="s">
        <v>807</v>
      </c>
      <c r="G215" s="152" t="s">
        <v>808</v>
      </c>
      <c r="H215" s="153">
        <v>25</v>
      </c>
      <c r="I215" s="188">
        <v>10</v>
      </c>
      <c r="J215" s="133" t="s">
        <v>788</v>
      </c>
      <c r="K215" s="197">
        <v>1200</v>
      </c>
      <c r="L215" s="133" t="s">
        <v>361</v>
      </c>
      <c r="M215" s="394"/>
      <c r="N215" s="149" t="s">
        <v>804</v>
      </c>
      <c r="O215" s="258">
        <v>14</v>
      </c>
      <c r="P215" s="154">
        <v>15</v>
      </c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 ht="15.75" customHeight="1" x14ac:dyDescent="0.25">
      <c r="A216" s="149">
        <v>16</v>
      </c>
      <c r="B216" s="150" t="s">
        <v>732</v>
      </c>
      <c r="C216" s="150" t="s">
        <v>740</v>
      </c>
      <c r="D216" s="150" t="s">
        <v>112</v>
      </c>
      <c r="E216" s="150" t="s">
        <v>768</v>
      </c>
      <c r="F216" s="152" t="s">
        <v>809</v>
      </c>
      <c r="G216" s="152" t="s">
        <v>810</v>
      </c>
      <c r="H216" s="153">
        <v>32</v>
      </c>
      <c r="I216" s="188">
        <v>10</v>
      </c>
      <c r="J216" s="133" t="s">
        <v>788</v>
      </c>
      <c r="K216" s="197">
        <v>1200</v>
      </c>
      <c r="L216" s="133" t="s">
        <v>361</v>
      </c>
      <c r="M216" s="394"/>
      <c r="N216" s="149" t="s">
        <v>811</v>
      </c>
      <c r="O216" s="258">
        <v>14.29</v>
      </c>
      <c r="P216" s="154">
        <v>14.68</v>
      </c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 ht="15.75" customHeight="1" x14ac:dyDescent="0.25">
      <c r="A217" s="84">
        <v>17</v>
      </c>
      <c r="B217" s="151" t="s">
        <v>733</v>
      </c>
      <c r="C217" s="151" t="s">
        <v>740</v>
      </c>
      <c r="D217" s="151" t="s">
        <v>751</v>
      </c>
      <c r="E217" s="151" t="s">
        <v>769</v>
      </c>
      <c r="F217" s="159" t="s">
        <v>812</v>
      </c>
      <c r="G217" s="155" t="s">
        <v>813</v>
      </c>
      <c r="H217" s="156">
        <v>31</v>
      </c>
      <c r="I217" s="189">
        <v>10</v>
      </c>
      <c r="J217" s="157" t="s">
        <v>788</v>
      </c>
      <c r="K217" s="187">
        <v>1200</v>
      </c>
      <c r="L217" s="133" t="s">
        <v>361</v>
      </c>
      <c r="M217" s="393"/>
      <c r="N217" s="84" t="s">
        <v>811</v>
      </c>
      <c r="O217" s="259">
        <v>12.55</v>
      </c>
      <c r="P217" s="158">
        <v>13.28</v>
      </c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 ht="15.75" customHeight="1" x14ac:dyDescent="0.25">
      <c r="A218" s="149">
        <v>18</v>
      </c>
      <c r="B218" s="150" t="s">
        <v>734</v>
      </c>
      <c r="C218" s="150" t="s">
        <v>740</v>
      </c>
      <c r="D218" s="150" t="s">
        <v>752</v>
      </c>
      <c r="E218" s="150" t="s">
        <v>770</v>
      </c>
      <c r="F218" s="152" t="s">
        <v>814</v>
      </c>
      <c r="G218" s="152" t="s">
        <v>815</v>
      </c>
      <c r="H218" s="153">
        <v>46</v>
      </c>
      <c r="I218" s="188">
        <v>10</v>
      </c>
      <c r="J218" s="133" t="s">
        <v>788</v>
      </c>
      <c r="K218" s="197">
        <v>1200</v>
      </c>
      <c r="L218" s="133" t="s">
        <v>361</v>
      </c>
      <c r="M218" s="394"/>
      <c r="N218" s="149" t="s">
        <v>811</v>
      </c>
      <c r="O218" s="258">
        <v>14.28</v>
      </c>
      <c r="P218" s="154">
        <v>14.52</v>
      </c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 ht="15.75" customHeight="1" x14ac:dyDescent="0.25">
      <c r="A219" s="149">
        <v>19</v>
      </c>
      <c r="B219" s="150" t="s">
        <v>58</v>
      </c>
      <c r="C219" s="150" t="s">
        <v>740</v>
      </c>
      <c r="D219" s="150" t="s">
        <v>753</v>
      </c>
      <c r="E219" s="151" t="s">
        <v>771</v>
      </c>
      <c r="F219" s="159" t="s">
        <v>787</v>
      </c>
      <c r="G219" s="159" t="s">
        <v>787</v>
      </c>
      <c r="H219" s="153">
        <v>37</v>
      </c>
      <c r="I219" s="188">
        <v>10</v>
      </c>
      <c r="J219" s="133" t="s">
        <v>788</v>
      </c>
      <c r="K219" s="197">
        <v>1200</v>
      </c>
      <c r="L219" s="133" t="s">
        <v>361</v>
      </c>
      <c r="M219" s="394"/>
      <c r="N219" s="149" t="s">
        <v>811</v>
      </c>
      <c r="O219" s="258">
        <v>14.28</v>
      </c>
      <c r="P219" s="154">
        <v>14.7</v>
      </c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 ht="15.75" customHeight="1" x14ac:dyDescent="0.25">
      <c r="A220" s="38"/>
      <c r="B220" s="31"/>
      <c r="C220" s="32"/>
      <c r="D220" s="31"/>
      <c r="E220" s="31"/>
      <c r="F220" s="31"/>
      <c r="G220" s="31"/>
      <c r="H220" s="39"/>
      <c r="I220" s="39"/>
      <c r="J220" s="81"/>
      <c r="K220" s="39"/>
      <c r="L220" s="82"/>
      <c r="M220" s="270"/>
      <c r="N220" s="28"/>
      <c r="O220" s="625"/>
      <c r="P220" s="30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 ht="15.75" customHeight="1" x14ac:dyDescent="0.25">
      <c r="A221" s="639" t="s">
        <v>4436</v>
      </c>
      <c r="B221" s="640"/>
      <c r="C221" s="32"/>
      <c r="D221" s="31"/>
      <c r="E221" s="31"/>
      <c r="F221" s="31"/>
      <c r="G221" s="31"/>
      <c r="H221" s="39"/>
      <c r="I221" s="27">
        <f>SUM(I222:I226)</f>
        <v>60</v>
      </c>
      <c r="J221" s="26">
        <f t="shared" ref="J221:M221" si="11">SUM(J222:J226)</f>
        <v>0</v>
      </c>
      <c r="K221" s="27">
        <f t="shared" si="11"/>
        <v>7200</v>
      </c>
      <c r="L221" s="26"/>
      <c r="M221" s="207">
        <f t="shared" si="11"/>
        <v>180</v>
      </c>
      <c r="N221" s="26"/>
      <c r="O221" s="626"/>
      <c r="P221" s="58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 ht="15.75" customHeight="1" x14ac:dyDescent="0.25">
      <c r="A222" s="160">
        <v>1</v>
      </c>
      <c r="B222" s="161" t="s">
        <v>821</v>
      </c>
      <c r="C222" s="386" t="s">
        <v>2867</v>
      </c>
      <c r="D222" s="162" t="s">
        <v>816</v>
      </c>
      <c r="E222" s="161" t="s">
        <v>822</v>
      </c>
      <c r="F222" s="163" t="s">
        <v>823</v>
      </c>
      <c r="G222" s="31"/>
      <c r="H222" s="39"/>
      <c r="I222" s="190">
        <v>12</v>
      </c>
      <c r="J222" s="31"/>
      <c r="K222" s="198">
        <v>1440</v>
      </c>
      <c r="L222" s="164" t="s">
        <v>836</v>
      </c>
      <c r="M222" s="395">
        <v>36</v>
      </c>
      <c r="N222" s="160" t="s">
        <v>775</v>
      </c>
      <c r="O222" s="625"/>
      <c r="P222" s="30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 ht="15.75" customHeight="1" x14ac:dyDescent="0.25">
      <c r="A223" s="165">
        <v>2</v>
      </c>
      <c r="B223" s="166" t="s">
        <v>824</v>
      </c>
      <c r="C223" s="386" t="s">
        <v>2867</v>
      </c>
      <c r="D223" s="162" t="s">
        <v>817</v>
      </c>
      <c r="E223" s="166" t="s">
        <v>825</v>
      </c>
      <c r="F223" s="167" t="s">
        <v>826</v>
      </c>
      <c r="G223" s="31"/>
      <c r="H223" s="39"/>
      <c r="I223" s="191">
        <v>14</v>
      </c>
      <c r="J223" s="31"/>
      <c r="K223" s="198">
        <v>1680</v>
      </c>
      <c r="L223" s="164" t="s">
        <v>836</v>
      </c>
      <c r="M223" s="395">
        <v>42</v>
      </c>
      <c r="N223" s="160" t="s">
        <v>775</v>
      </c>
      <c r="O223" s="625"/>
      <c r="P223" s="30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 ht="15.75" customHeight="1" x14ac:dyDescent="0.25">
      <c r="A224" s="160">
        <v>3</v>
      </c>
      <c r="B224" s="166" t="s">
        <v>827</v>
      </c>
      <c r="C224" s="386" t="s">
        <v>2867</v>
      </c>
      <c r="D224" s="162" t="s">
        <v>818</v>
      </c>
      <c r="E224" s="166" t="s">
        <v>828</v>
      </c>
      <c r="F224" s="168" t="s">
        <v>829</v>
      </c>
      <c r="G224" s="31"/>
      <c r="H224" s="39"/>
      <c r="I224" s="191">
        <v>14</v>
      </c>
      <c r="J224" s="31"/>
      <c r="K224" s="198">
        <v>1680</v>
      </c>
      <c r="L224" s="164" t="s">
        <v>836</v>
      </c>
      <c r="M224" s="395">
        <v>42</v>
      </c>
      <c r="N224" s="160" t="s">
        <v>775</v>
      </c>
      <c r="O224" s="625"/>
      <c r="P224" s="30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 ht="15.75" customHeight="1" x14ac:dyDescent="0.25">
      <c r="A225" s="165">
        <v>4</v>
      </c>
      <c r="B225" s="83" t="s">
        <v>830</v>
      </c>
      <c r="C225" s="31" t="s">
        <v>2868</v>
      </c>
      <c r="D225" s="83" t="s">
        <v>819</v>
      </c>
      <c r="E225" s="83" t="s">
        <v>831</v>
      </c>
      <c r="F225" s="169" t="s">
        <v>832</v>
      </c>
      <c r="G225" s="31"/>
      <c r="H225" s="39"/>
      <c r="I225" s="192">
        <v>10</v>
      </c>
      <c r="J225" s="31"/>
      <c r="K225" s="198">
        <v>1200</v>
      </c>
      <c r="L225" s="164" t="s">
        <v>836</v>
      </c>
      <c r="M225" s="395">
        <v>30</v>
      </c>
      <c r="N225" s="160" t="s">
        <v>775</v>
      </c>
      <c r="O225" s="625"/>
      <c r="P225" s="30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 ht="15.75" customHeight="1" x14ac:dyDescent="0.25">
      <c r="A226" s="160">
        <v>5</v>
      </c>
      <c r="B226" s="83" t="s">
        <v>833</v>
      </c>
      <c r="C226" s="31" t="s">
        <v>2868</v>
      </c>
      <c r="D226" s="83" t="s">
        <v>820</v>
      </c>
      <c r="E226" s="83" t="s">
        <v>834</v>
      </c>
      <c r="F226" s="170" t="s">
        <v>835</v>
      </c>
      <c r="G226" s="31"/>
      <c r="H226" s="39"/>
      <c r="I226" s="192">
        <v>10</v>
      </c>
      <c r="J226" s="31"/>
      <c r="K226" s="198">
        <v>1200</v>
      </c>
      <c r="L226" s="164" t="s">
        <v>836</v>
      </c>
      <c r="M226" s="395">
        <v>30</v>
      </c>
      <c r="N226" s="160" t="s">
        <v>775</v>
      </c>
      <c r="O226" s="625"/>
      <c r="P226" s="30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</sheetData>
  <mergeCells count="22">
    <mergeCell ref="A201:B201"/>
    <mergeCell ref="A221:B221"/>
    <mergeCell ref="A6:B6"/>
    <mergeCell ref="A7:B7"/>
    <mergeCell ref="A108:B108"/>
    <mergeCell ref="A181:B181"/>
    <mergeCell ref="A188:B188"/>
    <mergeCell ref="L3:L4"/>
    <mergeCell ref="S3:AC3"/>
    <mergeCell ref="A1:R1"/>
    <mergeCell ref="O3:O4"/>
    <mergeCell ref="P3:P4"/>
    <mergeCell ref="H3:H4"/>
    <mergeCell ref="I3:I4"/>
    <mergeCell ref="K3:K4"/>
    <mergeCell ref="A3:A4"/>
    <mergeCell ref="B3:B4"/>
    <mergeCell ref="C3:C4"/>
    <mergeCell ref="D3:D4"/>
    <mergeCell ref="E3:G3"/>
    <mergeCell ref="N3:N4"/>
    <mergeCell ref="M3:M4"/>
  </mergeCells>
  <printOptions horizontalCentered="1"/>
  <pageMargins left="0.23622047244094491" right="0.27559055118110237" top="0.74803149606299213" bottom="0.74803149606299213" header="0.31496062992125984" footer="0.31496062992125984"/>
  <pageSetup paperSize="10000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5"/>
  <sheetViews>
    <sheetView zoomScale="80" zoomScaleNormal="80" workbookViewId="0">
      <selection activeCell="F7" sqref="F7"/>
    </sheetView>
  </sheetViews>
  <sheetFormatPr defaultRowHeight="15.75" x14ac:dyDescent="0.25"/>
  <cols>
    <col min="1" max="1" width="5.42578125" style="85" customWidth="1"/>
    <col min="2" max="2" width="30.28515625" style="2" bestFit="1" customWidth="1"/>
    <col min="3" max="3" width="17" style="202" bestFit="1" customWidth="1"/>
    <col min="4" max="4" width="20.28515625" style="205" bestFit="1" customWidth="1"/>
    <col min="5" max="5" width="22.85546875" style="2" bestFit="1" customWidth="1"/>
    <col min="6" max="6" width="24.140625" style="485" customWidth="1"/>
    <col min="7" max="7" width="16.85546875" style="2" bestFit="1" customWidth="1"/>
    <col min="8" max="8" width="11.5703125" style="86" customWidth="1"/>
    <col min="9" max="9" width="10.42578125" style="86" bestFit="1" customWidth="1"/>
    <col min="10" max="10" width="26.7109375" style="87" bestFit="1" customWidth="1"/>
    <col min="11" max="11" width="11.85546875" style="86" bestFit="1" customWidth="1"/>
    <col min="12" max="12" width="17" style="88" bestFit="1" customWidth="1"/>
    <col min="13" max="13" width="14.5703125" style="89" customWidth="1"/>
    <col min="14" max="14" width="14.5703125" style="5" customWidth="1"/>
    <col min="15" max="15" width="14.5703125" style="89" customWidth="1"/>
    <col min="16" max="16" width="15.85546875" style="90" bestFit="1" customWidth="1"/>
    <col min="17" max="17" width="13.140625" style="2" hidden="1" customWidth="1"/>
    <col min="18" max="18" width="13.28515625" style="2" hidden="1" customWidth="1"/>
    <col min="19" max="29" width="0" style="1" hidden="1" customWidth="1"/>
    <col min="30" max="54" width="9.140625" style="1"/>
    <col min="55" max="16384" width="9.140625" style="2"/>
  </cols>
  <sheetData>
    <row r="1" spans="1:54" x14ac:dyDescent="0.25">
      <c r="A1" s="635" t="s">
        <v>4441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</row>
    <row r="3" spans="1:54" s="4" customFormat="1" ht="31.5" customHeight="1" x14ac:dyDescent="0.25">
      <c r="A3" s="631" t="s">
        <v>0</v>
      </c>
      <c r="B3" s="629" t="s">
        <v>3</v>
      </c>
      <c r="C3" s="631" t="s">
        <v>1</v>
      </c>
      <c r="D3" s="629" t="s">
        <v>2</v>
      </c>
      <c r="E3" s="636" t="s">
        <v>4</v>
      </c>
      <c r="F3" s="636"/>
      <c r="G3" s="636"/>
      <c r="H3" s="637" t="s">
        <v>8</v>
      </c>
      <c r="I3" s="631" t="s">
        <v>5</v>
      </c>
      <c r="J3" s="3" t="s">
        <v>31</v>
      </c>
      <c r="K3" s="631" t="s">
        <v>16</v>
      </c>
      <c r="L3" s="629" t="s">
        <v>6</v>
      </c>
      <c r="M3" s="631" t="s">
        <v>14</v>
      </c>
      <c r="N3" s="633" t="s">
        <v>17</v>
      </c>
      <c r="O3" s="629" t="s">
        <v>9</v>
      </c>
      <c r="P3" s="629" t="s">
        <v>10</v>
      </c>
      <c r="Q3" s="49"/>
      <c r="R3" s="49"/>
      <c r="S3" s="628" t="s">
        <v>17</v>
      </c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s="4" customFormat="1" ht="28.5" customHeight="1" x14ac:dyDescent="0.25">
      <c r="A4" s="632"/>
      <c r="B4" s="630"/>
      <c r="C4" s="632"/>
      <c r="D4" s="630"/>
      <c r="E4" s="6" t="s">
        <v>11</v>
      </c>
      <c r="F4" s="472" t="s">
        <v>12</v>
      </c>
      <c r="G4" s="7" t="s">
        <v>13</v>
      </c>
      <c r="H4" s="638"/>
      <c r="I4" s="632"/>
      <c r="J4" s="7"/>
      <c r="K4" s="632"/>
      <c r="L4" s="630"/>
      <c r="M4" s="632"/>
      <c r="N4" s="634"/>
      <c r="O4" s="630"/>
      <c r="P4" s="630"/>
      <c r="Q4" s="49"/>
      <c r="R4" s="49"/>
      <c r="S4" s="199" t="s">
        <v>32</v>
      </c>
      <c r="T4" s="199" t="s">
        <v>33</v>
      </c>
      <c r="U4" s="199" t="s">
        <v>34</v>
      </c>
      <c r="V4" s="199" t="s">
        <v>35</v>
      </c>
      <c r="W4" s="199" t="s">
        <v>36</v>
      </c>
      <c r="X4" s="199" t="s">
        <v>37</v>
      </c>
      <c r="Y4" s="199" t="s">
        <v>38</v>
      </c>
      <c r="Z4" s="199" t="s">
        <v>39</v>
      </c>
      <c r="AA4" s="199" t="s">
        <v>40</v>
      </c>
      <c r="AB4" s="199" t="s">
        <v>41</v>
      </c>
      <c r="AC4" s="199" t="s">
        <v>42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x14ac:dyDescent="0.25">
      <c r="A5" s="641" t="s">
        <v>61</v>
      </c>
      <c r="B5" s="642"/>
      <c r="C5" s="203"/>
      <c r="D5" s="203"/>
      <c r="E5" s="9"/>
      <c r="F5" s="482"/>
      <c r="G5" s="11"/>
      <c r="H5" s="12"/>
      <c r="I5" s="233">
        <f>I6+I47+I66+I85</f>
        <v>750</v>
      </c>
      <c r="J5" s="15"/>
      <c r="K5" s="233">
        <f t="shared" ref="K5:M5" si="0">K6+K47+K66+K85</f>
        <v>18750</v>
      </c>
      <c r="L5" s="15"/>
      <c r="M5" s="233">
        <f t="shared" si="0"/>
        <v>1950</v>
      </c>
      <c r="N5" s="8"/>
      <c r="O5" s="15"/>
      <c r="P5" s="16"/>
      <c r="Q5" s="200"/>
      <c r="R5" s="200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54" s="23" customFormat="1" x14ac:dyDescent="0.25">
      <c r="A6" s="639" t="s">
        <v>4425</v>
      </c>
      <c r="B6" s="640"/>
      <c r="C6" s="204"/>
      <c r="D6" s="206"/>
      <c r="E6" s="17"/>
      <c r="F6" s="483"/>
      <c r="G6" s="19"/>
      <c r="H6" s="20"/>
      <c r="I6" s="20">
        <f t="shared" ref="I6:M6" si="1">SUM(I7:I45)</f>
        <v>300</v>
      </c>
      <c r="J6" s="21"/>
      <c r="K6" s="20">
        <f t="shared" si="1"/>
        <v>7500</v>
      </c>
      <c r="L6" s="20"/>
      <c r="M6" s="20">
        <f t="shared" si="1"/>
        <v>900</v>
      </c>
      <c r="N6" s="21"/>
      <c r="O6" s="20"/>
      <c r="P6" s="20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</row>
    <row r="7" spans="1:54" s="35" customFormat="1" ht="15.75" customHeight="1" x14ac:dyDescent="0.25">
      <c r="A7" s="96">
        <v>1</v>
      </c>
      <c r="B7" s="236" t="s">
        <v>837</v>
      </c>
      <c r="C7" s="237" t="s">
        <v>866</v>
      </c>
      <c r="D7" s="237" t="s">
        <v>875</v>
      </c>
      <c r="E7" s="99" t="s">
        <v>907</v>
      </c>
      <c r="F7" s="105">
        <v>3202022012870000</v>
      </c>
      <c r="G7" s="37"/>
      <c r="H7" s="101">
        <v>20</v>
      </c>
      <c r="I7" s="101">
        <v>10</v>
      </c>
      <c r="J7" s="102" t="s">
        <v>62</v>
      </c>
      <c r="K7" s="101">
        <v>250</v>
      </c>
      <c r="L7" s="102" t="s">
        <v>942</v>
      </c>
      <c r="M7" s="101">
        <v>30</v>
      </c>
      <c r="N7" s="102" t="s">
        <v>77</v>
      </c>
      <c r="O7" s="238">
        <v>15.95</v>
      </c>
      <c r="P7" s="239">
        <v>17.45</v>
      </c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54" s="35" customFormat="1" ht="15.75" customHeight="1" x14ac:dyDescent="0.25">
      <c r="A8" s="102">
        <v>2</v>
      </c>
      <c r="B8" s="236" t="s">
        <v>838</v>
      </c>
      <c r="C8" s="237" t="s">
        <v>866</v>
      </c>
      <c r="D8" s="237" t="s">
        <v>875</v>
      </c>
      <c r="E8" s="99" t="s">
        <v>913</v>
      </c>
      <c r="F8" s="105">
        <v>3202022509800000</v>
      </c>
      <c r="G8" s="37"/>
      <c r="H8" s="101">
        <v>20</v>
      </c>
      <c r="I8" s="101">
        <v>10</v>
      </c>
      <c r="J8" s="102" t="s">
        <v>62</v>
      </c>
      <c r="K8" s="101">
        <v>250</v>
      </c>
      <c r="L8" s="102" t="s">
        <v>942</v>
      </c>
      <c r="M8" s="101">
        <v>30</v>
      </c>
      <c r="N8" s="102" t="s">
        <v>77</v>
      </c>
      <c r="O8" s="238">
        <v>15.6</v>
      </c>
      <c r="P8" s="239">
        <v>17.100000000000001</v>
      </c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54" s="35" customFormat="1" ht="15.75" customHeight="1" x14ac:dyDescent="0.25">
      <c r="A9" s="102">
        <v>3</v>
      </c>
      <c r="B9" s="236" t="s">
        <v>839</v>
      </c>
      <c r="C9" s="237" t="s">
        <v>867</v>
      </c>
      <c r="D9" s="237" t="s">
        <v>876</v>
      </c>
      <c r="E9" s="99" t="s">
        <v>908</v>
      </c>
      <c r="F9" s="105">
        <v>3202710805850000</v>
      </c>
      <c r="G9" s="37"/>
      <c r="H9" s="101">
        <v>30</v>
      </c>
      <c r="I9" s="101">
        <v>10</v>
      </c>
      <c r="J9" s="102" t="s">
        <v>62</v>
      </c>
      <c r="K9" s="101">
        <v>250</v>
      </c>
      <c r="L9" s="102" t="s">
        <v>942</v>
      </c>
      <c r="M9" s="101">
        <v>30</v>
      </c>
      <c r="N9" s="102" t="s">
        <v>77</v>
      </c>
      <c r="O9" s="238">
        <v>14.3</v>
      </c>
      <c r="P9" s="239">
        <v>15.8</v>
      </c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54" s="35" customFormat="1" ht="15.75" customHeight="1" x14ac:dyDescent="0.25">
      <c r="A10" s="102">
        <v>4</v>
      </c>
      <c r="B10" s="236" t="s">
        <v>840</v>
      </c>
      <c r="C10" s="237" t="s">
        <v>867</v>
      </c>
      <c r="D10" s="237" t="s">
        <v>877</v>
      </c>
      <c r="E10" s="99" t="s">
        <v>918</v>
      </c>
      <c r="F10" s="105">
        <v>3202211708610000</v>
      </c>
      <c r="G10" s="37"/>
      <c r="H10" s="101">
        <v>79</v>
      </c>
      <c r="I10" s="101">
        <v>20</v>
      </c>
      <c r="J10" s="102" t="s">
        <v>62</v>
      </c>
      <c r="K10" s="101">
        <v>500</v>
      </c>
      <c r="L10" s="102" t="s">
        <v>942</v>
      </c>
      <c r="M10" s="101">
        <v>60</v>
      </c>
      <c r="N10" s="102" t="s">
        <v>77</v>
      </c>
      <c r="O10" s="238">
        <v>14</v>
      </c>
      <c r="P10" s="239">
        <v>15.5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54" s="35" customFormat="1" ht="15.75" customHeight="1" x14ac:dyDescent="0.25">
      <c r="A11" s="102">
        <v>5</v>
      </c>
      <c r="B11" s="236" t="s">
        <v>841</v>
      </c>
      <c r="C11" s="237" t="s">
        <v>867</v>
      </c>
      <c r="D11" s="237" t="s">
        <v>878</v>
      </c>
      <c r="E11" s="99" t="s">
        <v>919</v>
      </c>
      <c r="F11" s="105">
        <v>3202211407650000</v>
      </c>
      <c r="G11" s="37"/>
      <c r="H11" s="101">
        <v>29</v>
      </c>
      <c r="I11" s="101">
        <v>20</v>
      </c>
      <c r="J11" s="102" t="s">
        <v>62</v>
      </c>
      <c r="K11" s="101">
        <v>500</v>
      </c>
      <c r="L11" s="102" t="s">
        <v>942</v>
      </c>
      <c r="M11" s="101">
        <v>60</v>
      </c>
      <c r="N11" s="102" t="s">
        <v>77</v>
      </c>
      <c r="O11" s="238">
        <v>14.2</v>
      </c>
      <c r="P11" s="239">
        <v>15.7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54" s="35" customFormat="1" ht="15.75" customHeight="1" x14ac:dyDescent="0.25">
      <c r="A12" s="102">
        <v>6</v>
      </c>
      <c r="B12" s="236" t="s">
        <v>842</v>
      </c>
      <c r="C12" s="237" t="s">
        <v>867</v>
      </c>
      <c r="D12" s="237" t="s">
        <v>879</v>
      </c>
      <c r="E12" s="99" t="s">
        <v>909</v>
      </c>
      <c r="F12" s="105">
        <v>3202212707830000</v>
      </c>
      <c r="G12" s="37"/>
      <c r="H12" s="101">
        <v>30</v>
      </c>
      <c r="I12" s="101">
        <v>20</v>
      </c>
      <c r="J12" s="102" t="s">
        <v>62</v>
      </c>
      <c r="K12" s="101">
        <v>500</v>
      </c>
      <c r="L12" s="102" t="s">
        <v>942</v>
      </c>
      <c r="M12" s="101">
        <v>60</v>
      </c>
      <c r="N12" s="102" t="s">
        <v>77</v>
      </c>
      <c r="O12" s="238">
        <v>14.1</v>
      </c>
      <c r="P12" s="239">
        <v>15.6</v>
      </c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54" s="35" customFormat="1" ht="15.75" customHeight="1" x14ac:dyDescent="0.25">
      <c r="A13" s="102">
        <v>7</v>
      </c>
      <c r="B13" s="236" t="s">
        <v>843</v>
      </c>
      <c r="C13" s="237" t="s">
        <v>867</v>
      </c>
      <c r="D13" s="237" t="s">
        <v>880</v>
      </c>
      <c r="E13" s="99" t="s">
        <v>901</v>
      </c>
      <c r="F13" s="105" t="s">
        <v>937</v>
      </c>
      <c r="G13" s="37"/>
      <c r="H13" s="101">
        <v>45</v>
      </c>
      <c r="I13" s="101">
        <v>25</v>
      </c>
      <c r="J13" s="102" t="s">
        <v>62</v>
      </c>
      <c r="K13" s="101">
        <v>625</v>
      </c>
      <c r="L13" s="102" t="s">
        <v>942</v>
      </c>
      <c r="M13" s="101">
        <v>75</v>
      </c>
      <c r="N13" s="102" t="s">
        <v>77</v>
      </c>
      <c r="O13" s="238">
        <v>13.6</v>
      </c>
      <c r="P13" s="239">
        <v>15.1</v>
      </c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54" s="35" customFormat="1" ht="15.75" customHeight="1" x14ac:dyDescent="0.25">
      <c r="A14" s="102">
        <v>8</v>
      </c>
      <c r="B14" s="236" t="s">
        <v>844</v>
      </c>
      <c r="C14" s="237" t="s">
        <v>867</v>
      </c>
      <c r="D14" s="237" t="s">
        <v>881</v>
      </c>
      <c r="E14" s="99" t="s">
        <v>920</v>
      </c>
      <c r="F14" s="105">
        <v>3202210809680000</v>
      </c>
      <c r="G14" s="37"/>
      <c r="H14" s="101">
        <v>28</v>
      </c>
      <c r="I14" s="101">
        <v>30</v>
      </c>
      <c r="J14" s="102" t="s">
        <v>62</v>
      </c>
      <c r="K14" s="101">
        <v>750</v>
      </c>
      <c r="L14" s="102" t="s">
        <v>942</v>
      </c>
      <c r="M14" s="101">
        <v>90</v>
      </c>
      <c r="N14" s="102" t="s">
        <v>77</v>
      </c>
      <c r="O14" s="238">
        <v>13.9</v>
      </c>
      <c r="P14" s="239">
        <v>15.4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54" s="35" customFormat="1" ht="15.75" customHeight="1" x14ac:dyDescent="0.25">
      <c r="A15" s="102">
        <v>9</v>
      </c>
      <c r="B15" s="236" t="s">
        <v>845</v>
      </c>
      <c r="C15" s="237" t="s">
        <v>867</v>
      </c>
      <c r="D15" s="237" t="s">
        <v>882</v>
      </c>
      <c r="E15" s="99" t="s">
        <v>910</v>
      </c>
      <c r="F15" s="105">
        <v>3202212701830000</v>
      </c>
      <c r="G15" s="37"/>
      <c r="H15" s="101">
        <v>72</v>
      </c>
      <c r="I15" s="101">
        <v>30</v>
      </c>
      <c r="J15" s="102" t="s">
        <v>62</v>
      </c>
      <c r="K15" s="101">
        <v>750</v>
      </c>
      <c r="L15" s="102" t="s">
        <v>942</v>
      </c>
      <c r="M15" s="101">
        <v>90</v>
      </c>
      <c r="N15" s="102" t="s">
        <v>77</v>
      </c>
      <c r="O15" s="238">
        <v>13</v>
      </c>
      <c r="P15" s="239">
        <v>14.5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54" s="35" customFormat="1" ht="15.75" customHeight="1" x14ac:dyDescent="0.25">
      <c r="A16" s="102">
        <v>10</v>
      </c>
      <c r="B16" s="236" t="s">
        <v>846</v>
      </c>
      <c r="C16" s="237" t="s">
        <v>868</v>
      </c>
      <c r="D16" s="237" t="s">
        <v>883</v>
      </c>
      <c r="E16" s="99" t="s">
        <v>902</v>
      </c>
      <c r="F16" s="105">
        <v>3202232204740000</v>
      </c>
      <c r="G16" s="37"/>
      <c r="H16" s="101">
        <v>30</v>
      </c>
      <c r="I16" s="101">
        <v>10</v>
      </c>
      <c r="J16" s="102" t="s">
        <v>62</v>
      </c>
      <c r="K16" s="101">
        <v>250</v>
      </c>
      <c r="L16" s="102" t="s">
        <v>942</v>
      </c>
      <c r="M16" s="101">
        <v>30</v>
      </c>
      <c r="N16" s="102" t="s">
        <v>77</v>
      </c>
      <c r="O16" s="238">
        <v>13.6</v>
      </c>
      <c r="P16" s="239">
        <v>15.1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1:29" s="35" customFormat="1" ht="15.75" customHeight="1" x14ac:dyDescent="0.25">
      <c r="A17" s="102">
        <v>11</v>
      </c>
      <c r="B17" s="236" t="s">
        <v>45</v>
      </c>
      <c r="C17" s="237" t="s">
        <v>868</v>
      </c>
      <c r="D17" s="237" t="s">
        <v>884</v>
      </c>
      <c r="E17" s="99" t="s">
        <v>72</v>
      </c>
      <c r="F17" s="105" t="s">
        <v>355</v>
      </c>
      <c r="G17" s="37"/>
      <c r="H17" s="101">
        <v>20</v>
      </c>
      <c r="I17" s="101">
        <v>10</v>
      </c>
      <c r="J17" s="102" t="s">
        <v>62</v>
      </c>
      <c r="K17" s="101">
        <v>250</v>
      </c>
      <c r="L17" s="102" t="s">
        <v>942</v>
      </c>
      <c r="M17" s="101">
        <v>30</v>
      </c>
      <c r="N17" s="102" t="s">
        <v>77</v>
      </c>
      <c r="O17" s="238">
        <v>14</v>
      </c>
      <c r="P17" s="239">
        <v>15.5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5" customFormat="1" ht="15.75" customHeight="1" x14ac:dyDescent="0.25">
      <c r="A18" s="102">
        <v>12</v>
      </c>
      <c r="B18" s="236" t="s">
        <v>57</v>
      </c>
      <c r="C18" s="237" t="s">
        <v>869</v>
      </c>
      <c r="D18" s="237" t="s">
        <v>885</v>
      </c>
      <c r="E18" s="99" t="s">
        <v>900</v>
      </c>
      <c r="F18" s="105">
        <v>3202240101500040</v>
      </c>
      <c r="G18" s="37"/>
      <c r="H18" s="101">
        <v>35</v>
      </c>
      <c r="I18" s="101">
        <v>10</v>
      </c>
      <c r="J18" s="102" t="s">
        <v>62</v>
      </c>
      <c r="K18" s="101">
        <v>250</v>
      </c>
      <c r="L18" s="102" t="s">
        <v>942</v>
      </c>
      <c r="M18" s="101">
        <v>30</v>
      </c>
      <c r="N18" s="102" t="s">
        <v>77</v>
      </c>
      <c r="O18" s="238">
        <v>14.5</v>
      </c>
      <c r="P18" s="239">
        <v>16</v>
      </c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 s="35" customFormat="1" ht="15.75" customHeight="1" x14ac:dyDescent="0.25">
      <c r="A19" s="102">
        <v>13</v>
      </c>
      <c r="B19" s="236" t="s">
        <v>30</v>
      </c>
      <c r="C19" s="237" t="s">
        <v>869</v>
      </c>
      <c r="D19" s="237" t="s">
        <v>886</v>
      </c>
      <c r="E19" s="99" t="s">
        <v>921</v>
      </c>
      <c r="F19" s="105">
        <v>3202240407680000</v>
      </c>
      <c r="G19" s="37"/>
      <c r="H19" s="101">
        <v>42</v>
      </c>
      <c r="I19" s="101">
        <v>10</v>
      </c>
      <c r="J19" s="102" t="s">
        <v>62</v>
      </c>
      <c r="K19" s="101">
        <v>250</v>
      </c>
      <c r="L19" s="102" t="s">
        <v>942</v>
      </c>
      <c r="M19" s="101">
        <v>30</v>
      </c>
      <c r="N19" s="102" t="s">
        <v>77</v>
      </c>
      <c r="O19" s="238">
        <v>14.6</v>
      </c>
      <c r="P19" s="239">
        <v>16.100000000000001</v>
      </c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29" s="35" customFormat="1" ht="15.75" customHeight="1" x14ac:dyDescent="0.25">
      <c r="A20" s="102">
        <v>14</v>
      </c>
      <c r="B20" s="236" t="s">
        <v>57</v>
      </c>
      <c r="C20" s="237" t="s">
        <v>870</v>
      </c>
      <c r="D20" s="237" t="s">
        <v>887</v>
      </c>
      <c r="E20" s="99" t="s">
        <v>914</v>
      </c>
      <c r="F20" s="105">
        <v>3202430408890000</v>
      </c>
      <c r="G20" s="37"/>
      <c r="H20" s="101">
        <v>54</v>
      </c>
      <c r="I20" s="101">
        <v>5</v>
      </c>
      <c r="J20" s="102" t="s">
        <v>62</v>
      </c>
      <c r="K20" s="101">
        <v>125</v>
      </c>
      <c r="L20" s="102" t="s">
        <v>942</v>
      </c>
      <c r="M20" s="101">
        <v>15</v>
      </c>
      <c r="N20" s="102" t="s">
        <v>77</v>
      </c>
      <c r="O20" s="238">
        <v>14.5</v>
      </c>
      <c r="P20" s="239">
        <v>16</v>
      </c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1:29" s="35" customFormat="1" ht="15.75" customHeight="1" x14ac:dyDescent="0.25">
      <c r="A21" s="102">
        <v>15</v>
      </c>
      <c r="B21" s="236" t="s">
        <v>847</v>
      </c>
      <c r="C21" s="237" t="s">
        <v>871</v>
      </c>
      <c r="D21" s="237" t="s">
        <v>877</v>
      </c>
      <c r="E21" s="99" t="s">
        <v>911</v>
      </c>
      <c r="F21" s="105" t="s">
        <v>938</v>
      </c>
      <c r="G21" s="37"/>
      <c r="H21" s="101">
        <v>50</v>
      </c>
      <c r="I21" s="101">
        <v>5</v>
      </c>
      <c r="J21" s="102" t="s">
        <v>62</v>
      </c>
      <c r="K21" s="101">
        <v>125</v>
      </c>
      <c r="L21" s="102" t="s">
        <v>942</v>
      </c>
      <c r="M21" s="101">
        <v>15</v>
      </c>
      <c r="N21" s="102" t="s">
        <v>77</v>
      </c>
      <c r="O21" s="238">
        <v>14</v>
      </c>
      <c r="P21" s="239">
        <v>15.5</v>
      </c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 s="35" customFormat="1" ht="15.75" customHeight="1" x14ac:dyDescent="0.25">
      <c r="A22" s="102">
        <v>16</v>
      </c>
      <c r="B22" s="236" t="s">
        <v>848</v>
      </c>
      <c r="C22" s="237" t="s">
        <v>870</v>
      </c>
      <c r="D22" s="237" t="s">
        <v>877</v>
      </c>
      <c r="E22" s="99" t="s">
        <v>922</v>
      </c>
      <c r="F22" s="105">
        <v>3202431206660000</v>
      </c>
      <c r="G22" s="37"/>
      <c r="H22" s="101">
        <v>54</v>
      </c>
      <c r="I22" s="101">
        <v>5</v>
      </c>
      <c r="J22" s="102" t="s">
        <v>62</v>
      </c>
      <c r="K22" s="101">
        <v>125</v>
      </c>
      <c r="L22" s="102" t="s">
        <v>942</v>
      </c>
      <c r="M22" s="101">
        <v>15</v>
      </c>
      <c r="N22" s="102" t="s">
        <v>77</v>
      </c>
      <c r="O22" s="238">
        <v>14.3</v>
      </c>
      <c r="P22" s="239">
        <v>15.8</v>
      </c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5" customFormat="1" ht="15.75" customHeight="1" x14ac:dyDescent="0.25">
      <c r="A23" s="102">
        <v>17</v>
      </c>
      <c r="B23" s="236" t="s">
        <v>849</v>
      </c>
      <c r="C23" s="237" t="s">
        <v>870</v>
      </c>
      <c r="D23" s="237" t="s">
        <v>244</v>
      </c>
      <c r="E23" s="99" t="s">
        <v>923</v>
      </c>
      <c r="F23" s="105">
        <v>3202430412620000</v>
      </c>
      <c r="G23" s="37"/>
      <c r="H23" s="101">
        <v>52</v>
      </c>
      <c r="I23" s="101">
        <v>5</v>
      </c>
      <c r="J23" s="102" t="s">
        <v>62</v>
      </c>
      <c r="K23" s="101">
        <v>125</v>
      </c>
      <c r="L23" s="102" t="s">
        <v>942</v>
      </c>
      <c r="M23" s="101">
        <v>15</v>
      </c>
      <c r="N23" s="102" t="s">
        <v>77</v>
      </c>
      <c r="O23" s="238">
        <v>14.5</v>
      </c>
      <c r="P23" s="239">
        <v>16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5" customFormat="1" ht="15.75" customHeight="1" x14ac:dyDescent="0.25">
      <c r="A24" s="102">
        <v>18</v>
      </c>
      <c r="B24" s="236" t="s">
        <v>850</v>
      </c>
      <c r="C24" s="237" t="s">
        <v>870</v>
      </c>
      <c r="D24" s="237" t="s">
        <v>888</v>
      </c>
      <c r="E24" s="99" t="s">
        <v>912</v>
      </c>
      <c r="F24" s="105">
        <v>3202430804830000</v>
      </c>
      <c r="G24" s="37"/>
      <c r="H24" s="101">
        <v>50</v>
      </c>
      <c r="I24" s="101">
        <v>5</v>
      </c>
      <c r="J24" s="102" t="s">
        <v>62</v>
      </c>
      <c r="K24" s="101">
        <v>125</v>
      </c>
      <c r="L24" s="102" t="s">
        <v>942</v>
      </c>
      <c r="M24" s="101">
        <v>15</v>
      </c>
      <c r="N24" s="102" t="s">
        <v>77</v>
      </c>
      <c r="O24" s="238">
        <v>14.2</v>
      </c>
      <c r="P24" s="239">
        <v>15.7</v>
      </c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 s="35" customFormat="1" ht="15.75" customHeight="1" x14ac:dyDescent="0.25">
      <c r="A25" s="102">
        <v>19</v>
      </c>
      <c r="B25" s="236" t="s">
        <v>851</v>
      </c>
      <c r="C25" s="237" t="s">
        <v>870</v>
      </c>
      <c r="D25" s="237" t="s">
        <v>889</v>
      </c>
      <c r="E25" s="99" t="s">
        <v>924</v>
      </c>
      <c r="F25" s="105">
        <v>3202431406570000</v>
      </c>
      <c r="G25" s="37"/>
      <c r="H25" s="101">
        <v>94</v>
      </c>
      <c r="I25" s="101">
        <v>10</v>
      </c>
      <c r="J25" s="102" t="s">
        <v>62</v>
      </c>
      <c r="K25" s="101">
        <v>250</v>
      </c>
      <c r="L25" s="102" t="s">
        <v>942</v>
      </c>
      <c r="M25" s="101">
        <v>30</v>
      </c>
      <c r="N25" s="102" t="s">
        <v>77</v>
      </c>
      <c r="O25" s="238">
        <v>14.5</v>
      </c>
      <c r="P25" s="239">
        <v>16</v>
      </c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29" s="35" customFormat="1" ht="15.75" customHeight="1" x14ac:dyDescent="0.25">
      <c r="A26" s="102">
        <v>20</v>
      </c>
      <c r="B26" s="236" t="s">
        <v>19</v>
      </c>
      <c r="C26" s="237" t="s">
        <v>872</v>
      </c>
      <c r="D26" s="237" t="s">
        <v>890</v>
      </c>
      <c r="E26" s="99" t="s">
        <v>925</v>
      </c>
      <c r="F26" s="105" t="s">
        <v>941</v>
      </c>
      <c r="G26" s="37"/>
      <c r="H26" s="101">
        <v>45</v>
      </c>
      <c r="I26" s="101">
        <v>2</v>
      </c>
      <c r="J26" s="102" t="s">
        <v>62</v>
      </c>
      <c r="K26" s="101">
        <v>50</v>
      </c>
      <c r="L26" s="102" t="s">
        <v>942</v>
      </c>
      <c r="M26" s="101">
        <v>6</v>
      </c>
      <c r="N26" s="102" t="s">
        <v>363</v>
      </c>
      <c r="O26" s="238">
        <v>13.9</v>
      </c>
      <c r="P26" s="239">
        <v>15.4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29" s="35" customFormat="1" ht="15.75" customHeight="1" x14ac:dyDescent="0.25">
      <c r="A27" s="102">
        <v>21</v>
      </c>
      <c r="B27" s="236" t="s">
        <v>51</v>
      </c>
      <c r="C27" s="237" t="s">
        <v>872</v>
      </c>
      <c r="D27" s="237" t="s">
        <v>890</v>
      </c>
      <c r="E27" s="99" t="s">
        <v>903</v>
      </c>
      <c r="F27" s="105">
        <v>3202371004720000</v>
      </c>
      <c r="G27" s="37"/>
      <c r="H27" s="101">
        <v>10</v>
      </c>
      <c r="I27" s="101">
        <v>2</v>
      </c>
      <c r="J27" s="102" t="s">
        <v>62</v>
      </c>
      <c r="K27" s="101">
        <v>50</v>
      </c>
      <c r="L27" s="102" t="s">
        <v>942</v>
      </c>
      <c r="M27" s="101">
        <v>6</v>
      </c>
      <c r="N27" s="102" t="s">
        <v>363</v>
      </c>
      <c r="O27" s="238">
        <v>14</v>
      </c>
      <c r="P27" s="239">
        <v>15.5</v>
      </c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29" s="35" customFormat="1" ht="15.75" customHeight="1" x14ac:dyDescent="0.25">
      <c r="A28" s="102">
        <v>22</v>
      </c>
      <c r="B28" s="236" t="s">
        <v>852</v>
      </c>
      <c r="C28" s="237" t="s">
        <v>872</v>
      </c>
      <c r="D28" s="237" t="s">
        <v>896</v>
      </c>
      <c r="E28" s="99" t="s">
        <v>915</v>
      </c>
      <c r="F28" s="105">
        <v>3202372909530000</v>
      </c>
      <c r="G28" s="37"/>
      <c r="H28" s="101">
        <v>20</v>
      </c>
      <c r="I28" s="101">
        <v>2</v>
      </c>
      <c r="J28" s="102" t="s">
        <v>62</v>
      </c>
      <c r="K28" s="101">
        <v>50</v>
      </c>
      <c r="L28" s="102" t="s">
        <v>942</v>
      </c>
      <c r="M28" s="101">
        <v>6</v>
      </c>
      <c r="N28" s="102" t="s">
        <v>363</v>
      </c>
      <c r="O28" s="238">
        <v>13.8</v>
      </c>
      <c r="P28" s="239">
        <v>15.3</v>
      </c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29" s="35" customFormat="1" ht="15.75" customHeight="1" x14ac:dyDescent="0.25">
      <c r="A29" s="102">
        <v>23</v>
      </c>
      <c r="B29" s="236" t="s">
        <v>853</v>
      </c>
      <c r="C29" s="237" t="s">
        <v>872</v>
      </c>
      <c r="D29" s="237" t="s">
        <v>896</v>
      </c>
      <c r="E29" s="99" t="s">
        <v>316</v>
      </c>
      <c r="F29" s="105">
        <v>3202370406710000</v>
      </c>
      <c r="G29" s="37"/>
      <c r="H29" s="101">
        <v>20</v>
      </c>
      <c r="I29" s="101">
        <v>2</v>
      </c>
      <c r="J29" s="102" t="s">
        <v>62</v>
      </c>
      <c r="K29" s="101">
        <v>50</v>
      </c>
      <c r="L29" s="102" t="s">
        <v>942</v>
      </c>
      <c r="M29" s="101">
        <v>6</v>
      </c>
      <c r="N29" s="102" t="s">
        <v>363</v>
      </c>
      <c r="O29" s="238">
        <v>14.1</v>
      </c>
      <c r="P29" s="239">
        <v>15.6</v>
      </c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 s="35" customFormat="1" ht="15.75" customHeight="1" x14ac:dyDescent="0.25">
      <c r="A30" s="102">
        <v>24</v>
      </c>
      <c r="B30" s="236" t="s">
        <v>24</v>
      </c>
      <c r="C30" s="237" t="s">
        <v>872</v>
      </c>
      <c r="D30" s="237" t="s">
        <v>891</v>
      </c>
      <c r="E30" s="99" t="s">
        <v>926</v>
      </c>
      <c r="F30" s="105">
        <v>3202371508620000</v>
      </c>
      <c r="G30" s="37"/>
      <c r="H30" s="101">
        <v>15</v>
      </c>
      <c r="I30" s="101">
        <v>2</v>
      </c>
      <c r="J30" s="102" t="s">
        <v>62</v>
      </c>
      <c r="K30" s="101">
        <v>50</v>
      </c>
      <c r="L30" s="102" t="s">
        <v>942</v>
      </c>
      <c r="M30" s="101">
        <v>6</v>
      </c>
      <c r="N30" s="102" t="s">
        <v>363</v>
      </c>
      <c r="O30" s="238">
        <v>14</v>
      </c>
      <c r="P30" s="239">
        <v>15.5</v>
      </c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29" s="35" customFormat="1" ht="15.75" customHeight="1" x14ac:dyDescent="0.25">
      <c r="A31" s="102">
        <v>25</v>
      </c>
      <c r="B31" s="236" t="s">
        <v>854</v>
      </c>
      <c r="C31" s="237" t="s">
        <v>872</v>
      </c>
      <c r="D31" s="237" t="s">
        <v>891</v>
      </c>
      <c r="E31" s="99" t="s">
        <v>904</v>
      </c>
      <c r="F31" s="105">
        <v>3202371302540000</v>
      </c>
      <c r="G31" s="37"/>
      <c r="H31" s="101">
        <v>15</v>
      </c>
      <c r="I31" s="101">
        <v>2</v>
      </c>
      <c r="J31" s="102" t="s">
        <v>62</v>
      </c>
      <c r="K31" s="101">
        <v>50</v>
      </c>
      <c r="L31" s="102" t="s">
        <v>942</v>
      </c>
      <c r="M31" s="101">
        <v>6</v>
      </c>
      <c r="N31" s="102" t="s">
        <v>363</v>
      </c>
      <c r="O31" s="238">
        <v>13.8</v>
      </c>
      <c r="P31" s="239">
        <v>15.3</v>
      </c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29" s="35" customFormat="1" ht="15.75" customHeight="1" x14ac:dyDescent="0.25">
      <c r="A32" s="102">
        <v>26</v>
      </c>
      <c r="B32" s="236" t="s">
        <v>855</v>
      </c>
      <c r="C32" s="237" t="s">
        <v>872</v>
      </c>
      <c r="D32" s="237" t="s">
        <v>892</v>
      </c>
      <c r="E32" s="99" t="s">
        <v>927</v>
      </c>
      <c r="F32" s="105">
        <v>3202372410670000</v>
      </c>
      <c r="G32" s="37"/>
      <c r="H32" s="101">
        <v>15</v>
      </c>
      <c r="I32" s="101">
        <v>2</v>
      </c>
      <c r="J32" s="102" t="s">
        <v>62</v>
      </c>
      <c r="K32" s="101">
        <v>50</v>
      </c>
      <c r="L32" s="102" t="s">
        <v>942</v>
      </c>
      <c r="M32" s="101">
        <v>6</v>
      </c>
      <c r="N32" s="102" t="s">
        <v>363</v>
      </c>
      <c r="O32" s="238">
        <v>13.7</v>
      </c>
      <c r="P32" s="239">
        <v>15.2</v>
      </c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54" s="35" customFormat="1" ht="15.75" customHeight="1" x14ac:dyDescent="0.25">
      <c r="A33" s="102">
        <v>27</v>
      </c>
      <c r="B33" s="236" t="s">
        <v>856</v>
      </c>
      <c r="C33" s="237" t="s">
        <v>872</v>
      </c>
      <c r="D33" s="237" t="s">
        <v>892</v>
      </c>
      <c r="E33" s="99" t="s">
        <v>928</v>
      </c>
      <c r="F33" s="105">
        <v>3202370906700000</v>
      </c>
      <c r="G33" s="37"/>
      <c r="H33" s="101">
        <v>15</v>
      </c>
      <c r="I33" s="101">
        <v>2</v>
      </c>
      <c r="J33" s="102" t="s">
        <v>62</v>
      </c>
      <c r="K33" s="101">
        <v>50</v>
      </c>
      <c r="L33" s="102" t="s">
        <v>942</v>
      </c>
      <c r="M33" s="101">
        <v>6</v>
      </c>
      <c r="N33" s="102" t="s">
        <v>363</v>
      </c>
      <c r="O33" s="238">
        <v>14</v>
      </c>
      <c r="P33" s="239">
        <v>15.5</v>
      </c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54" s="35" customFormat="1" ht="15.75" customHeight="1" x14ac:dyDescent="0.25">
      <c r="A34" s="102">
        <v>28</v>
      </c>
      <c r="B34" s="236" t="s">
        <v>857</v>
      </c>
      <c r="C34" s="237" t="s">
        <v>872</v>
      </c>
      <c r="D34" s="237" t="s">
        <v>892</v>
      </c>
      <c r="E34" s="99" t="s">
        <v>929</v>
      </c>
      <c r="F34" s="105">
        <v>3202371605880000</v>
      </c>
      <c r="G34" s="37"/>
      <c r="H34" s="101">
        <v>20</v>
      </c>
      <c r="I34" s="101">
        <v>2</v>
      </c>
      <c r="J34" s="102" t="s">
        <v>62</v>
      </c>
      <c r="K34" s="101">
        <v>50</v>
      </c>
      <c r="L34" s="102" t="s">
        <v>942</v>
      </c>
      <c r="M34" s="101">
        <v>6</v>
      </c>
      <c r="N34" s="102" t="s">
        <v>363</v>
      </c>
      <c r="O34" s="238">
        <v>14.2</v>
      </c>
      <c r="P34" s="239">
        <v>15.7</v>
      </c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54" s="35" customFormat="1" ht="15.75" customHeight="1" x14ac:dyDescent="0.25">
      <c r="A35" s="102">
        <v>29</v>
      </c>
      <c r="B35" s="236" t="s">
        <v>20</v>
      </c>
      <c r="C35" s="237" t="s">
        <v>872</v>
      </c>
      <c r="D35" s="237" t="s">
        <v>893</v>
      </c>
      <c r="E35" s="99" t="s">
        <v>930</v>
      </c>
      <c r="F35" s="105">
        <v>3202370204630000</v>
      </c>
      <c r="G35" s="37"/>
      <c r="H35" s="101">
        <v>30</v>
      </c>
      <c r="I35" s="101">
        <v>3</v>
      </c>
      <c r="J35" s="102" t="s">
        <v>62</v>
      </c>
      <c r="K35" s="101">
        <v>75</v>
      </c>
      <c r="L35" s="102" t="s">
        <v>942</v>
      </c>
      <c r="M35" s="101">
        <v>9</v>
      </c>
      <c r="N35" s="102" t="s">
        <v>363</v>
      </c>
      <c r="O35" s="238">
        <v>14.3</v>
      </c>
      <c r="P35" s="239">
        <v>15.8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54" s="35" customFormat="1" ht="15.75" customHeight="1" x14ac:dyDescent="0.25">
      <c r="A36" s="102">
        <v>30</v>
      </c>
      <c r="B36" s="236" t="s">
        <v>19</v>
      </c>
      <c r="C36" s="237" t="s">
        <v>872</v>
      </c>
      <c r="D36" s="237" t="s">
        <v>893</v>
      </c>
      <c r="E36" s="99" t="s">
        <v>931</v>
      </c>
      <c r="F36" s="105">
        <v>3202371804660000</v>
      </c>
      <c r="G36" s="37"/>
      <c r="H36" s="101">
        <v>11</v>
      </c>
      <c r="I36" s="101">
        <v>2</v>
      </c>
      <c r="J36" s="102" t="s">
        <v>62</v>
      </c>
      <c r="K36" s="101">
        <v>50</v>
      </c>
      <c r="L36" s="102" t="s">
        <v>942</v>
      </c>
      <c r="M36" s="101">
        <v>6</v>
      </c>
      <c r="N36" s="102" t="s">
        <v>363</v>
      </c>
      <c r="O36" s="238">
        <v>14</v>
      </c>
      <c r="P36" s="239">
        <v>15.5</v>
      </c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54" s="35" customFormat="1" ht="15.75" customHeight="1" x14ac:dyDescent="0.25">
      <c r="A37" s="102">
        <v>31</v>
      </c>
      <c r="B37" s="236" t="s">
        <v>858</v>
      </c>
      <c r="C37" s="237" t="s">
        <v>873</v>
      </c>
      <c r="D37" s="237" t="s">
        <v>894</v>
      </c>
      <c r="E37" s="99" t="s">
        <v>932</v>
      </c>
      <c r="F37" s="105" t="s">
        <v>940</v>
      </c>
      <c r="G37" s="37"/>
      <c r="H37" s="101">
        <v>14</v>
      </c>
      <c r="I37" s="101">
        <v>2</v>
      </c>
      <c r="J37" s="102" t="s">
        <v>62</v>
      </c>
      <c r="K37" s="101">
        <v>50</v>
      </c>
      <c r="L37" s="102" t="s">
        <v>942</v>
      </c>
      <c r="M37" s="101">
        <v>6</v>
      </c>
      <c r="N37" s="102" t="s">
        <v>363</v>
      </c>
      <c r="O37" s="238">
        <v>14.2</v>
      </c>
      <c r="P37" s="239">
        <v>15.7</v>
      </c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54" s="35" customFormat="1" ht="15.75" customHeight="1" x14ac:dyDescent="0.25">
      <c r="A38" s="102">
        <v>32</v>
      </c>
      <c r="B38" s="236" t="s">
        <v>859</v>
      </c>
      <c r="C38" s="237" t="s">
        <v>872</v>
      </c>
      <c r="D38" s="237" t="s">
        <v>894</v>
      </c>
      <c r="E38" s="99" t="s">
        <v>905</v>
      </c>
      <c r="F38" s="105">
        <v>3202370311710000</v>
      </c>
      <c r="G38" s="37"/>
      <c r="H38" s="101">
        <v>6</v>
      </c>
      <c r="I38" s="101">
        <v>2</v>
      </c>
      <c r="J38" s="102" t="s">
        <v>62</v>
      </c>
      <c r="K38" s="101">
        <v>50</v>
      </c>
      <c r="L38" s="102" t="s">
        <v>942</v>
      </c>
      <c r="M38" s="101">
        <v>6</v>
      </c>
      <c r="N38" s="102" t="s">
        <v>363</v>
      </c>
      <c r="O38" s="238">
        <v>14.3</v>
      </c>
      <c r="P38" s="239">
        <v>15.8</v>
      </c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54" s="35" customFormat="1" ht="15.75" customHeight="1" x14ac:dyDescent="0.25">
      <c r="A39" s="102">
        <v>33</v>
      </c>
      <c r="B39" s="236" t="s">
        <v>860</v>
      </c>
      <c r="C39" s="237" t="s">
        <v>872</v>
      </c>
      <c r="D39" s="237" t="s">
        <v>894</v>
      </c>
      <c r="E39" s="99" t="s">
        <v>315</v>
      </c>
      <c r="F39" s="105">
        <v>3202371208800000</v>
      </c>
      <c r="G39" s="37"/>
      <c r="H39" s="101">
        <v>6</v>
      </c>
      <c r="I39" s="101">
        <v>2</v>
      </c>
      <c r="J39" s="102" t="s">
        <v>62</v>
      </c>
      <c r="K39" s="101">
        <v>50</v>
      </c>
      <c r="L39" s="102" t="s">
        <v>942</v>
      </c>
      <c r="M39" s="101">
        <v>6</v>
      </c>
      <c r="N39" s="102" t="s">
        <v>363</v>
      </c>
      <c r="O39" s="238">
        <v>14</v>
      </c>
      <c r="P39" s="239">
        <v>15.5</v>
      </c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54" s="35" customFormat="1" ht="15.75" customHeight="1" x14ac:dyDescent="0.25">
      <c r="A40" s="102">
        <v>34</v>
      </c>
      <c r="B40" s="236" t="s">
        <v>861</v>
      </c>
      <c r="C40" s="237" t="s">
        <v>872</v>
      </c>
      <c r="D40" s="237" t="s">
        <v>895</v>
      </c>
      <c r="E40" s="99" t="s">
        <v>933</v>
      </c>
      <c r="F40" s="105">
        <v>3202370604720000</v>
      </c>
      <c r="G40" s="37"/>
      <c r="H40" s="101">
        <v>10</v>
      </c>
      <c r="I40" s="101">
        <v>2</v>
      </c>
      <c r="J40" s="102" t="s">
        <v>62</v>
      </c>
      <c r="K40" s="101">
        <v>50</v>
      </c>
      <c r="L40" s="102" t="s">
        <v>942</v>
      </c>
      <c r="M40" s="101">
        <v>6</v>
      </c>
      <c r="N40" s="102" t="s">
        <v>363</v>
      </c>
      <c r="O40" s="238">
        <v>13.8</v>
      </c>
      <c r="P40" s="239">
        <v>15.3</v>
      </c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54" s="35" customFormat="1" ht="15.75" customHeight="1" x14ac:dyDescent="0.25">
      <c r="A41" s="102">
        <v>35</v>
      </c>
      <c r="B41" s="236" t="s">
        <v>862</v>
      </c>
      <c r="C41" s="237" t="s">
        <v>872</v>
      </c>
      <c r="D41" s="237" t="s">
        <v>895</v>
      </c>
      <c r="E41" s="99" t="s">
        <v>916</v>
      </c>
      <c r="F41" s="105">
        <v>3202371211890000</v>
      </c>
      <c r="G41" s="37"/>
      <c r="H41" s="101">
        <v>10</v>
      </c>
      <c r="I41" s="101">
        <v>2</v>
      </c>
      <c r="J41" s="102" t="s">
        <v>62</v>
      </c>
      <c r="K41" s="101">
        <v>50</v>
      </c>
      <c r="L41" s="102" t="s">
        <v>942</v>
      </c>
      <c r="M41" s="101">
        <v>6</v>
      </c>
      <c r="N41" s="102" t="s">
        <v>363</v>
      </c>
      <c r="O41" s="238">
        <v>13.6</v>
      </c>
      <c r="P41" s="239">
        <v>15.1</v>
      </c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54" s="35" customFormat="1" ht="15.75" customHeight="1" x14ac:dyDescent="0.25">
      <c r="A42" s="102">
        <v>36</v>
      </c>
      <c r="B42" s="236" t="s">
        <v>53</v>
      </c>
      <c r="C42" s="237" t="s">
        <v>872</v>
      </c>
      <c r="D42" s="237" t="s">
        <v>895</v>
      </c>
      <c r="E42" s="99" t="s">
        <v>917</v>
      </c>
      <c r="F42" s="105">
        <v>3202370405900000</v>
      </c>
      <c r="G42" s="37"/>
      <c r="H42" s="101">
        <v>12</v>
      </c>
      <c r="I42" s="101">
        <v>2</v>
      </c>
      <c r="J42" s="102" t="s">
        <v>62</v>
      </c>
      <c r="K42" s="101">
        <v>50</v>
      </c>
      <c r="L42" s="102" t="s">
        <v>942</v>
      </c>
      <c r="M42" s="101">
        <v>6</v>
      </c>
      <c r="N42" s="102" t="s">
        <v>363</v>
      </c>
      <c r="O42" s="238">
        <v>13.7</v>
      </c>
      <c r="P42" s="239">
        <v>15.2</v>
      </c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54" s="35" customFormat="1" ht="15.75" customHeight="1" x14ac:dyDescent="0.25">
      <c r="A43" s="102">
        <v>37</v>
      </c>
      <c r="B43" s="236" t="s">
        <v>863</v>
      </c>
      <c r="C43" s="237" t="s">
        <v>874</v>
      </c>
      <c r="D43" s="237" t="s">
        <v>897</v>
      </c>
      <c r="E43" s="99" t="s">
        <v>906</v>
      </c>
      <c r="F43" s="105">
        <v>3202410102700010</v>
      </c>
      <c r="G43" s="37"/>
      <c r="H43" s="101">
        <v>19</v>
      </c>
      <c r="I43" s="101">
        <v>5</v>
      </c>
      <c r="J43" s="102" t="s">
        <v>62</v>
      </c>
      <c r="K43" s="101">
        <v>125</v>
      </c>
      <c r="L43" s="102" t="s">
        <v>942</v>
      </c>
      <c r="M43" s="101">
        <v>15</v>
      </c>
      <c r="N43" s="102" t="s">
        <v>77</v>
      </c>
      <c r="O43" s="238">
        <v>14</v>
      </c>
      <c r="P43" s="239">
        <v>15.5</v>
      </c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54" s="35" customFormat="1" ht="15.75" customHeight="1" x14ac:dyDescent="0.25">
      <c r="A44" s="102">
        <v>38</v>
      </c>
      <c r="B44" s="236" t="s">
        <v>864</v>
      </c>
      <c r="C44" s="237" t="s">
        <v>874</v>
      </c>
      <c r="D44" s="237" t="s">
        <v>898</v>
      </c>
      <c r="E44" s="99" t="s">
        <v>934</v>
      </c>
      <c r="F44" s="105" t="s">
        <v>939</v>
      </c>
      <c r="G44" s="37"/>
      <c r="H44" s="101">
        <v>30</v>
      </c>
      <c r="I44" s="101">
        <v>5</v>
      </c>
      <c r="J44" s="102" t="s">
        <v>62</v>
      </c>
      <c r="K44" s="101">
        <v>125</v>
      </c>
      <c r="L44" s="102" t="s">
        <v>942</v>
      </c>
      <c r="M44" s="101">
        <v>15</v>
      </c>
      <c r="N44" s="102" t="s">
        <v>77</v>
      </c>
      <c r="O44" s="238">
        <v>14.3</v>
      </c>
      <c r="P44" s="239">
        <v>15.8</v>
      </c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54" s="35" customFormat="1" ht="15.75" customHeight="1" x14ac:dyDescent="0.25">
      <c r="A45" s="102">
        <v>39</v>
      </c>
      <c r="B45" s="236" t="s">
        <v>865</v>
      </c>
      <c r="C45" s="237" t="s">
        <v>874</v>
      </c>
      <c r="D45" s="237" t="s">
        <v>899</v>
      </c>
      <c r="E45" s="99" t="s">
        <v>935</v>
      </c>
      <c r="F45" s="105" t="s">
        <v>936</v>
      </c>
      <c r="G45" s="37"/>
      <c r="H45" s="101">
        <v>30</v>
      </c>
      <c r="I45" s="101">
        <v>5</v>
      </c>
      <c r="J45" s="102" t="s">
        <v>62</v>
      </c>
      <c r="K45" s="101">
        <v>125</v>
      </c>
      <c r="L45" s="102" t="s">
        <v>942</v>
      </c>
      <c r="M45" s="101">
        <v>15</v>
      </c>
      <c r="N45" s="102" t="s">
        <v>77</v>
      </c>
      <c r="O45" s="238">
        <v>14.2</v>
      </c>
      <c r="P45" s="239">
        <v>15.7</v>
      </c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54" x14ac:dyDescent="0.25">
      <c r="A46" s="38"/>
      <c r="B46" s="31"/>
      <c r="C46" s="208"/>
      <c r="D46" s="209"/>
      <c r="E46" s="31"/>
      <c r="F46" s="484"/>
      <c r="G46" s="31"/>
      <c r="H46" s="39"/>
      <c r="I46" s="39"/>
      <c r="J46" s="81"/>
      <c r="K46" s="39"/>
      <c r="L46" s="82"/>
      <c r="M46" s="29"/>
      <c r="N46" s="28"/>
      <c r="O46" s="29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x14ac:dyDescent="0.25">
      <c r="A47" s="643" t="s">
        <v>4426</v>
      </c>
      <c r="B47" s="644"/>
      <c r="C47" s="208"/>
      <c r="D47" s="209"/>
      <c r="E47" s="31"/>
      <c r="F47" s="484"/>
      <c r="G47" s="31"/>
      <c r="H47" s="39"/>
      <c r="I47" s="27">
        <f>SUM(I48:I64)</f>
        <v>150</v>
      </c>
      <c r="J47" s="24"/>
      <c r="K47" s="27">
        <f t="shared" ref="K47:M47" si="2">SUM(K48:K64)</f>
        <v>3750</v>
      </c>
      <c r="L47" s="27"/>
      <c r="M47" s="27">
        <f t="shared" si="2"/>
        <v>450</v>
      </c>
      <c r="N47" s="28"/>
      <c r="O47" s="29"/>
      <c r="P47" s="30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s="223" customFormat="1" ht="15.75" customHeight="1" x14ac:dyDescent="0.25">
      <c r="A48" s="76">
        <v>1</v>
      </c>
      <c r="B48" s="232" t="s">
        <v>129</v>
      </c>
      <c r="C48" s="231" t="s">
        <v>114</v>
      </c>
      <c r="D48" s="230" t="s">
        <v>115</v>
      </c>
      <c r="E48" s="232" t="s">
        <v>1786</v>
      </c>
      <c r="F48" s="473" t="s">
        <v>1787</v>
      </c>
      <c r="G48" s="229" t="s">
        <v>1788</v>
      </c>
      <c r="H48" s="228">
        <v>65</v>
      </c>
      <c r="I48" s="228">
        <v>20</v>
      </c>
      <c r="J48" s="76" t="s">
        <v>369</v>
      </c>
      <c r="K48" s="227">
        <f>I48*25</f>
        <v>500</v>
      </c>
      <c r="L48" s="226" t="s">
        <v>1789</v>
      </c>
      <c r="M48" s="46">
        <v>60</v>
      </c>
      <c r="N48" s="225" t="s">
        <v>804</v>
      </c>
      <c r="O48" s="224">
        <v>10</v>
      </c>
      <c r="P48" s="224">
        <v>11</v>
      </c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 s="223" customFormat="1" ht="15.75" customHeight="1" x14ac:dyDescent="0.25">
      <c r="A49" s="76">
        <v>2</v>
      </c>
      <c r="B49" s="232" t="s">
        <v>1790</v>
      </c>
      <c r="C49" s="231" t="s">
        <v>114</v>
      </c>
      <c r="D49" s="230" t="s">
        <v>115</v>
      </c>
      <c r="E49" s="232" t="s">
        <v>1791</v>
      </c>
      <c r="F49" s="473" t="s">
        <v>1792</v>
      </c>
      <c r="G49" s="222" t="s">
        <v>476</v>
      </c>
      <c r="H49" s="228">
        <v>25</v>
      </c>
      <c r="I49" s="228">
        <v>20</v>
      </c>
      <c r="J49" s="76" t="s">
        <v>369</v>
      </c>
      <c r="K49" s="227">
        <f t="shared" ref="K49:K64" si="3">I49*25</f>
        <v>500</v>
      </c>
      <c r="L49" s="226" t="s">
        <v>1789</v>
      </c>
      <c r="M49" s="46">
        <v>60</v>
      </c>
      <c r="N49" s="225" t="s">
        <v>804</v>
      </c>
      <c r="O49" s="224">
        <v>10</v>
      </c>
      <c r="P49" s="224">
        <v>11</v>
      </c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 s="223" customFormat="1" ht="15.75" customHeight="1" x14ac:dyDescent="0.25">
      <c r="A50" s="76">
        <v>3</v>
      </c>
      <c r="B50" s="232" t="s">
        <v>1793</v>
      </c>
      <c r="C50" s="231" t="s">
        <v>114</v>
      </c>
      <c r="D50" s="230" t="s">
        <v>1794</v>
      </c>
      <c r="E50" s="232" t="s">
        <v>1795</v>
      </c>
      <c r="F50" s="473" t="s">
        <v>1796</v>
      </c>
      <c r="G50" s="222" t="s">
        <v>1797</v>
      </c>
      <c r="H50" s="228">
        <v>30</v>
      </c>
      <c r="I50" s="228">
        <v>20</v>
      </c>
      <c r="J50" s="76" t="s">
        <v>369</v>
      </c>
      <c r="K50" s="227">
        <f t="shared" si="3"/>
        <v>500</v>
      </c>
      <c r="L50" s="226" t="s">
        <v>1789</v>
      </c>
      <c r="M50" s="46">
        <v>60</v>
      </c>
      <c r="N50" s="225" t="s">
        <v>804</v>
      </c>
      <c r="O50" s="224">
        <v>10</v>
      </c>
      <c r="P50" s="224">
        <v>11</v>
      </c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 s="223" customFormat="1" ht="15.75" customHeight="1" x14ac:dyDescent="0.25">
      <c r="A51" s="76">
        <v>4</v>
      </c>
      <c r="B51" s="232" t="s">
        <v>401</v>
      </c>
      <c r="C51" s="231" t="s">
        <v>114</v>
      </c>
      <c r="D51" s="230" t="s">
        <v>1798</v>
      </c>
      <c r="E51" s="232" t="s">
        <v>1799</v>
      </c>
      <c r="F51" s="473" t="s">
        <v>1800</v>
      </c>
      <c r="G51" s="229" t="s">
        <v>1801</v>
      </c>
      <c r="H51" s="228">
        <v>64</v>
      </c>
      <c r="I51" s="228">
        <v>20</v>
      </c>
      <c r="J51" s="76" t="s">
        <v>369</v>
      </c>
      <c r="K51" s="227">
        <f t="shared" si="3"/>
        <v>500</v>
      </c>
      <c r="L51" s="226" t="s">
        <v>1789</v>
      </c>
      <c r="M51" s="46">
        <v>60</v>
      </c>
      <c r="N51" s="225" t="s">
        <v>804</v>
      </c>
      <c r="O51" s="224">
        <v>10</v>
      </c>
      <c r="P51" s="224">
        <v>11</v>
      </c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 s="223" customFormat="1" ht="15.75" customHeight="1" x14ac:dyDescent="0.25">
      <c r="A52" s="76">
        <v>5</v>
      </c>
      <c r="B52" s="68" t="s">
        <v>1802</v>
      </c>
      <c r="C52" s="231" t="s">
        <v>117</v>
      </c>
      <c r="D52" s="68" t="s">
        <v>116</v>
      </c>
      <c r="E52" s="68" t="s">
        <v>1803</v>
      </c>
      <c r="F52" s="474" t="s">
        <v>1804</v>
      </c>
      <c r="G52" s="221" t="s">
        <v>1805</v>
      </c>
      <c r="H52" s="178">
        <v>65</v>
      </c>
      <c r="I52" s="178">
        <v>5</v>
      </c>
      <c r="J52" s="76" t="s">
        <v>369</v>
      </c>
      <c r="K52" s="227">
        <f t="shared" si="3"/>
        <v>125</v>
      </c>
      <c r="L52" s="226" t="s">
        <v>1789</v>
      </c>
      <c r="M52" s="46">
        <v>15</v>
      </c>
      <c r="N52" s="220" t="s">
        <v>719</v>
      </c>
      <c r="O52" s="224">
        <v>10</v>
      </c>
      <c r="P52" s="224">
        <v>11</v>
      </c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 s="223" customFormat="1" ht="15.75" customHeight="1" x14ac:dyDescent="0.25">
      <c r="A53" s="76">
        <v>6</v>
      </c>
      <c r="B53" s="46" t="s">
        <v>1806</v>
      </c>
      <c r="C53" s="231" t="s">
        <v>117</v>
      </c>
      <c r="D53" s="46" t="s">
        <v>30</v>
      </c>
      <c r="E53" s="46" t="s">
        <v>1807</v>
      </c>
      <c r="F53" s="474" t="s">
        <v>1808</v>
      </c>
      <c r="G53" s="221" t="s">
        <v>1809</v>
      </c>
      <c r="H53" s="178">
        <v>55</v>
      </c>
      <c r="I53" s="178">
        <v>5</v>
      </c>
      <c r="J53" s="76" t="s">
        <v>369</v>
      </c>
      <c r="K53" s="227">
        <f t="shared" si="3"/>
        <v>125</v>
      </c>
      <c r="L53" s="226" t="s">
        <v>1789</v>
      </c>
      <c r="M53" s="46">
        <v>15</v>
      </c>
      <c r="N53" s="220" t="s">
        <v>719</v>
      </c>
      <c r="O53" s="224">
        <v>10</v>
      </c>
      <c r="P53" s="224">
        <v>11</v>
      </c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s="223" customFormat="1" ht="15.75" customHeight="1" x14ac:dyDescent="0.25">
      <c r="A54" s="76">
        <v>7</v>
      </c>
      <c r="B54" s="46" t="s">
        <v>1810</v>
      </c>
      <c r="C54" s="231" t="s">
        <v>117</v>
      </c>
      <c r="D54" s="46" t="s">
        <v>108</v>
      </c>
      <c r="E54" s="46" t="s">
        <v>1811</v>
      </c>
      <c r="F54" s="474" t="s">
        <v>1812</v>
      </c>
      <c r="G54" s="221" t="s">
        <v>1813</v>
      </c>
      <c r="H54" s="178">
        <v>45</v>
      </c>
      <c r="I54" s="178">
        <v>5</v>
      </c>
      <c r="J54" s="76" t="s">
        <v>369</v>
      </c>
      <c r="K54" s="227">
        <f t="shared" si="3"/>
        <v>125</v>
      </c>
      <c r="L54" s="226" t="s">
        <v>1789</v>
      </c>
      <c r="M54" s="46">
        <v>15</v>
      </c>
      <c r="N54" s="220" t="s">
        <v>719</v>
      </c>
      <c r="O54" s="224">
        <v>10</v>
      </c>
      <c r="P54" s="224">
        <v>11</v>
      </c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 s="223" customFormat="1" ht="15.75" customHeight="1" x14ac:dyDescent="0.25">
      <c r="A55" s="76">
        <v>8</v>
      </c>
      <c r="B55" s="46" t="s">
        <v>1814</v>
      </c>
      <c r="C55" s="231" t="s">
        <v>117</v>
      </c>
      <c r="D55" s="46" t="s">
        <v>119</v>
      </c>
      <c r="E55" s="46" t="s">
        <v>1815</v>
      </c>
      <c r="F55" s="474" t="s">
        <v>1816</v>
      </c>
      <c r="G55" s="221" t="s">
        <v>1817</v>
      </c>
      <c r="H55" s="178">
        <v>35</v>
      </c>
      <c r="I55" s="178">
        <v>5</v>
      </c>
      <c r="J55" s="76" t="s">
        <v>369</v>
      </c>
      <c r="K55" s="227">
        <f t="shared" si="3"/>
        <v>125</v>
      </c>
      <c r="L55" s="226" t="s">
        <v>1789</v>
      </c>
      <c r="M55" s="46">
        <v>15</v>
      </c>
      <c r="N55" s="220" t="s">
        <v>719</v>
      </c>
      <c r="O55" s="224">
        <v>10</v>
      </c>
      <c r="P55" s="224">
        <v>11</v>
      </c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s="223" customFormat="1" ht="15.75" customHeight="1" x14ac:dyDescent="0.25">
      <c r="A56" s="76">
        <v>9</v>
      </c>
      <c r="B56" s="219" t="s">
        <v>1818</v>
      </c>
      <c r="C56" s="231" t="s">
        <v>1116</v>
      </c>
      <c r="D56" s="231" t="s">
        <v>1183</v>
      </c>
      <c r="E56" s="231" t="s">
        <v>1819</v>
      </c>
      <c r="F56" s="475" t="s">
        <v>1710</v>
      </c>
      <c r="G56" s="218" t="s">
        <v>1711</v>
      </c>
      <c r="H56" s="217">
        <v>20</v>
      </c>
      <c r="I56" s="217">
        <v>5</v>
      </c>
      <c r="J56" s="76" t="s">
        <v>1191</v>
      </c>
      <c r="K56" s="227">
        <f t="shared" si="3"/>
        <v>125</v>
      </c>
      <c r="L56" s="226" t="s">
        <v>1789</v>
      </c>
      <c r="M56" s="46">
        <v>15</v>
      </c>
      <c r="N56" s="220" t="s">
        <v>719</v>
      </c>
      <c r="O56" s="224">
        <v>10</v>
      </c>
      <c r="P56" s="224">
        <v>11</v>
      </c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 s="223" customFormat="1" ht="15.75" customHeight="1" x14ac:dyDescent="0.25">
      <c r="A57" s="76">
        <v>10</v>
      </c>
      <c r="B57" s="219" t="s">
        <v>19</v>
      </c>
      <c r="C57" s="231" t="s">
        <v>1116</v>
      </c>
      <c r="D57" s="231" t="s">
        <v>30</v>
      </c>
      <c r="E57" s="231" t="s">
        <v>1739</v>
      </c>
      <c r="F57" s="474" t="s">
        <v>1820</v>
      </c>
      <c r="G57" s="218" t="s">
        <v>1821</v>
      </c>
      <c r="H57" s="217">
        <v>15</v>
      </c>
      <c r="I57" s="217">
        <v>5</v>
      </c>
      <c r="J57" s="76" t="s">
        <v>1191</v>
      </c>
      <c r="K57" s="227">
        <f t="shared" si="3"/>
        <v>125</v>
      </c>
      <c r="L57" s="226" t="s">
        <v>1789</v>
      </c>
      <c r="M57" s="46">
        <v>15</v>
      </c>
      <c r="N57" s="220" t="s">
        <v>719</v>
      </c>
      <c r="O57" s="224">
        <v>10</v>
      </c>
      <c r="P57" s="224">
        <v>11</v>
      </c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s="223" customFormat="1" ht="15.75" customHeight="1" x14ac:dyDescent="0.25">
      <c r="A58" s="76">
        <v>11</v>
      </c>
      <c r="B58" s="219" t="s">
        <v>1822</v>
      </c>
      <c r="C58" s="231" t="s">
        <v>1116</v>
      </c>
      <c r="D58" s="231" t="s">
        <v>113</v>
      </c>
      <c r="E58" s="231" t="s">
        <v>1823</v>
      </c>
      <c r="F58" s="476" t="s">
        <v>1824</v>
      </c>
      <c r="G58" s="222">
        <v>87826063171</v>
      </c>
      <c r="H58" s="217">
        <v>27</v>
      </c>
      <c r="I58" s="217">
        <v>5</v>
      </c>
      <c r="J58" s="76" t="s">
        <v>1191</v>
      </c>
      <c r="K58" s="227">
        <f t="shared" si="3"/>
        <v>125</v>
      </c>
      <c r="L58" s="226" t="s">
        <v>1789</v>
      </c>
      <c r="M58" s="46">
        <v>15</v>
      </c>
      <c r="N58" s="220" t="s">
        <v>719</v>
      </c>
      <c r="O58" s="224">
        <v>10</v>
      </c>
      <c r="P58" s="224">
        <v>11</v>
      </c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 s="223" customFormat="1" ht="15.75" customHeight="1" x14ac:dyDescent="0.25">
      <c r="A59" s="76">
        <v>12</v>
      </c>
      <c r="B59" s="219" t="s">
        <v>1825</v>
      </c>
      <c r="C59" s="231" t="s">
        <v>1116</v>
      </c>
      <c r="D59" s="231" t="s">
        <v>154</v>
      </c>
      <c r="E59" s="231" t="s">
        <v>1826</v>
      </c>
      <c r="F59" s="477" t="s">
        <v>1827</v>
      </c>
      <c r="G59" s="218" t="s">
        <v>1828</v>
      </c>
      <c r="H59" s="217">
        <v>32</v>
      </c>
      <c r="I59" s="217">
        <v>5</v>
      </c>
      <c r="J59" s="76" t="s">
        <v>1191</v>
      </c>
      <c r="K59" s="227">
        <f t="shared" si="3"/>
        <v>125</v>
      </c>
      <c r="L59" s="226" t="s">
        <v>1789</v>
      </c>
      <c r="M59" s="46">
        <v>15</v>
      </c>
      <c r="N59" s="220" t="s">
        <v>719</v>
      </c>
      <c r="O59" s="224">
        <v>10</v>
      </c>
      <c r="P59" s="224">
        <v>11</v>
      </c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 s="223" customFormat="1" ht="15.75" customHeight="1" x14ac:dyDescent="0.25">
      <c r="A60" s="76">
        <v>13</v>
      </c>
      <c r="B60" s="219" t="s">
        <v>97</v>
      </c>
      <c r="C60" s="231" t="s">
        <v>1116</v>
      </c>
      <c r="D60" s="231" t="s">
        <v>1186</v>
      </c>
      <c r="E60" s="231" t="s">
        <v>1829</v>
      </c>
      <c r="F60" s="473" t="s">
        <v>1755</v>
      </c>
      <c r="G60" s="222">
        <v>81808091182</v>
      </c>
      <c r="H60" s="217">
        <v>10</v>
      </c>
      <c r="I60" s="217">
        <v>5</v>
      </c>
      <c r="J60" s="76" t="s">
        <v>1191</v>
      </c>
      <c r="K60" s="227">
        <f t="shared" si="3"/>
        <v>125</v>
      </c>
      <c r="L60" s="226" t="s">
        <v>1789</v>
      </c>
      <c r="M60" s="46">
        <v>15</v>
      </c>
      <c r="N60" s="220" t="s">
        <v>719</v>
      </c>
      <c r="O60" s="224">
        <v>10</v>
      </c>
      <c r="P60" s="224">
        <v>11</v>
      </c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 s="223" customFormat="1" ht="15.75" customHeight="1" x14ac:dyDescent="0.25">
      <c r="A61" s="76">
        <v>14</v>
      </c>
      <c r="B61" s="216" t="s">
        <v>1830</v>
      </c>
      <c r="C61" s="231" t="s">
        <v>1109</v>
      </c>
      <c r="D61" s="231" t="s">
        <v>113</v>
      </c>
      <c r="E61" s="216" t="s">
        <v>1831</v>
      </c>
      <c r="F61" s="478" t="s">
        <v>1387</v>
      </c>
      <c r="G61" s="215" t="s">
        <v>1388</v>
      </c>
      <c r="H61" s="217">
        <v>37</v>
      </c>
      <c r="I61" s="217">
        <v>5</v>
      </c>
      <c r="J61" s="76" t="s">
        <v>1191</v>
      </c>
      <c r="K61" s="227">
        <f t="shared" si="3"/>
        <v>125</v>
      </c>
      <c r="L61" s="226" t="s">
        <v>1789</v>
      </c>
      <c r="M61" s="46">
        <v>15</v>
      </c>
      <c r="N61" s="225" t="s">
        <v>804</v>
      </c>
      <c r="O61" s="224">
        <v>10</v>
      </c>
      <c r="P61" s="224">
        <v>11</v>
      </c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 s="223" customFormat="1" ht="15.75" customHeight="1" x14ac:dyDescent="0.25">
      <c r="A62" s="76">
        <v>15</v>
      </c>
      <c r="B62" s="216" t="s">
        <v>857</v>
      </c>
      <c r="C62" s="231" t="s">
        <v>1109</v>
      </c>
      <c r="D62" s="231" t="s">
        <v>113</v>
      </c>
      <c r="E62" s="216" t="s">
        <v>1832</v>
      </c>
      <c r="F62" s="478" t="s">
        <v>1833</v>
      </c>
      <c r="G62" s="215" t="s">
        <v>1834</v>
      </c>
      <c r="H62" s="217">
        <v>35</v>
      </c>
      <c r="I62" s="217">
        <v>5</v>
      </c>
      <c r="J62" s="76" t="s">
        <v>1191</v>
      </c>
      <c r="K62" s="227">
        <f t="shared" si="3"/>
        <v>125</v>
      </c>
      <c r="L62" s="226" t="s">
        <v>1789</v>
      </c>
      <c r="M62" s="46">
        <v>15</v>
      </c>
      <c r="N62" s="225" t="s">
        <v>804</v>
      </c>
      <c r="O62" s="224">
        <v>10</v>
      </c>
      <c r="P62" s="224">
        <v>11</v>
      </c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 s="223" customFormat="1" ht="15.75" customHeight="1" x14ac:dyDescent="0.25">
      <c r="A63" s="76">
        <v>16</v>
      </c>
      <c r="B63" s="216" t="s">
        <v>1835</v>
      </c>
      <c r="C63" s="231" t="s">
        <v>1109</v>
      </c>
      <c r="D63" s="231" t="s">
        <v>113</v>
      </c>
      <c r="E63" s="216" t="s">
        <v>1836</v>
      </c>
      <c r="F63" s="478" t="s">
        <v>1390</v>
      </c>
      <c r="G63" s="215" t="s">
        <v>1391</v>
      </c>
      <c r="H63" s="217">
        <v>36</v>
      </c>
      <c r="I63" s="217">
        <v>5</v>
      </c>
      <c r="J63" s="76" t="s">
        <v>1191</v>
      </c>
      <c r="K63" s="227">
        <f t="shared" si="3"/>
        <v>125</v>
      </c>
      <c r="L63" s="226" t="s">
        <v>1789</v>
      </c>
      <c r="M63" s="46">
        <v>15</v>
      </c>
      <c r="N63" s="225" t="s">
        <v>804</v>
      </c>
      <c r="O63" s="224">
        <v>10</v>
      </c>
      <c r="P63" s="224">
        <v>11</v>
      </c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 s="223" customFormat="1" ht="15.75" customHeight="1" x14ac:dyDescent="0.25">
      <c r="A64" s="76">
        <v>17</v>
      </c>
      <c r="B64" s="216" t="s">
        <v>1837</v>
      </c>
      <c r="C64" s="231" t="s">
        <v>1109</v>
      </c>
      <c r="D64" s="231" t="s">
        <v>113</v>
      </c>
      <c r="E64" s="216" t="s">
        <v>1739</v>
      </c>
      <c r="F64" s="478" t="s">
        <v>1838</v>
      </c>
      <c r="G64" s="215" t="s">
        <v>1370</v>
      </c>
      <c r="H64" s="217">
        <v>37</v>
      </c>
      <c r="I64" s="217">
        <v>10</v>
      </c>
      <c r="J64" s="76" t="s">
        <v>1191</v>
      </c>
      <c r="K64" s="227">
        <f t="shared" si="3"/>
        <v>250</v>
      </c>
      <c r="L64" s="226" t="s">
        <v>1789</v>
      </c>
      <c r="M64" s="46">
        <v>30</v>
      </c>
      <c r="N64" s="225" t="s">
        <v>804</v>
      </c>
      <c r="O64" s="224">
        <v>10</v>
      </c>
      <c r="P64" s="224">
        <v>11</v>
      </c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54" x14ac:dyDescent="0.25">
      <c r="A65" s="38"/>
      <c r="B65" s="31"/>
      <c r="C65" s="208"/>
      <c r="D65" s="209"/>
      <c r="E65" s="31"/>
      <c r="F65" s="484"/>
      <c r="G65" s="31"/>
      <c r="H65" s="39"/>
      <c r="I65" s="39"/>
      <c r="J65" s="81"/>
      <c r="K65" s="39"/>
      <c r="L65" s="82"/>
      <c r="M65" s="29"/>
      <c r="N65" s="28"/>
      <c r="O65" s="29"/>
      <c r="P65" s="30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x14ac:dyDescent="0.25">
      <c r="A66" s="639" t="s">
        <v>4437</v>
      </c>
      <c r="B66" s="640"/>
      <c r="C66" s="208"/>
      <c r="D66" s="209"/>
      <c r="E66" s="31"/>
      <c r="F66" s="484"/>
      <c r="G66" s="31"/>
      <c r="H66" s="39"/>
      <c r="I66" s="27">
        <f>SUM(I67:I83)</f>
        <v>200</v>
      </c>
      <c r="J66" s="27"/>
      <c r="K66" s="27">
        <f t="shared" ref="K66:M66" si="4">SUM(K67:K83)</f>
        <v>5000</v>
      </c>
      <c r="L66" s="27"/>
      <c r="M66" s="27">
        <f t="shared" si="4"/>
        <v>600</v>
      </c>
      <c r="N66" s="28"/>
      <c r="O66" s="29"/>
      <c r="P66" s="30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s="211" customFormat="1" ht="15.75" customHeight="1" x14ac:dyDescent="0.25">
      <c r="A67" s="214">
        <v>1</v>
      </c>
      <c r="B67" s="240" t="s">
        <v>1137</v>
      </c>
      <c r="C67" s="241" t="s">
        <v>1044</v>
      </c>
      <c r="D67" s="240" t="s">
        <v>1851</v>
      </c>
      <c r="E67" s="240" t="s">
        <v>1868</v>
      </c>
      <c r="F67" s="479" t="s">
        <v>1869</v>
      </c>
      <c r="G67" s="214"/>
      <c r="H67" s="234"/>
      <c r="I67" s="243">
        <v>10</v>
      </c>
      <c r="J67" s="213"/>
      <c r="K67" s="127">
        <v>250</v>
      </c>
      <c r="L67" s="126" t="s">
        <v>1902</v>
      </c>
      <c r="M67" s="127">
        <v>30</v>
      </c>
      <c r="N67" s="126" t="s">
        <v>719</v>
      </c>
      <c r="O67" s="212"/>
      <c r="P67" s="212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</row>
    <row r="68" spans="1:54" s="211" customFormat="1" ht="15.75" customHeight="1" x14ac:dyDescent="0.25">
      <c r="A68" s="214">
        <v>2</v>
      </c>
      <c r="B68" s="240" t="s">
        <v>1839</v>
      </c>
      <c r="C68" s="241" t="s">
        <v>1044</v>
      </c>
      <c r="D68" s="240" t="s">
        <v>1852</v>
      </c>
      <c r="E68" s="240" t="s">
        <v>1870</v>
      </c>
      <c r="F68" s="479" t="s">
        <v>1871</v>
      </c>
      <c r="G68" s="214"/>
      <c r="H68" s="234"/>
      <c r="I68" s="243">
        <v>20</v>
      </c>
      <c r="J68" s="213"/>
      <c r="K68" s="127">
        <v>500</v>
      </c>
      <c r="L68" s="126" t="s">
        <v>1902</v>
      </c>
      <c r="M68" s="127">
        <v>60</v>
      </c>
      <c r="N68" s="126" t="s">
        <v>719</v>
      </c>
      <c r="O68" s="212"/>
      <c r="P68" s="212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</row>
    <row r="69" spans="1:54" s="211" customFormat="1" ht="15.75" customHeight="1" x14ac:dyDescent="0.25">
      <c r="A69" s="214">
        <v>3</v>
      </c>
      <c r="B69" s="240" t="s">
        <v>24</v>
      </c>
      <c r="C69" s="241" t="s">
        <v>1044</v>
      </c>
      <c r="D69" s="240" t="s">
        <v>1044</v>
      </c>
      <c r="E69" s="240" t="s">
        <v>1872</v>
      </c>
      <c r="F69" s="479" t="s">
        <v>1873</v>
      </c>
      <c r="G69" s="214"/>
      <c r="H69" s="234"/>
      <c r="I69" s="243">
        <v>10</v>
      </c>
      <c r="J69" s="213"/>
      <c r="K69" s="127">
        <v>250</v>
      </c>
      <c r="L69" s="126" t="s">
        <v>1902</v>
      </c>
      <c r="M69" s="127">
        <v>30</v>
      </c>
      <c r="N69" s="126" t="s">
        <v>719</v>
      </c>
      <c r="O69" s="212"/>
      <c r="P69" s="212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</row>
    <row r="70" spans="1:54" s="211" customFormat="1" ht="15.75" customHeight="1" x14ac:dyDescent="0.25">
      <c r="A70" s="214">
        <v>4</v>
      </c>
      <c r="B70" s="240" t="s">
        <v>139</v>
      </c>
      <c r="C70" s="241" t="s">
        <v>1044</v>
      </c>
      <c r="D70" s="240" t="s">
        <v>1853</v>
      </c>
      <c r="E70" s="240" t="s">
        <v>1874</v>
      </c>
      <c r="F70" s="479" t="s">
        <v>1875</v>
      </c>
      <c r="G70" s="214"/>
      <c r="H70" s="234"/>
      <c r="I70" s="243">
        <v>10</v>
      </c>
      <c r="J70" s="213"/>
      <c r="K70" s="127">
        <v>250</v>
      </c>
      <c r="L70" s="126" t="s">
        <v>1902</v>
      </c>
      <c r="M70" s="127">
        <v>30</v>
      </c>
      <c r="N70" s="126" t="s">
        <v>719</v>
      </c>
      <c r="O70" s="212"/>
      <c r="P70" s="212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</row>
    <row r="71" spans="1:54" s="211" customFormat="1" ht="15.75" customHeight="1" x14ac:dyDescent="0.25">
      <c r="A71" s="214">
        <v>5</v>
      </c>
      <c r="B71" s="240" t="s">
        <v>1840</v>
      </c>
      <c r="C71" s="241" t="s">
        <v>1044</v>
      </c>
      <c r="D71" s="240" t="s">
        <v>1854</v>
      </c>
      <c r="E71" s="240" t="s">
        <v>1876</v>
      </c>
      <c r="F71" s="479" t="s">
        <v>1877</v>
      </c>
      <c r="G71" s="214"/>
      <c r="H71" s="234"/>
      <c r="I71" s="243">
        <v>30</v>
      </c>
      <c r="J71" s="213"/>
      <c r="K71" s="127">
        <v>750</v>
      </c>
      <c r="L71" s="126" t="s">
        <v>1902</v>
      </c>
      <c r="M71" s="127">
        <v>90</v>
      </c>
      <c r="N71" s="126" t="s">
        <v>719</v>
      </c>
      <c r="O71" s="212"/>
      <c r="P71" s="212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</row>
    <row r="72" spans="1:54" s="211" customFormat="1" ht="15.75" customHeight="1" x14ac:dyDescent="0.25">
      <c r="A72" s="214">
        <v>6</v>
      </c>
      <c r="B72" s="240" t="s">
        <v>171</v>
      </c>
      <c r="C72" s="241" t="s">
        <v>1044</v>
      </c>
      <c r="D72" s="240" t="s">
        <v>1855</v>
      </c>
      <c r="E72" s="240" t="s">
        <v>1878</v>
      </c>
      <c r="F72" s="479" t="s">
        <v>1879</v>
      </c>
      <c r="G72" s="214"/>
      <c r="H72" s="234"/>
      <c r="I72" s="243">
        <v>10</v>
      </c>
      <c r="J72" s="213"/>
      <c r="K72" s="127">
        <v>250</v>
      </c>
      <c r="L72" s="126" t="s">
        <v>1902</v>
      </c>
      <c r="M72" s="127">
        <v>30</v>
      </c>
      <c r="N72" s="126" t="s">
        <v>719</v>
      </c>
      <c r="O72" s="212"/>
      <c r="P72" s="212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</row>
    <row r="73" spans="1:54" s="211" customFormat="1" ht="15.75" customHeight="1" x14ac:dyDescent="0.25">
      <c r="A73" s="214">
        <v>7</v>
      </c>
      <c r="B73" s="244" t="s">
        <v>1841</v>
      </c>
      <c r="C73" s="241" t="s">
        <v>1865</v>
      </c>
      <c r="D73" s="244" t="s">
        <v>1856</v>
      </c>
      <c r="E73" s="244" t="s">
        <v>1880</v>
      </c>
      <c r="F73" s="480" t="s">
        <v>1881</v>
      </c>
      <c r="G73" s="214"/>
      <c r="H73" s="234"/>
      <c r="I73" s="243">
        <v>10</v>
      </c>
      <c r="J73" s="213"/>
      <c r="K73" s="127">
        <v>250</v>
      </c>
      <c r="L73" s="126" t="s">
        <v>1902</v>
      </c>
      <c r="M73" s="127">
        <v>30</v>
      </c>
      <c r="N73" s="126" t="s">
        <v>719</v>
      </c>
      <c r="O73" s="212"/>
      <c r="P73" s="212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</row>
    <row r="74" spans="1:54" s="211" customFormat="1" ht="15.75" customHeight="1" x14ac:dyDescent="0.25">
      <c r="A74" s="214">
        <v>8</v>
      </c>
      <c r="B74" s="244" t="s">
        <v>1842</v>
      </c>
      <c r="C74" s="241" t="s">
        <v>1865</v>
      </c>
      <c r="D74" s="244" t="s">
        <v>1857</v>
      </c>
      <c r="E74" s="244" t="s">
        <v>1882</v>
      </c>
      <c r="F74" s="480" t="s">
        <v>1883</v>
      </c>
      <c r="G74" s="214"/>
      <c r="H74" s="234"/>
      <c r="I74" s="243">
        <v>10</v>
      </c>
      <c r="J74" s="213"/>
      <c r="K74" s="127">
        <v>250</v>
      </c>
      <c r="L74" s="126" t="s">
        <v>1902</v>
      </c>
      <c r="M74" s="127">
        <v>30</v>
      </c>
      <c r="N74" s="126" t="s">
        <v>719</v>
      </c>
      <c r="O74" s="212"/>
      <c r="P74" s="212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</row>
    <row r="75" spans="1:54" s="211" customFormat="1" ht="15.75" customHeight="1" x14ac:dyDescent="0.25">
      <c r="A75" s="214">
        <v>9</v>
      </c>
      <c r="B75" s="245" t="s">
        <v>1843</v>
      </c>
      <c r="C75" s="241" t="s">
        <v>1865</v>
      </c>
      <c r="D75" s="245" t="s">
        <v>1858</v>
      </c>
      <c r="E75" s="245" t="s">
        <v>1884</v>
      </c>
      <c r="F75" s="481" t="s">
        <v>1885</v>
      </c>
      <c r="G75" s="214"/>
      <c r="H75" s="234"/>
      <c r="I75" s="243">
        <v>10</v>
      </c>
      <c r="J75" s="213"/>
      <c r="K75" s="127">
        <v>250</v>
      </c>
      <c r="L75" s="126" t="s">
        <v>1902</v>
      </c>
      <c r="M75" s="127">
        <v>30</v>
      </c>
      <c r="N75" s="126" t="s">
        <v>719</v>
      </c>
      <c r="O75" s="212"/>
      <c r="P75" s="212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</row>
    <row r="76" spans="1:54" s="211" customFormat="1" ht="15.75" customHeight="1" x14ac:dyDescent="0.25">
      <c r="A76" s="214">
        <v>10</v>
      </c>
      <c r="B76" s="240" t="s">
        <v>1844</v>
      </c>
      <c r="C76" s="241" t="s">
        <v>1866</v>
      </c>
      <c r="D76" s="240" t="s">
        <v>1859</v>
      </c>
      <c r="E76" s="240" t="s">
        <v>1886</v>
      </c>
      <c r="F76" s="479" t="s">
        <v>1887</v>
      </c>
      <c r="G76" s="214"/>
      <c r="H76" s="234"/>
      <c r="I76" s="243">
        <v>10</v>
      </c>
      <c r="J76" s="213"/>
      <c r="K76" s="127">
        <v>250</v>
      </c>
      <c r="L76" s="126" t="s">
        <v>1902</v>
      </c>
      <c r="M76" s="127">
        <v>30</v>
      </c>
      <c r="N76" s="126" t="s">
        <v>719</v>
      </c>
      <c r="O76" s="212"/>
      <c r="P76" s="212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</row>
    <row r="77" spans="1:54" s="211" customFormat="1" ht="15.75" customHeight="1" x14ac:dyDescent="0.25">
      <c r="A77" s="214">
        <v>11</v>
      </c>
      <c r="B77" s="240" t="s">
        <v>1845</v>
      </c>
      <c r="C77" s="241" t="s">
        <v>1866</v>
      </c>
      <c r="D77" s="240" t="s">
        <v>1860</v>
      </c>
      <c r="E77" s="240" t="s">
        <v>1888</v>
      </c>
      <c r="F77" s="479" t="s">
        <v>1889</v>
      </c>
      <c r="G77" s="214"/>
      <c r="H77" s="234"/>
      <c r="I77" s="243">
        <v>10</v>
      </c>
      <c r="J77" s="213"/>
      <c r="K77" s="127">
        <v>250</v>
      </c>
      <c r="L77" s="126" t="s">
        <v>1902</v>
      </c>
      <c r="M77" s="127">
        <v>30</v>
      </c>
      <c r="N77" s="126" t="s">
        <v>719</v>
      </c>
      <c r="O77" s="212"/>
      <c r="P77" s="212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</row>
    <row r="78" spans="1:54" s="211" customFormat="1" ht="15.75" customHeight="1" x14ac:dyDescent="0.25">
      <c r="A78" s="214">
        <v>12</v>
      </c>
      <c r="B78" s="245" t="s">
        <v>744</v>
      </c>
      <c r="C78" s="245" t="s">
        <v>1861</v>
      </c>
      <c r="D78" s="245" t="s">
        <v>1861</v>
      </c>
      <c r="E78" s="245" t="s">
        <v>1890</v>
      </c>
      <c r="F78" s="481" t="s">
        <v>1891</v>
      </c>
      <c r="G78" s="214"/>
      <c r="H78" s="234"/>
      <c r="I78" s="243">
        <v>10</v>
      </c>
      <c r="J78" s="213"/>
      <c r="K78" s="127">
        <v>250</v>
      </c>
      <c r="L78" s="126" t="s">
        <v>1902</v>
      </c>
      <c r="M78" s="127">
        <v>30</v>
      </c>
      <c r="N78" s="126" t="s">
        <v>719</v>
      </c>
      <c r="O78" s="212"/>
      <c r="P78" s="212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</row>
    <row r="79" spans="1:54" s="211" customFormat="1" ht="15.75" customHeight="1" x14ac:dyDescent="0.25">
      <c r="A79" s="214">
        <v>13</v>
      </c>
      <c r="B79" s="245" t="s">
        <v>1846</v>
      </c>
      <c r="C79" s="245" t="s">
        <v>1861</v>
      </c>
      <c r="D79" s="245" t="s">
        <v>1861</v>
      </c>
      <c r="E79" s="245" t="s">
        <v>1892</v>
      </c>
      <c r="F79" s="481" t="s">
        <v>1893</v>
      </c>
      <c r="G79" s="214"/>
      <c r="H79" s="234"/>
      <c r="I79" s="243">
        <v>10</v>
      </c>
      <c r="J79" s="213"/>
      <c r="K79" s="127">
        <v>250</v>
      </c>
      <c r="L79" s="126" t="s">
        <v>1902</v>
      </c>
      <c r="M79" s="127">
        <v>30</v>
      </c>
      <c r="N79" s="126" t="s">
        <v>719</v>
      </c>
      <c r="O79" s="212"/>
      <c r="P79" s="212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</row>
    <row r="80" spans="1:54" s="211" customFormat="1" ht="15.75" customHeight="1" x14ac:dyDescent="0.25">
      <c r="A80" s="214">
        <v>14</v>
      </c>
      <c r="B80" s="240" t="s">
        <v>1847</v>
      </c>
      <c r="C80" s="241" t="s">
        <v>1867</v>
      </c>
      <c r="D80" s="240" t="s">
        <v>1862</v>
      </c>
      <c r="E80" s="240" t="s">
        <v>1894</v>
      </c>
      <c r="F80" s="479" t="s">
        <v>1895</v>
      </c>
      <c r="G80" s="214"/>
      <c r="H80" s="234"/>
      <c r="I80" s="243">
        <v>10</v>
      </c>
      <c r="J80" s="213"/>
      <c r="K80" s="127">
        <v>250</v>
      </c>
      <c r="L80" s="126" t="s">
        <v>1902</v>
      </c>
      <c r="M80" s="127">
        <v>30</v>
      </c>
      <c r="N80" s="126" t="s">
        <v>719</v>
      </c>
      <c r="O80" s="212"/>
      <c r="P80" s="212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</row>
    <row r="81" spans="1:54" s="211" customFormat="1" ht="15.75" customHeight="1" x14ac:dyDescent="0.25">
      <c r="A81" s="214">
        <v>15</v>
      </c>
      <c r="B81" s="240" t="s">
        <v>1848</v>
      </c>
      <c r="C81" s="241" t="s">
        <v>1867</v>
      </c>
      <c r="D81" s="240" t="s">
        <v>1862</v>
      </c>
      <c r="E81" s="240" t="s">
        <v>1896</v>
      </c>
      <c r="F81" s="479" t="s">
        <v>1897</v>
      </c>
      <c r="G81" s="214"/>
      <c r="H81" s="234"/>
      <c r="I81" s="243">
        <v>10</v>
      </c>
      <c r="J81" s="213"/>
      <c r="K81" s="127">
        <v>250</v>
      </c>
      <c r="L81" s="126" t="s">
        <v>1902</v>
      </c>
      <c r="M81" s="127">
        <v>30</v>
      </c>
      <c r="N81" s="126" t="s">
        <v>719</v>
      </c>
      <c r="O81" s="212"/>
      <c r="P81" s="212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</row>
    <row r="82" spans="1:54" s="211" customFormat="1" ht="15.75" customHeight="1" x14ac:dyDescent="0.25">
      <c r="A82" s="214">
        <v>16</v>
      </c>
      <c r="B82" s="240" t="s">
        <v>1849</v>
      </c>
      <c r="C82" s="241" t="s">
        <v>1867</v>
      </c>
      <c r="D82" s="240" t="s">
        <v>1863</v>
      </c>
      <c r="E82" s="240" t="s">
        <v>1898</v>
      </c>
      <c r="F82" s="479" t="s">
        <v>1899</v>
      </c>
      <c r="G82" s="214"/>
      <c r="H82" s="234"/>
      <c r="I82" s="243">
        <v>10</v>
      </c>
      <c r="J82" s="213"/>
      <c r="K82" s="127">
        <v>250</v>
      </c>
      <c r="L82" s="126" t="s">
        <v>1902</v>
      </c>
      <c r="M82" s="127">
        <v>30</v>
      </c>
      <c r="N82" s="126" t="s">
        <v>719</v>
      </c>
      <c r="O82" s="212"/>
      <c r="P82" s="212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</row>
    <row r="83" spans="1:54" s="211" customFormat="1" ht="15.75" customHeight="1" x14ac:dyDescent="0.25">
      <c r="A83" s="214">
        <v>17</v>
      </c>
      <c r="B83" s="240" t="s">
        <v>1850</v>
      </c>
      <c r="C83" s="241" t="s">
        <v>1867</v>
      </c>
      <c r="D83" s="240" t="s">
        <v>1864</v>
      </c>
      <c r="E83" s="240" t="s">
        <v>1900</v>
      </c>
      <c r="F83" s="479" t="s">
        <v>1901</v>
      </c>
      <c r="G83" s="214"/>
      <c r="H83" s="234"/>
      <c r="I83" s="243">
        <v>10</v>
      </c>
      <c r="J83" s="213"/>
      <c r="K83" s="127">
        <v>250</v>
      </c>
      <c r="L83" s="126" t="s">
        <v>1902</v>
      </c>
      <c r="M83" s="127">
        <v>30</v>
      </c>
      <c r="N83" s="126" t="s">
        <v>719</v>
      </c>
      <c r="O83" s="212"/>
      <c r="P83" s="212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</row>
    <row r="84" spans="1:54" x14ac:dyDescent="0.25">
      <c r="A84" s="38"/>
      <c r="B84" s="31"/>
      <c r="C84" s="208"/>
      <c r="D84" s="209"/>
      <c r="E84" s="31"/>
      <c r="F84" s="484"/>
      <c r="G84" s="31"/>
      <c r="H84" s="39"/>
      <c r="I84" s="39"/>
      <c r="J84" s="81"/>
      <c r="K84" s="39"/>
      <c r="L84" s="82"/>
      <c r="M84" s="29"/>
      <c r="N84" s="28"/>
      <c r="O84" s="29"/>
      <c r="P84" s="30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x14ac:dyDescent="0.25">
      <c r="A85" s="639" t="s">
        <v>4438</v>
      </c>
      <c r="B85" s="640"/>
      <c r="C85" s="208"/>
      <c r="D85" s="209"/>
      <c r="E85" s="31"/>
      <c r="F85" s="484"/>
      <c r="G85" s="31"/>
      <c r="H85" s="39"/>
      <c r="I85" s="27">
        <f>SUM(I86:I95)</f>
        <v>100</v>
      </c>
      <c r="J85" s="27">
        <f t="shared" ref="J85:K85" si="5">SUM(J86:J95)</f>
        <v>0</v>
      </c>
      <c r="K85" s="27">
        <f t="shared" si="5"/>
        <v>2500</v>
      </c>
      <c r="L85" s="27"/>
      <c r="M85" s="27"/>
      <c r="N85" s="28"/>
      <c r="O85" s="29"/>
      <c r="P85" s="30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s="211" customFormat="1" x14ac:dyDescent="0.25">
      <c r="A86" s="214">
        <v>1</v>
      </c>
      <c r="B86" s="536" t="s">
        <v>1907</v>
      </c>
      <c r="C86" s="537" t="s">
        <v>1915</v>
      </c>
      <c r="D86" s="536" t="s">
        <v>1917</v>
      </c>
      <c r="E86" s="536" t="s">
        <v>1923</v>
      </c>
      <c r="F86" s="538" t="s">
        <v>3342</v>
      </c>
      <c r="G86" s="214"/>
      <c r="H86" s="234"/>
      <c r="I86" s="539">
        <v>5</v>
      </c>
      <c r="J86" s="213"/>
      <c r="K86" s="540">
        <v>125</v>
      </c>
      <c r="L86" s="541" t="s">
        <v>3353</v>
      </c>
      <c r="M86" s="235">
        <v>0</v>
      </c>
      <c r="N86" s="214" t="s">
        <v>775</v>
      </c>
      <c r="O86" s="212"/>
      <c r="P86" s="212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</row>
    <row r="87" spans="1:54" s="211" customFormat="1" x14ac:dyDescent="0.25">
      <c r="A87" s="214">
        <v>2</v>
      </c>
      <c r="B87" s="536" t="s">
        <v>1909</v>
      </c>
      <c r="C87" s="537" t="s">
        <v>1915</v>
      </c>
      <c r="D87" s="536" t="s">
        <v>1919</v>
      </c>
      <c r="E87" s="536" t="s">
        <v>1925</v>
      </c>
      <c r="F87" s="538" t="s">
        <v>3343</v>
      </c>
      <c r="G87" s="214"/>
      <c r="H87" s="234"/>
      <c r="I87" s="539">
        <v>5</v>
      </c>
      <c r="J87" s="213"/>
      <c r="K87" s="540">
        <v>125</v>
      </c>
      <c r="L87" s="541" t="s">
        <v>3353</v>
      </c>
      <c r="M87" s="235">
        <v>0</v>
      </c>
      <c r="N87" s="214" t="s">
        <v>775</v>
      </c>
      <c r="O87" s="212"/>
      <c r="P87" s="212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</row>
    <row r="88" spans="1:54" s="211" customFormat="1" x14ac:dyDescent="0.25">
      <c r="A88" s="214">
        <v>3</v>
      </c>
      <c r="B88" s="536" t="s">
        <v>1910</v>
      </c>
      <c r="C88" s="537" t="s">
        <v>1915</v>
      </c>
      <c r="D88" s="536" t="s">
        <v>945</v>
      </c>
      <c r="E88" s="536" t="s">
        <v>1926</v>
      </c>
      <c r="F88" s="538" t="s">
        <v>3344</v>
      </c>
      <c r="G88" s="214"/>
      <c r="H88" s="234"/>
      <c r="I88" s="539">
        <v>5</v>
      </c>
      <c r="J88" s="213"/>
      <c r="K88" s="540">
        <v>125</v>
      </c>
      <c r="L88" s="541" t="s">
        <v>3353</v>
      </c>
      <c r="M88" s="235">
        <v>0</v>
      </c>
      <c r="N88" s="214" t="s">
        <v>775</v>
      </c>
      <c r="O88" s="212"/>
      <c r="P88" s="212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</row>
    <row r="89" spans="1:54" s="211" customFormat="1" x14ac:dyDescent="0.25">
      <c r="A89" s="214">
        <v>4</v>
      </c>
      <c r="B89" s="536" t="s">
        <v>1911</v>
      </c>
      <c r="C89" s="537" t="s">
        <v>1915</v>
      </c>
      <c r="D89" s="536" t="s">
        <v>945</v>
      </c>
      <c r="E89" s="536" t="s">
        <v>1927</v>
      </c>
      <c r="F89" s="538" t="s">
        <v>3345</v>
      </c>
      <c r="G89" s="214"/>
      <c r="H89" s="234"/>
      <c r="I89" s="539">
        <v>5</v>
      </c>
      <c r="J89" s="213"/>
      <c r="K89" s="540">
        <v>125</v>
      </c>
      <c r="L89" s="541" t="s">
        <v>3353</v>
      </c>
      <c r="M89" s="235">
        <v>0</v>
      </c>
      <c r="N89" s="214" t="s">
        <v>775</v>
      </c>
      <c r="O89" s="212"/>
      <c r="P89" s="212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</row>
    <row r="90" spans="1:54" s="211" customFormat="1" x14ac:dyDescent="0.25">
      <c r="A90" s="214">
        <v>5</v>
      </c>
      <c r="B90" s="536" t="s">
        <v>1908</v>
      </c>
      <c r="C90" s="537" t="s">
        <v>1915</v>
      </c>
      <c r="D90" s="536" t="s">
        <v>1918</v>
      </c>
      <c r="E90" s="536" t="s">
        <v>1924</v>
      </c>
      <c r="F90" s="538" t="s">
        <v>3346</v>
      </c>
      <c r="G90" s="214"/>
      <c r="H90" s="234"/>
      <c r="I90" s="539">
        <v>5</v>
      </c>
      <c r="J90" s="213"/>
      <c r="K90" s="540">
        <v>125</v>
      </c>
      <c r="L90" s="541" t="s">
        <v>3353</v>
      </c>
      <c r="M90" s="235">
        <v>0</v>
      </c>
      <c r="N90" s="214" t="s">
        <v>775</v>
      </c>
      <c r="O90" s="212"/>
      <c r="P90" s="212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</row>
    <row r="91" spans="1:54" s="211" customFormat="1" x14ac:dyDescent="0.25">
      <c r="A91" s="214">
        <v>6</v>
      </c>
      <c r="B91" s="536" t="s">
        <v>1906</v>
      </c>
      <c r="C91" s="542" t="s">
        <v>1914</v>
      </c>
      <c r="D91" s="536" t="s">
        <v>1914</v>
      </c>
      <c r="E91" s="536" t="s">
        <v>1922</v>
      </c>
      <c r="F91" s="543" t="s">
        <v>3347</v>
      </c>
      <c r="G91" s="214"/>
      <c r="H91" s="234"/>
      <c r="I91" s="544">
        <v>10</v>
      </c>
      <c r="J91" s="213"/>
      <c r="K91" s="540">
        <v>250</v>
      </c>
      <c r="L91" s="541" t="s">
        <v>3353</v>
      </c>
      <c r="M91" s="235">
        <v>0</v>
      </c>
      <c r="N91" s="214" t="s">
        <v>775</v>
      </c>
      <c r="O91" s="212"/>
      <c r="P91" s="212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</row>
    <row r="92" spans="1:54" s="211" customFormat="1" x14ac:dyDescent="0.25">
      <c r="A92" s="214">
        <v>7</v>
      </c>
      <c r="B92" s="545" t="s">
        <v>1903</v>
      </c>
      <c r="C92" s="542" t="s">
        <v>1912</v>
      </c>
      <c r="D92" s="545" t="s">
        <v>3341</v>
      </c>
      <c r="E92" s="545" t="s">
        <v>3348</v>
      </c>
      <c r="F92" s="543" t="s">
        <v>3349</v>
      </c>
      <c r="G92" s="214"/>
      <c r="H92" s="234"/>
      <c r="I92" s="544">
        <v>20</v>
      </c>
      <c r="J92" s="213"/>
      <c r="K92" s="540">
        <v>500</v>
      </c>
      <c r="L92" s="541" t="s">
        <v>3353</v>
      </c>
      <c r="M92" s="235">
        <v>0</v>
      </c>
      <c r="N92" s="214" t="s">
        <v>775</v>
      </c>
      <c r="O92" s="212"/>
      <c r="P92" s="212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</row>
    <row r="93" spans="1:54" s="211" customFormat="1" ht="15.75" customHeight="1" x14ac:dyDescent="0.25">
      <c r="A93" s="214">
        <v>8</v>
      </c>
      <c r="B93" s="545" t="s">
        <v>1905</v>
      </c>
      <c r="C93" s="542" t="s">
        <v>1912</v>
      </c>
      <c r="D93" s="545" t="s">
        <v>3341</v>
      </c>
      <c r="E93" s="545" t="s">
        <v>1921</v>
      </c>
      <c r="F93" s="546" t="s">
        <v>3350</v>
      </c>
      <c r="G93" s="214"/>
      <c r="H93" s="234"/>
      <c r="I93" s="544">
        <v>20</v>
      </c>
      <c r="J93" s="213"/>
      <c r="K93" s="540">
        <v>500</v>
      </c>
      <c r="L93" s="541" t="s">
        <v>3353</v>
      </c>
      <c r="M93" s="235">
        <v>0</v>
      </c>
      <c r="N93" s="214" t="s">
        <v>775</v>
      </c>
      <c r="O93" s="212"/>
      <c r="P93" s="212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</row>
    <row r="94" spans="1:54" s="211" customFormat="1" ht="15.75" customHeight="1" x14ac:dyDescent="0.25">
      <c r="A94" s="214">
        <v>9</v>
      </c>
      <c r="B94" s="545" t="s">
        <v>3340</v>
      </c>
      <c r="C94" s="542" t="s">
        <v>1913</v>
      </c>
      <c r="D94" s="545" t="s">
        <v>522</v>
      </c>
      <c r="E94" s="545" t="s">
        <v>1323</v>
      </c>
      <c r="F94" s="543" t="s">
        <v>3351</v>
      </c>
      <c r="G94" s="214"/>
      <c r="H94" s="234"/>
      <c r="I94" s="544">
        <v>10</v>
      </c>
      <c r="J94" s="213"/>
      <c r="K94" s="540">
        <v>250</v>
      </c>
      <c r="L94" s="541" t="s">
        <v>3353</v>
      </c>
      <c r="M94" s="235">
        <v>0</v>
      </c>
      <c r="N94" s="214" t="s">
        <v>775</v>
      </c>
      <c r="O94" s="212"/>
      <c r="P94" s="212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</row>
    <row r="95" spans="1:54" s="211" customFormat="1" ht="15.75" customHeight="1" x14ac:dyDescent="0.25">
      <c r="A95" s="214">
        <v>10</v>
      </c>
      <c r="B95" s="545" t="s">
        <v>1904</v>
      </c>
      <c r="C95" s="542" t="s">
        <v>1913</v>
      </c>
      <c r="D95" s="545" t="s">
        <v>522</v>
      </c>
      <c r="E95" s="545" t="s">
        <v>1920</v>
      </c>
      <c r="F95" s="546" t="s">
        <v>3352</v>
      </c>
      <c r="G95" s="214"/>
      <c r="H95" s="234"/>
      <c r="I95" s="544">
        <v>15</v>
      </c>
      <c r="J95" s="213"/>
      <c r="K95" s="540">
        <v>375</v>
      </c>
      <c r="L95" s="541" t="s">
        <v>3353</v>
      </c>
      <c r="M95" s="235">
        <v>0</v>
      </c>
      <c r="N95" s="214" t="s">
        <v>775</v>
      </c>
      <c r="O95" s="212"/>
      <c r="P95" s="212"/>
      <c r="Q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</row>
  </sheetData>
  <mergeCells count="20">
    <mergeCell ref="A5:B5"/>
    <mergeCell ref="A6:B6"/>
    <mergeCell ref="A47:B47"/>
    <mergeCell ref="A66:B66"/>
    <mergeCell ref="A85:B85"/>
    <mergeCell ref="S3:AC3"/>
    <mergeCell ref="A1:R1"/>
    <mergeCell ref="A3:A4"/>
    <mergeCell ref="B3:B4"/>
    <mergeCell ref="C3:C4"/>
    <mergeCell ref="D3:D4"/>
    <mergeCell ref="E3:G3"/>
    <mergeCell ref="H3:H4"/>
    <mergeCell ref="I3:I4"/>
    <mergeCell ref="K3:K4"/>
    <mergeCell ref="L3:L4"/>
    <mergeCell ref="M3:M4"/>
    <mergeCell ref="N3:N4"/>
    <mergeCell ref="O3:O4"/>
    <mergeCell ref="P3:P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"/>
  <sheetViews>
    <sheetView tabSelected="1" zoomScale="90" zoomScaleNormal="90" workbookViewId="0">
      <selection activeCell="F16" sqref="F16"/>
    </sheetView>
  </sheetViews>
  <sheetFormatPr defaultRowHeight="15.75" x14ac:dyDescent="0.25"/>
  <cols>
    <col min="1" max="1" width="5.42578125" style="85" customWidth="1"/>
    <col min="2" max="2" width="30.28515625" style="2" bestFit="1" customWidth="1"/>
    <col min="3" max="3" width="17" style="202" bestFit="1" customWidth="1"/>
    <col min="4" max="4" width="20.28515625" style="205" bestFit="1" customWidth="1"/>
    <col min="5" max="5" width="22.85546875" style="2" bestFit="1" customWidth="1"/>
    <col min="6" max="6" width="20.85546875" style="2" bestFit="1" customWidth="1"/>
    <col min="7" max="7" width="16.85546875" style="2" bestFit="1" customWidth="1"/>
    <col min="8" max="8" width="11.5703125" style="86" customWidth="1"/>
    <col min="9" max="9" width="10.42578125" style="86" bestFit="1" customWidth="1"/>
    <col min="10" max="10" width="18.42578125" style="87" bestFit="1" customWidth="1"/>
    <col min="11" max="11" width="11.85546875" style="86" bestFit="1" customWidth="1"/>
    <col min="12" max="12" width="17" style="88" bestFit="1" customWidth="1"/>
    <col min="13" max="13" width="14.5703125" style="5" customWidth="1"/>
    <col min="14" max="14" width="14.5703125" style="89" customWidth="1"/>
    <col min="15" max="15" width="15.85546875" style="90" bestFit="1" customWidth="1"/>
    <col min="16" max="16" width="13.140625" style="2" hidden="1" customWidth="1"/>
    <col min="17" max="17" width="13.28515625" style="2" hidden="1" customWidth="1"/>
    <col min="18" max="28" width="0" style="1" hidden="1" customWidth="1"/>
    <col min="29" max="53" width="9.140625" style="1"/>
    <col min="54" max="16384" width="9.140625" style="2"/>
  </cols>
  <sheetData>
    <row r="1" spans="1:53" x14ac:dyDescent="0.25">
      <c r="A1" s="635" t="s">
        <v>4442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</row>
    <row r="3" spans="1:53" s="4" customFormat="1" ht="31.5" customHeight="1" x14ac:dyDescent="0.25">
      <c r="A3" s="631" t="s">
        <v>0</v>
      </c>
      <c r="B3" s="629" t="s">
        <v>3</v>
      </c>
      <c r="C3" s="631" t="s">
        <v>1</v>
      </c>
      <c r="D3" s="629" t="s">
        <v>2</v>
      </c>
      <c r="E3" s="636" t="s">
        <v>4</v>
      </c>
      <c r="F3" s="636"/>
      <c r="G3" s="636"/>
      <c r="H3" s="637" t="s">
        <v>8</v>
      </c>
      <c r="I3" s="631" t="s">
        <v>5</v>
      </c>
      <c r="J3" s="3" t="s">
        <v>31</v>
      </c>
      <c r="K3" s="631" t="s">
        <v>1946</v>
      </c>
      <c r="L3" s="629" t="s">
        <v>6</v>
      </c>
      <c r="M3" s="633" t="s">
        <v>17</v>
      </c>
      <c r="N3" s="629" t="s">
        <v>9</v>
      </c>
      <c r="O3" s="629" t="s">
        <v>10</v>
      </c>
      <c r="P3" s="49"/>
      <c r="Q3" s="49"/>
      <c r="R3" s="628" t="s">
        <v>17</v>
      </c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s="4" customFormat="1" ht="28.5" customHeight="1" x14ac:dyDescent="0.25">
      <c r="A4" s="632"/>
      <c r="B4" s="630"/>
      <c r="C4" s="632"/>
      <c r="D4" s="630"/>
      <c r="E4" s="6" t="s">
        <v>11</v>
      </c>
      <c r="F4" s="7" t="s">
        <v>12</v>
      </c>
      <c r="G4" s="7" t="s">
        <v>13</v>
      </c>
      <c r="H4" s="638"/>
      <c r="I4" s="632"/>
      <c r="J4" s="7"/>
      <c r="K4" s="632"/>
      <c r="L4" s="630"/>
      <c r="M4" s="634"/>
      <c r="N4" s="630"/>
      <c r="O4" s="630"/>
      <c r="P4" s="49"/>
      <c r="Q4" s="49"/>
      <c r="R4" s="199" t="s">
        <v>32</v>
      </c>
      <c r="S4" s="199" t="s">
        <v>33</v>
      </c>
      <c r="T4" s="199" t="s">
        <v>34</v>
      </c>
      <c r="U4" s="199" t="s">
        <v>35</v>
      </c>
      <c r="V4" s="199" t="s">
        <v>36</v>
      </c>
      <c r="W4" s="199" t="s">
        <v>37</v>
      </c>
      <c r="X4" s="199" t="s">
        <v>38</v>
      </c>
      <c r="Y4" s="199" t="s">
        <v>39</v>
      </c>
      <c r="Z4" s="199" t="s">
        <v>40</v>
      </c>
      <c r="AA4" s="199" t="s">
        <v>41</v>
      </c>
      <c r="AB4" s="199" t="s">
        <v>42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x14ac:dyDescent="0.25">
      <c r="A5" s="8"/>
      <c r="B5" s="17" t="s">
        <v>61</v>
      </c>
      <c r="C5" s="203"/>
      <c r="D5" s="203"/>
      <c r="E5" s="9"/>
      <c r="F5" s="11"/>
      <c r="G5" s="11"/>
      <c r="H5" s="12"/>
      <c r="I5" s="233">
        <f>I6</f>
        <v>30</v>
      </c>
      <c r="J5" s="15"/>
      <c r="K5" s="233">
        <f>K6</f>
        <v>600000</v>
      </c>
      <c r="L5" s="15"/>
      <c r="M5" s="8"/>
      <c r="N5" s="15"/>
      <c r="O5" s="16"/>
      <c r="P5" s="200"/>
      <c r="Q5" s="200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spans="1:53" x14ac:dyDescent="0.25">
      <c r="A6" s="38"/>
      <c r="B6" s="25" t="s">
        <v>680</v>
      </c>
      <c r="C6" s="208"/>
      <c r="D6" s="209"/>
      <c r="E6" s="31"/>
      <c r="F6" s="31"/>
      <c r="G6" s="31"/>
      <c r="H6" s="39"/>
      <c r="I6" s="27">
        <f>SUM(I7:I10)</f>
        <v>30</v>
      </c>
      <c r="J6" s="27"/>
      <c r="K6" s="27">
        <f t="shared" ref="K6" si="0">SUM(K7:K10)</f>
        <v>600000</v>
      </c>
      <c r="L6" s="82"/>
      <c r="M6" s="28"/>
      <c r="N6" s="29"/>
      <c r="O6" s="30"/>
      <c r="P6" s="31"/>
      <c r="Q6" s="31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spans="1:53" x14ac:dyDescent="0.25">
      <c r="A7" s="38">
        <v>1</v>
      </c>
      <c r="B7" s="240" t="s">
        <v>1928</v>
      </c>
      <c r="C7" s="241" t="s">
        <v>1932</v>
      </c>
      <c r="D7" s="240" t="s">
        <v>1934</v>
      </c>
      <c r="E7" s="240" t="s">
        <v>1938</v>
      </c>
      <c r="F7" s="242" t="s">
        <v>1939</v>
      </c>
      <c r="G7" s="31"/>
      <c r="H7" s="39"/>
      <c r="I7" s="243">
        <v>5</v>
      </c>
      <c r="J7" s="81"/>
      <c r="K7" s="243">
        <v>100000</v>
      </c>
      <c r="L7" s="126" t="s">
        <v>1947</v>
      </c>
      <c r="M7" s="126" t="s">
        <v>719</v>
      </c>
      <c r="N7" s="29"/>
      <c r="O7" s="30"/>
      <c r="P7" s="31"/>
      <c r="Q7" s="31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 spans="1:53" x14ac:dyDescent="0.25">
      <c r="A8" s="38">
        <v>2</v>
      </c>
      <c r="B8" s="240" t="s">
        <v>1929</v>
      </c>
      <c r="C8" s="241" t="s">
        <v>1932</v>
      </c>
      <c r="D8" s="240" t="s">
        <v>1935</v>
      </c>
      <c r="E8" s="240" t="s">
        <v>1940</v>
      </c>
      <c r="F8" s="242" t="s">
        <v>1941</v>
      </c>
      <c r="G8" s="31"/>
      <c r="H8" s="39"/>
      <c r="I8" s="243">
        <v>5</v>
      </c>
      <c r="J8" s="81"/>
      <c r="K8" s="243">
        <v>100000</v>
      </c>
      <c r="L8" s="126" t="s">
        <v>1947</v>
      </c>
      <c r="M8" s="126" t="s">
        <v>719</v>
      </c>
      <c r="N8" s="29"/>
      <c r="O8" s="30"/>
      <c r="P8" s="31"/>
      <c r="Q8" s="31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spans="1:53" x14ac:dyDescent="0.25">
      <c r="A9" s="38">
        <v>3</v>
      </c>
      <c r="B9" s="240" t="s">
        <v>1930</v>
      </c>
      <c r="C9" s="241" t="s">
        <v>1932</v>
      </c>
      <c r="D9" s="240" t="s">
        <v>1936</v>
      </c>
      <c r="E9" s="240" t="s">
        <v>1942</v>
      </c>
      <c r="F9" s="246" t="s">
        <v>1943</v>
      </c>
      <c r="G9" s="31"/>
      <c r="H9" s="39"/>
      <c r="I9" s="249">
        <v>10</v>
      </c>
      <c r="J9" s="81"/>
      <c r="K9" s="243">
        <v>200000</v>
      </c>
      <c r="L9" s="126" t="s">
        <v>1947</v>
      </c>
      <c r="M9" s="132" t="s">
        <v>719</v>
      </c>
      <c r="N9" s="29"/>
      <c r="O9" s="30"/>
      <c r="P9" s="31"/>
      <c r="Q9" s="31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53" x14ac:dyDescent="0.25">
      <c r="A10" s="38">
        <v>4</v>
      </c>
      <c r="B10" s="240" t="s">
        <v>1931</v>
      </c>
      <c r="C10" s="241" t="s">
        <v>1933</v>
      </c>
      <c r="D10" s="240" t="s">
        <v>1937</v>
      </c>
      <c r="E10" s="240" t="s">
        <v>1944</v>
      </c>
      <c r="F10" s="242" t="s">
        <v>1945</v>
      </c>
      <c r="G10" s="31"/>
      <c r="H10" s="39"/>
      <c r="I10" s="249">
        <v>10</v>
      </c>
      <c r="J10" s="81"/>
      <c r="K10" s="243">
        <v>200000</v>
      </c>
      <c r="L10" s="126" t="s">
        <v>1947</v>
      </c>
      <c r="M10" s="126" t="s">
        <v>719</v>
      </c>
      <c r="N10" s="29"/>
      <c r="O10" s="30"/>
      <c r="P10" s="31"/>
      <c r="Q10" s="31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spans="1:53" x14ac:dyDescent="0.25">
      <c r="A11" s="38"/>
      <c r="B11" s="31"/>
      <c r="C11" s="208"/>
      <c r="D11" s="209"/>
      <c r="E11" s="31"/>
      <c r="F11" s="31"/>
      <c r="G11" s="31"/>
      <c r="H11" s="39"/>
      <c r="I11" s="39"/>
      <c r="J11" s="81"/>
      <c r="K11" s="39"/>
      <c r="L11" s="82"/>
      <c r="M11" s="28"/>
      <c r="N11" s="29"/>
      <c r="O11" s="30"/>
      <c r="P11" s="31"/>
      <c r="Q11" s="31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spans="1:53" x14ac:dyDescent="0.25">
      <c r="A12" s="38"/>
      <c r="B12" s="31"/>
      <c r="C12" s="208"/>
      <c r="D12" s="209"/>
      <c r="E12" s="31"/>
      <c r="F12" s="31"/>
      <c r="G12" s="31"/>
      <c r="H12" s="39"/>
      <c r="I12" s="39"/>
      <c r="J12" s="81"/>
      <c r="K12" s="39"/>
      <c r="L12" s="82"/>
      <c r="M12" s="28"/>
      <c r="N12" s="29"/>
      <c r="O12" s="30"/>
      <c r="P12" s="31"/>
      <c r="Q12" s="31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</sheetData>
  <mergeCells count="14">
    <mergeCell ref="A1:R1"/>
    <mergeCell ref="R3:AB3"/>
    <mergeCell ref="A3:A4"/>
    <mergeCell ref="B3:B4"/>
    <mergeCell ref="C3:C4"/>
    <mergeCell ref="D3:D4"/>
    <mergeCell ref="E3:G3"/>
    <mergeCell ref="H3:H4"/>
    <mergeCell ref="I3:I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Kedelai</vt:lpstr>
      <vt:lpstr>Kacang Tanah</vt:lpstr>
      <vt:lpstr>Kacang Hijau</vt:lpstr>
      <vt:lpstr>Ubijalar</vt:lpstr>
      <vt:lpstr>'Kacang Tanah'!Print_Area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2020-08-09T07:20:01Z</cp:lastPrinted>
  <dcterms:created xsi:type="dcterms:W3CDTF">2019-09-19T07:24:46Z</dcterms:created>
  <dcterms:modified xsi:type="dcterms:W3CDTF">2020-11-02T06:46:50Z</dcterms:modified>
</cp:coreProperties>
</file>