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nrichardson/Desktop/Data Science Boot Camp/Module 1 Challenge/"/>
    </mc:Choice>
  </mc:AlternateContent>
  <xr:revisionPtr revIDLastSave="0" documentId="8_{F7ED731D-B18B-8D4E-9EAC-3ACCB651161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rowdfunding" sheetId="1" r:id="rId1"/>
    <sheet name="category pivot" sheetId="2" r:id="rId2"/>
    <sheet name="sub category pivot" sheetId="4" r:id="rId3"/>
    <sheet name="line graph" sheetId="5" r:id="rId4"/>
    <sheet name="outcomes based on goals" sheetId="8" r:id="rId5"/>
    <sheet name="statistical analysis" sheetId="9" r:id="rId6"/>
    <sheet name="Conclusions" sheetId="6" r:id="rId7"/>
  </sheets>
  <definedNames>
    <definedName name="_xlnm._FilterDatabase" localSheetId="0" hidden="1">Crowdfunding!$A$1:$T$1001</definedName>
    <definedName name="_xlnm._FilterDatabase" localSheetId="5" hidden="1">'statistical analysis'!$A$1:$B$1</definedName>
    <definedName name="_xlchart.v1.0" hidden="1">'statistical analysis'!$B$1</definedName>
    <definedName name="_xlchart.v1.1" hidden="1">'statistical analysis'!$B$2:$B$566</definedName>
    <definedName name="_xlchart.v1.10" hidden="1">'statistical analysis'!$E$1</definedName>
    <definedName name="_xlchart.v1.11" hidden="1">'statistical analysis'!$E$2:$E$566</definedName>
    <definedName name="_xlchart.v1.12" hidden="1">'statistical analysis'!$B$1</definedName>
    <definedName name="_xlchart.v1.13" hidden="1">'statistical analysis'!$B$2:$B$566</definedName>
    <definedName name="_xlchart.v1.14" hidden="1">'statistical analysis'!$B$1</definedName>
    <definedName name="_xlchart.v1.15" hidden="1">'statistical analysis'!$B$2:$B$566</definedName>
    <definedName name="_xlchart.v1.16" hidden="1">'statistical analysis'!$E$1</definedName>
    <definedName name="_xlchart.v1.17" hidden="1">'statistical analysis'!$E$2:$E$566</definedName>
    <definedName name="_xlchart.v1.18" hidden="1">'statistical analysis'!$B$1</definedName>
    <definedName name="_xlchart.v1.19" hidden="1">'statistical analysis'!$B$2:$B$566</definedName>
    <definedName name="_xlchart.v1.2" hidden="1">'statistical analysis'!$E$1</definedName>
    <definedName name="_xlchart.v1.20" hidden="1">'statistical analysis'!$E$1</definedName>
    <definedName name="_xlchart.v1.21" hidden="1">'statistical analysis'!$E$2:$E$566</definedName>
    <definedName name="_xlchart.v1.22" hidden="1">'statistical analysis'!$B$1</definedName>
    <definedName name="_xlchart.v1.23" hidden="1">'statistical analysis'!$B$2:$B$566</definedName>
    <definedName name="_xlchart.v1.24" hidden="1">'statistical analysis'!$E$1</definedName>
    <definedName name="_xlchart.v1.25" hidden="1">'statistical analysis'!$E$2:$E$566</definedName>
    <definedName name="_xlchart.v1.26" hidden="1">'statistical analysis'!$B$1</definedName>
    <definedName name="_xlchart.v1.27" hidden="1">'statistical analysis'!$B$2:$B$566</definedName>
    <definedName name="_xlchart.v1.28" hidden="1">'statistical analysis'!$E$1</definedName>
    <definedName name="_xlchart.v1.29" hidden="1">'statistical analysis'!$E$2:$E$566</definedName>
    <definedName name="_xlchart.v1.3" hidden="1">'statistical analysis'!$E$2:$E$566</definedName>
    <definedName name="_xlchart.v1.30" hidden="1">'statistical analysis'!$B$1</definedName>
    <definedName name="_xlchart.v1.31" hidden="1">'statistical analysis'!$B$2:$B$566</definedName>
    <definedName name="_xlchart.v1.32" hidden="1">'statistical analysis'!$E$1</definedName>
    <definedName name="_xlchart.v1.33" hidden="1">'statistical analysis'!$E$2:$E$566</definedName>
    <definedName name="_xlchart.v1.34" hidden="1">'statistical analysis'!$B$1</definedName>
    <definedName name="_xlchart.v1.35" hidden="1">'statistical analysis'!$B$2:$B$566</definedName>
    <definedName name="_xlchart.v1.36" hidden="1">'statistical analysis'!$E$1</definedName>
    <definedName name="_xlchart.v1.37" hidden="1">'statistical analysis'!$E$2:$E$566</definedName>
    <definedName name="_xlchart.v1.38" hidden="1">'statistical analysis'!$B$1</definedName>
    <definedName name="_xlchart.v1.39" hidden="1">'statistical analysis'!$B$2:$B$566</definedName>
    <definedName name="_xlchart.v1.4" hidden="1">'statistical analysis'!$B$1</definedName>
    <definedName name="_xlchart.v1.40" hidden="1">'statistical analysis'!$E$1</definedName>
    <definedName name="_xlchart.v1.41" hidden="1">'statistical analysis'!$E$2:$E$566</definedName>
    <definedName name="_xlchart.v1.42" hidden="1">'statistical analysis'!$B$1</definedName>
    <definedName name="_xlchart.v1.43" hidden="1">'statistical analysis'!$B$2:$B$566</definedName>
    <definedName name="_xlchart.v1.44" hidden="1">'statistical analysis'!$E$1</definedName>
    <definedName name="_xlchart.v1.45" hidden="1">'statistical analysis'!$E$2:$E$566</definedName>
    <definedName name="_xlchart.v1.5" hidden="1">'statistical analysis'!$B$2:$B$566</definedName>
    <definedName name="_xlchart.v1.6" hidden="1">'statistical analysis'!$E$1</definedName>
    <definedName name="_xlchart.v1.7" hidden="1">'statistical analysis'!$E$2:$E$566</definedName>
    <definedName name="_xlchart.v1.8" hidden="1">'statistical analysis'!$B$1</definedName>
    <definedName name="_xlchart.v1.9" hidden="1">'statistical analysis'!$B$2:$B$566</definedName>
  </definedNames>
  <calcPr calcId="191029"/>
  <pivotCaches>
    <pivotCache cacheId="55" r:id="rId8"/>
    <pivotCache cacheId="6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9" l="1"/>
  <c r="H6" i="9"/>
  <c r="I7" i="9"/>
  <c r="H7" i="9"/>
  <c r="I5" i="9"/>
  <c r="H5" i="9"/>
  <c r="I4" i="9"/>
  <c r="H4" i="9"/>
  <c r="I3" i="9"/>
  <c r="H3" i="9"/>
  <c r="I2" i="9"/>
  <c r="H2" i="9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B4" i="8"/>
  <c r="C14" i="8"/>
  <c r="D14" i="8"/>
  <c r="B14" i="8"/>
  <c r="B13" i="8"/>
  <c r="B12" i="8"/>
  <c r="B11" i="8"/>
  <c r="E11" i="8" s="1"/>
  <c r="B10" i="8"/>
  <c r="E10" i="8" s="1"/>
  <c r="B9" i="8"/>
  <c r="B8" i="8"/>
  <c r="B7" i="8"/>
  <c r="B6" i="8"/>
  <c r="B5" i="8"/>
  <c r="B3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/>
  <c r="Q274" i="1" a="1"/>
  <c r="Q274" i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/>
  <c r="Q321" i="1" a="1"/>
  <c r="Q321" i="1" s="1"/>
  <c r="Q322" i="1" a="1"/>
  <c r="Q322" i="1" s="1"/>
  <c r="Q323" i="1" a="1"/>
  <c r="Q323" i="1" s="1"/>
  <c r="Q324" i="1" a="1"/>
  <c r="Q324" i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/>
  <c r="Q373" i="1" a="1"/>
  <c r="Q373" i="1" s="1"/>
  <c r="Q374" i="1" a="1"/>
  <c r="Q374" i="1" s="1"/>
  <c r="Q375" i="1" a="1"/>
  <c r="Q375" i="1" s="1"/>
  <c r="Q376" i="1" a="1"/>
  <c r="Q376" i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/>
  <c r="Q575" i="1" a="1"/>
  <c r="Q575" i="1" s="1"/>
  <c r="Q576" i="1" a="1"/>
  <c r="Q576" i="1" s="1"/>
  <c r="Q577" i="1" a="1"/>
  <c r="Q577" i="1" s="1"/>
  <c r="Q578" i="1" a="1"/>
  <c r="Q578" i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/>
  <c r="Q846" i="1" a="1"/>
  <c r="Q846" i="1" s="1"/>
  <c r="Q847" i="1" a="1"/>
  <c r="Q847" i="1"/>
  <c r="Q848" i="1" a="1"/>
  <c r="Q848" i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/>
  <c r="Q865" i="1" a="1"/>
  <c r="Q865" i="1" s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/>
  <c r="Q920" i="1" a="1"/>
  <c r="Q920" i="1" s="1"/>
  <c r="Q921" i="1" a="1"/>
  <c r="Q921" i="1" s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/>
  <c r="Q930" i="1" a="1"/>
  <c r="Q930" i="1" s="1"/>
  <c r="Q931" i="1" a="1"/>
  <c r="Q931" i="1"/>
  <c r="Q932" i="1" a="1"/>
  <c r="Q932" i="1" s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/>
  <c r="Q994" i="1" a="1"/>
  <c r="Q994" i="1" s="1"/>
  <c r="Q995" i="1" a="1"/>
  <c r="Q995" i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2" i="1"/>
  <c r="E9" i="8" l="1"/>
  <c r="E8" i="8"/>
  <c r="F8" i="8" s="1"/>
  <c r="H10" i="8"/>
  <c r="G10" i="8"/>
  <c r="H9" i="8"/>
  <c r="G13" i="8"/>
  <c r="G9" i="8"/>
  <c r="H8" i="8"/>
  <c r="H11" i="8"/>
  <c r="G11" i="8"/>
  <c r="E3" i="8"/>
  <c r="H3" i="8" s="1"/>
  <c r="E7" i="8"/>
  <c r="F7" i="8" s="1"/>
  <c r="F11" i="8"/>
  <c r="E14" i="8"/>
  <c r="G14" i="8" s="1"/>
  <c r="E6" i="8"/>
  <c r="H6" i="8" s="1"/>
  <c r="F10" i="8"/>
  <c r="E13" i="8"/>
  <c r="F13" i="8" s="1"/>
  <c r="E5" i="8"/>
  <c r="G5" i="8" s="1"/>
  <c r="F9" i="8"/>
  <c r="E12" i="8"/>
  <c r="G12" i="8" s="1"/>
  <c r="E4" i="8"/>
  <c r="H4" i="8" s="1"/>
  <c r="F14" i="8" l="1"/>
  <c r="G8" i="8"/>
  <c r="F5" i="8"/>
  <c r="F6" i="8"/>
  <c r="G4" i="8"/>
  <c r="G6" i="8"/>
  <c r="F4" i="8"/>
  <c r="H14" i="8"/>
  <c r="H12" i="8"/>
  <c r="F12" i="8"/>
  <c r="H5" i="8"/>
  <c r="G3" i="8"/>
  <c r="H13" i="8"/>
  <c r="H7" i="8"/>
  <c r="G7" i="8"/>
  <c r="F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<sst xmlns="http://schemas.openxmlformats.org/spreadsheetml/2006/main" count="7145" uniqueCount="2136">
  <si>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</si>
  <si>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</si>
  <si>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</si>
  <si>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</si>
  <si>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</si>
  <si>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</si>
  <si>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</si>
  <si>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</si>
  <si>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</si>
  <si>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</si>
  <si>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</si>
  <si>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</si>
  <si>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</si>
  <si>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</si>
  <si>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</si>
  <si>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</si>
  <si>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</si>
  <si>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</si>
  <si>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</si>
  <si>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</si>
  <si>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</si>
  <si>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</si>
  <si>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</si>
  <si>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</si>
  <si>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</si>
  <si>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</si>
  <si>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</si>
  <si>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</si>
  <si>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</si>
  <si>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</si>
  <si>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</si>
  <si>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</si>
  <si>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</si>
  <si>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</si>
  <si>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</si>
  <si>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</si>
  <si>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</si>
  <si>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</si>
  <si>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</si>
  <si>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</si>
  <si>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</si>
  <si>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</si>
  <si>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</si>
  <si>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</si>
  <si>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</si>
  <si>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</si>
  <si>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</si>
  <si>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</si>
  <si>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</si>
  <si>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</si>
  <si>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</si>
  <si>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</si>
  <si>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</si>
  <si>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</si>
  <si>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</si>
  <si>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</si>
  <si>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</si>
  <si>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</si>
  <si>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</si>
  <si>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</si>
  <si>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</si>
  <si>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</si>
  <si>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</si>
  <si>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</si>
  <si>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</si>
  <si>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</si>
  <si>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</si>
  <si>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</si>
  <si>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</si>
  <si>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</si>
  <si>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</si>
  <si>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</si>
  <si>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</si>
  <si>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</si>
  <si>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</si>
  <si>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</si>
  <si>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</si>
  <si>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</si>
  <si>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</si>
  <si>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</si>
  <si>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</si>
  <si>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</si>
  <si>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</si>
  <si>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</si>
  <si>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</si>
  <si>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</si>
  <si>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</si>
  <si>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</si>
  <si>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</si>
  <si>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</si>
  <si>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</si>
  <si>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</si>
  <si>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</si>
  <si>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</si>
  <si>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</si>
  <si>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</si>
  <si>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</si>
  <si>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</si>
  <si>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</si>
  <si>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</si>
  <si>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</si>
  <si>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</si>
  <si>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</si>
  <si>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</si>
  <si>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</si>
  <si>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</si>
  <si>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</si>
  <si>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</si>
  <si>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</si>
  <si>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</si>
  <si>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</si>
  <si>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</si>
  <si>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</si>
  <si>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</si>
  <si>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</si>
  <si>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</si>
  <si>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</si>
  <si>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</si>
  <si>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</si>
  <si>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</si>
  <si>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</si>
  <si>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</si>
  <si>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</si>
  <si>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</si>
  <si>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</si>
  <si>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</si>
  <si>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</si>
  <si>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</si>
  <si>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</si>
  <si>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</si>
  <si>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</si>
  <si>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</si>
  <si>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</si>
  <si>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</si>
  <si>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</si>
  <si>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</si>
  <si>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</si>
  <si>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</si>
  <si>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</si>
  <si>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</si>
  <si>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</si>
  <si>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</si>
  <si>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</si>
  <si>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</si>
  <si>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</si>
  <si>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</si>
  <si>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</si>
  <si>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</si>
  <si>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</si>
  <si>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</si>
  <si>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</si>
  <si>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</si>
  <si>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</si>
  <si>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</si>
  <si>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</si>
  <si>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</si>
  <si>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</si>
  <si>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</si>
  <si>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</si>
  <si>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</si>
  <si>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</si>
  <si>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</si>
  <si>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</si>
  <si>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</si>
  <si>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</si>
  <si>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</si>
  <si>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</si>
  <si>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</si>
  <si>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</si>
  <si>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</si>
  <si>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</si>
  <si>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</si>
  <si>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</si>
  <si>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</si>
  <si>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</si>
  <si>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</si>
  <si>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</si>
  <si>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</si>
  <si>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</si>
  <si>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</si>
  <si>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</si>
  <si>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</si>
  <si>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</si>
  <si>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</si>
  <si>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</si>
  <si>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</si>
  <si>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</si>
  <si>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</si>
  <si>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</si>
  <si>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</si>
  <si>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</si>
  <si>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</si>
  <si>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</si>
  <si>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</si>
  <si>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</si>
  <si>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</si>
  <si>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</si>
  <si>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</si>
  <si>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</si>
  <si>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</si>
  <si>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</si>
  <si>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</si>
  <si>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</si>
  <si>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</si>
  <si>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</si>
  <si>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</si>
  <si>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</si>
  <si>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</si>
  <si>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</si>
  <si>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</si>
  <si>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</si>
  <si>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</si>
  <si>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</si>
  <si>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</si>
  <si>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</si>
  <si>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</si>
  <si>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</si>
  <si>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</si>
  <si>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</si>
  <si>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</si>
  <si>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</si>
  <si>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</si>
  <si>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</si>
  <si>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</si>
  <si>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</si>
  <si>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</si>
  <si>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</si>
  <si>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</si>
  <si>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</si>
  <si>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</si>
  <si>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</si>
  <si>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</si>
  <si>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</si>
  <si>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</si>
  <si>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</si>
  <si>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</si>
  <si>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</si>
  <si>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</si>
  <si>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</si>
  <si>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</si>
  <si>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</si>
  <si>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</si>
  <si>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</si>
  <si>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</si>
  <si>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</si>
  <si>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</si>
  <si>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</si>
  <si>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</si>
  <si>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</si>
  <si>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</si>
  <si>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</si>
  <si>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</si>
  <si>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</si>
  <si>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</si>
  <si>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</si>
  <si>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</si>
  <si>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</si>
  <si>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</si>
  <si>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</si>
  <si>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</si>
  <si>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</si>
  <si>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</si>
  <si>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</si>
  <si>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</si>
  <si>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</si>
  <si>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</si>
  <si>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</si>
  <si>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</si>
  <si>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</si>
  <si>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</si>
  <si>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</si>
  <si>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</si>
  <si>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</si>
  <si>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</si>
  <si>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</si>
  <si>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</si>
  <si>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</si>
  <si>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</si>
  <si>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</si>
  <si>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</si>
  <si>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</si>
  <si>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</si>
  <si>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</si>
  <si>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</si>
  <si>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</si>
  <si>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</si>
  <si>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</si>
  <si>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</si>
  <si>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</si>
  <si>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</si>
  <si>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</si>
  <si>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</si>
  <si>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</si>
  <si>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</si>
  <si>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</si>
  <si>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</si>
  <si>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</si>
  <si>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</si>
  <si>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</si>
  <si>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</si>
  <si>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</si>
  <si>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</si>
  <si>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</si>
  <si>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</si>
  <si>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</si>
  <si>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</si>
  <si>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</si>
  <si>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</si>
  <si>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</si>
  <si>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</si>
  <si>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</si>
  <si>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</si>
  <si>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</si>
  <si>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</si>
  <si>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</si>
  <si>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</si>
  <si>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</si>
  <si>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</si>
  <si>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</si>
  <si>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</si>
  <si>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</si>
  <si>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</si>
  <si>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</si>
  <si>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</si>
  <si>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</si>
  <si>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</si>
  <si>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</si>
  <si>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</si>
  <si>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</si>
  <si>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</si>
  <si>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</si>
  <si>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</si>
  <si>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</si>
  <si>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</si>
  <si>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</si>
  <si>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</si>
  <si>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</si>
  <si>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</si>
  <si>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</si>
  <si>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</si>
  <si>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</si>
  <si>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</si>
  <si>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</si>
  <si>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</si>
  <si>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</si>
  <si>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</si>
  <si>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</si>
  <si>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</si>
  <si>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</si>
  <si>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</si>
  <si>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</si>
  <si>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</si>
  <si>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</si>
  <si>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</si>
  <si>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</si>
  <si>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</si>
  <si>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</si>
  <si>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</si>
  <si>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</si>
  <si>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</si>
  <si>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</si>
  <si>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</si>
  <si>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</si>
  <si>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</si>
  <si>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</si>
  <si>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</si>
  <si>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</si>
  <si>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</si>
  <si>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</si>
  <si>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</si>
  <si>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</si>
  <si>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</si>
  <si>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</si>
  <si>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</si>
  <si>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</si>
  <si>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</si>
  <si>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</si>
  <si>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</si>
  <si>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</si>
  <si>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</si>
  <si>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</si>
  <si>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</si>
  <si>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</si>
  <si>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</si>
  <si>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</si>
  <si>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</si>
  <si>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</si>
  <si>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</si>
  <si>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</si>
  <si>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</si>
  <si>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</si>
  <si>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</si>
  <si>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</si>
  <si>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</si>
  <si>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</si>
  <si>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</si>
  <si>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</si>
  <si>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</si>
  <si>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</si>
  <si>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</si>
  <si>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</si>
  <si>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</si>
  <si>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</si>
  <si>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</si>
  <si>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</si>
  <si>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</si>
  <si>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</si>
  <si>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</si>
  <si>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</si>
  <si>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</si>
  <si>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</si>
  <si>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</si>
  <si>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</si>
  <si>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</si>
  <si>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</si>
  <si>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</si>
  <si>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</si>
  <si>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</si>
  <si>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</si>
  <si>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</si>
  <si>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</si>
  <si>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</si>
  <si>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</si>
  <si>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</si>
  <si>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</si>
  <si>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</si>
  <si>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</si>
  <si>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</si>
  <si>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</si>
  <si>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</si>
  <si>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</si>
  <si>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</si>
  <si>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</si>
  <si>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</si>
  <si>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</si>
  <si>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</si>
  <si>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</si>
  <si>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</si>
  <si>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</si>
  <si>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</si>
  <si>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</si>
  <si>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</si>
  <si>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</si>
  <si>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</si>
  <si>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</si>
  <si>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</si>
  <si>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</si>
  <si>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</si>
  <si>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</si>
  <si>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</si>
  <si>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</si>
  <si>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</si>
  <si>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</si>
  <si>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</si>
  <si>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</si>
  <si>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</si>
  <si>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</si>
  <si>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</si>
  <si>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</si>
  <si>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</si>
  <si>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</si>
  <si>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</si>
  <si>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</si>
  <si>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</si>
  <si>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</si>
  <si>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</si>
  <si>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</si>
  <si>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</si>
  <si>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</si>
  <si>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</si>
  <si>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</si>
  <si>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</si>
  <si>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</si>
  <si>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</si>
  <si>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</si>
  <si>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</si>
  <si>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</si>
  <si>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</si>
  <si>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</si>
  <si>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</si>
  <si>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</si>
  <si>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</si>
  <si>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</si>
  <si>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</si>
  <si>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</si>
  <si>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</si>
  <si>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</si>
  <si>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</si>
  <si>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</si>
  <si>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</si>
  <si>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</si>
  <si>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</si>
  <si>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</si>
  <si>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</si>
  <si>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</si>
  <si>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</si>
  <si>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</si>
  <si>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</si>
  <si>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</si>
  <si>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</si>
  <si>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</si>
  <si>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</si>
  <si>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</si>
  <si>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</si>
  <si>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</si>
  <si>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</si>
  <si>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</si>
  <si>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</si>
  <si>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</si>
  <si>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</si>
  <si>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</si>
  <si>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</si>
  <si>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</si>
  <si>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</si>
  <si>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</si>
  <si>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</si>
  <si>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</si>
  <si>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</si>
  <si>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</si>
  <si>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</si>
  <si>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</si>
  <si>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</si>
  <si>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</si>
  <si>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</si>
  <si>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</si>
  <si>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</si>
  <si>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</si>
  <si>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</si>
  <si>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</si>
  <si>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</si>
  <si>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</si>
  <si>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</si>
  <si>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</si>
  <si>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</si>
  <si>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</si>
  <si>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</si>
  <si>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</si>
  <si>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</si>
  <si>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</si>
  <si>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</si>
  <si>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</si>
  <si>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</si>
  <si>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</si>
  <si>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</si>
  <si>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</si>
  <si>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</si>
  <si>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</si>
  <si>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</si>
  <si>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</si>
  <si>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</si>
  <si>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</si>
  <si>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</si>
  <si>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</si>
  <si>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</si>
  <si>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</si>
  <si>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</si>
  <si>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</si>
  <si>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</si>
  <si>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</si>
  <si>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</si>
  <si>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</si>
  <si>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</si>
  <si>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</si>
  <si>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</si>
  <si>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</si>
  <si>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</si>
  <si>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</si>
  <si>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</si>
  <si>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</si>
  <si>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</si>
  <si>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</si>
  <si>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</si>
  <si>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</si>
  <si>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</si>
  <si>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</si>
  <si>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</si>
  <si>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</si>
  <si>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</si>
  <si>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</si>
  <si>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</si>
  <si>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</si>
  <si>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</si>
  <si>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</si>
  <si>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</si>
  <si>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</si>
  <si>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</si>
  <si>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</si>
  <si>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</si>
  <si>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</si>
  <si>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</si>
  <si>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</si>
  <si>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</si>
  <si>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</si>
  <si>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</si>
  <si>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</si>
  <si>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</si>
  <si>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</si>
  <si>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</si>
  <si>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</si>
  <si>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</si>
  <si>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</si>
  <si>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</si>
  <si>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</si>
  <si>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</si>
  <si>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</si>
  <si>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</si>
  <si>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</si>
  <si>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</si>
  <si>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</si>
  <si>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</si>
  <si>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</si>
  <si>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</si>
  <si>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</si>
  <si>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</si>
  <si>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</si>
  <si>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</si>
  <si>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</si>
  <si>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</si>
  <si>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</si>
  <si>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</si>
  <si>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</si>
  <si>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</si>
  <si>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</si>
  <si>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</si>
  <si>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</si>
  <si>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</si>
  <si>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</si>
  <si>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</si>
  <si>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</si>
  <si>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</si>
  <si>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</si>
  <si>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</si>
  <si>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</si>
  <si>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</si>
  <si>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</si>
  <si>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</si>
  <si>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</si>
  <si>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</si>
  <si>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</si>
  <si>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</si>
  <si>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</si>
  <si>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</si>
  <si>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</si>
  <si>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</si>
  <si>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</si>
  <si>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</si>
  <si>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</si>
  <si>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</si>
  <si>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</si>
  <si>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</si>
  <si>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</si>
  <si>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</si>
  <si>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</si>
  <si>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</si>
  <si>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</si>
  <si>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</si>
  <si>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</si>
  <si>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</si>
  <si>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</si>
  <si>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</si>
  <si>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</si>
  <si>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</si>
  <si>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</si>
  <si>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</si>
  <si>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</si>
  <si>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</si>
  <si>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</si>
  <si>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</si>
  <si>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</si>
  <si>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</si>
  <si>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</si>
  <si>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</si>
  <si>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</si>
  <si>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</si>
  <si>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</si>
  <si>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</si>
  <si>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</si>
  <si>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</si>
  <si>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</si>
  <si>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</si>
  <si>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</si>
  <si>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</si>
  <si>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</si>
  <si>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</si>
  <si>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</si>
  <si>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</si>
  <si>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</si>
  <si>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</si>
  <si>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</si>
  <si>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</si>
  <si>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</si>
  <si>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</si>
  <si>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</si>
  <si>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</si>
  <si>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</si>
  <si>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</si>
  <si>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</si>
  <si>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</si>
  <si>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</si>
  <si>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</si>
  <si>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</si>
  <si>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</si>
  <si>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</si>
  <si>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</si>
  <si>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</si>
  <si>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</si>
  <si>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</si>
  <si>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</si>
  <si>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</si>
  <si>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</si>
  <si>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</si>
  <si>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</si>
  <si>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</si>
  <si>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</si>
  <si>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</si>
  <si>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</si>
  <si>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</si>
  <si>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</si>
  <si>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</si>
  <si>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</si>
  <si>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</si>
  <si>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</si>
  <si>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</si>
  <si>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</si>
  <si>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</si>
  <si>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</si>
  <si>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</si>
  <si>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</si>
  <si>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</si>
  <si>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</si>
  <si>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</si>
  <si>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</si>
  <si>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</si>
  <si>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</si>
  <si>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</si>
  <si>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</si>
  <si>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</si>
  <si>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</si>
  <si>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</si>
  <si>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</si>
  <si>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</si>
  <si>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</si>
  <si>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</si>
  <si>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</si>
  <si>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</si>
  <si>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</si>
  <si>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</si>
  <si>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</si>
  <si>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</si>
  <si>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</si>
  <si>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</si>
  <si>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</si>
  <si>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</si>
  <si>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</si>
  <si>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</si>
  <si>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</si>
  <si>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</si>
  <si>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</si>
  <si>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</si>
  <si>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</si>
  <si>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</si>
  <si>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</si>
  <si>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</si>
  <si>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</si>
  <si>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</si>
  <si>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</si>
  <si>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</si>
  <si>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</si>
  <si>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</si>
  <si>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</si>
  <si>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</si>
  <si>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</si>
  <si>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</si>
  <si>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</si>
  <si>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</si>
  <si>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</si>
  <si>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</si>
  <si>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</si>
  <si>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</si>
  <si>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</si>
  <si>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</si>
  <si>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</si>
  <si>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</si>
  <si>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</si>
  <si>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</si>
  <si>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</si>
  <si>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</si>
  <si>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</si>
  <si>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</si>
  <si>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</si>
  <si>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</si>
  <si>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</si>
  <si>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</si>
  <si>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</si>
  <si>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</si>
  <si>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</si>
  <si>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</si>
  <si>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</si>
  <si>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</si>
  <si>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</si>
  <si>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</si>
  <si>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</si>
  <si>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</si>
  <si>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</si>
  <si>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</si>
  <si>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</si>
  <si>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</si>
  <si>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</si>
  <si>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</si>
  <si>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</si>
  <si>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</si>
  <si>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</si>
  <si>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</si>
  <si>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</si>
  <si>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</si>
  <si>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</si>
  <si>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</si>
  <si>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</si>
  <si>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</si>
  <si>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</si>
  <si>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</si>
  <si>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</si>
  <si>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</si>
  <si>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</si>
  <si>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</si>
  <si>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</si>
  <si>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</si>
  <si>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</si>
  <si>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</si>
  <si>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</si>
  <si>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</si>
  <si>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</si>
  <si>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</si>
  <si>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</si>
  <si>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</si>
  <si>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</si>
  <si>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</si>
  <si>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</si>
  <si>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</si>
  <si>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</si>
  <si>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</si>
  <si>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</si>
  <si>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</si>
  <si>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</si>
  <si>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</si>
  <si>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</si>
  <si>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</si>
  <si>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</si>
  <si>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</si>
  <si>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</si>
  <si>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</si>
  <si>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</si>
  <si>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</si>
  <si>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</si>
  <si>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</si>
  <si>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</si>
  <si>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</si>
  <si>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</si>
  <si>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</si>
  <si>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</si>
  <si>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</si>
  <si>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</si>
  <si>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</si>
  <si>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</si>
  <si>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</si>
  <si>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</si>
  <si>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</si>
  <si>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</si>
  <si>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</si>
  <si>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</si>
  <si>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</si>
  <si>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</si>
  <si>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</si>
  <si>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</si>
  <si>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</si>
  <si>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</si>
  <si>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</si>
  <si>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</si>
  <si>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</si>
  <si>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</si>
  <si>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</si>
  <si>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</si>
  <si>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</si>
  <si>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</si>
  <si>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</si>
  <si>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</si>
  <si>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</si>
  <si>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</si>
  <si>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</si>
  <si>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</si>
  <si>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</si>
  <si>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</si>
  <si>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</si>
  <si>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</si>
  <si>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</si>
  <si>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</si>
  <si>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</si>
  <si>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</si>
  <si>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</si>
  <si>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</si>
  <si>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</si>
  <si>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</si>
  <si>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</si>
  <si>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</si>
  <si>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</si>
  <si>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</si>
  <si>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</si>
  <si>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</si>
  <si>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</si>
  <si>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</si>
  <si>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</si>
  <si>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</si>
  <si>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</si>
  <si>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</si>
  <si>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</si>
  <si>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</si>
  <si>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</si>
  <si>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</si>
  <si>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</si>
  <si>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</si>
  <si>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</si>
  <si>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</si>
  <si>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</si>
  <si>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</si>
  <si>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</si>
  <si>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</si>
  <si>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</si>
  <si>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</si>
  <si>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</si>
  <si>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</si>
  <si>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</si>
  <si>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</si>
  <si>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</si>
  <si>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</si>
  <si>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</si>
  <si>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</si>
  <si>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</si>
  <si>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</si>
  <si>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</si>
  <si>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</si>
  <si>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</si>
  <si>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</si>
  <si>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</si>
  <si>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</si>
  <si>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</si>
  <si>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</si>
  <si>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</si>
  <si>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</si>
  <si>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</si>
  <si>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</si>
  <si>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</si>
  <si>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</si>
  <si>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</si>
  <si>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</si>
  <si>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</si>
  <si>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</si>
  <si>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</si>
  <si>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</si>
  <si>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</si>
  <si>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</si>
  <si>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</si>
  <si>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</si>
  <si>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</si>
  <si>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</si>
  <si>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</si>
  <si>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</si>
  <si>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</si>
  <si>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</si>
  <si>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</si>
  <si>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</si>
  <si>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</si>
  <si>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</si>
  <si>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</si>
  <si>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</si>
  <si>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</si>
  <si>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</si>
  <si>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</si>
  <si>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</si>
  <si>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</si>
  <si>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</si>
  <si>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</si>
  <si>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</si>
  <si>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</si>
  <si>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</si>
  <si>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</si>
  <si>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</si>
  <si>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</si>
  <si>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</si>
  <si>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</si>
  <si>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</si>
  <si>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</si>
  <si>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</si>
  <si>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</si>
  <si>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</si>
  <si>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</si>
  <si>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</si>
  <si>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</si>
  <si>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</si>
  <si>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</si>
  <si>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</si>
  <si>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</si>
  <si>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</si>
  <si>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</si>
  <si>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</si>
  <si>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</si>
  <si>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</si>
  <si>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</si>
  <si>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</si>
  <si>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</si>
  <si>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</si>
  <si>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</si>
  <si>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</si>
  <si>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</si>
  <si>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</si>
  <si>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</si>
  <si>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</si>
  <si>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</si>
  <si>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</si>
  <si>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</si>
  <si>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</si>
  <si>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</si>
  <si>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</si>
  <si>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</si>
  <si>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</si>
  <si>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</si>
  <si>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</si>
  <si>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</si>
  <si>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</si>
  <si>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</si>
  <si>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</si>
  <si>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</si>
  <si>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</si>
  <si>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</si>
  <si>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</si>
  <si>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</si>
  <si>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</si>
  <si>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</si>
  <si>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</si>
  <si>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</si>
  <si>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</si>
  <si>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</si>
  <si>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</si>
  <si>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</si>
  <si>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</si>
  <si>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</si>
  <si>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</si>
  <si>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</si>
  <si>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</si>
  <si>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</si>
  <si>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</si>
  <si>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</si>
  <si>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</si>
  <si>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</si>
  <si>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</si>
  <si>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</si>
  <si>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</si>
  <si>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</si>
  <si>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</si>
  <si>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</si>
  <si>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</si>
  <si>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</si>
  <si>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</si>
  <si>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</si>
  <si>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</si>
  <si>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</si>
  <si>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</si>
  <si>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</si>
  <si>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</si>
  <si>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</si>
  <si>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</si>
  <si>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</si>
  <si>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</si>
  <si>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</si>
  <si>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</si>
  <si>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</si>
  <si>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</si>
  <si>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</si>
  <si>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</si>
  <si>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</si>
  <si>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</si>
  <si>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</si>
  <si>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</si>
  <si>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</si>
  <si>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</si>
  <si>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</si>
  <si>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</si>
  <si>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</si>
  <si>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</si>
  <si>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</si>
  <si>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</si>
  <si>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</si>
  <si>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</si>
  <si>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</si>
  <si>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</si>
  <si>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</si>
  <si>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</si>
  <si>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</si>
  <si>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</si>
  <si>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</si>
  <si>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</si>
  <si>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</si>
  <si>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</si>
  <si>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</si>
  <si>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</si>
  <si>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</si>
  <si>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</si>
  <si>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</si>
  <si>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</si>
  <si>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</si>
  <si>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</si>
  <si>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</si>
  <si>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</si>
  <si>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</si>
  <si>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</si>
  <si>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</si>
  <si>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</si>
  <si>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</si>
  <si>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</si>
  <si>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</si>
  <si>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</si>
  <si>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</si>
  <si>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</si>
  <si>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</si>
  <si>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</si>
  <si>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</si>
  <si>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</si>
  <si>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</si>
  <si>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</si>
  <si>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</si>
  <si>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</si>
  <si>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</si>
  <si>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</si>
  <si>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</si>
  <si>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</si>
  <si>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</si>
  <si>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</si>
  <si>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</si>
  <si>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</si>
  <si>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</si>
  <si>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</si>
  <si>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</si>
  <si>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</si>
  <si>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</si>
  <si>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</si>
  <si>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</si>
  <si>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</si>
  <si>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</si>
  <si>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</si>
  <si>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</si>
  <si>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</si>
  <si>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</si>
  <si>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</si>
  <si>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</si>
  <si>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</si>
  <si>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</si>
  <si>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</si>
  <si>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</si>
  <si>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</si>
  <si>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</si>
  <si>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</si>
  <si>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</si>
  <si>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</si>
  <si>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</si>
  <si>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</si>
  <si>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</si>
  <si>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</si>
  <si>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</si>
  <si>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</si>
  <si>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</si>
  <si>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</si>
  <si>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</si>
  <si>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</si>
  <si>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</si>
  <si>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</si>
  <si>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</si>
  <si>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</si>
  <si>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</si>
  <si>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</si>
  <si>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</si>
  <si>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</si>
  <si>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</si>
  <si>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</si>
  <si>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</si>
  <si>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</si>
  <si>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</si>
  <si>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</si>
  <si>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</si>
  <si>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</si>
  <si>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</si>
  <si>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</si>
  <si>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</si>
  <si>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</si>
  <si>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</si>
  <si>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</si>
  <si>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</si>
  <si>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</si>
  <si>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</si>
  <si>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</si>
  <si>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</si>
  <si>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</si>
  <si>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</si>
  <si>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</si>
  <si>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</si>
  <si>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</si>
  <si>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</si>
  <si>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</si>
  <si>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</si>
  <si>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</si>
  <si>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</si>
  <si>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</si>
  <si>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</si>
  <si>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</si>
  <si>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</si>
  <si>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</si>
  <si>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</si>
  <si>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</si>
  <si>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</si>
  <si>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</si>
  <si>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</si>
  <si>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</si>
  <si>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</si>
  <si>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</si>
  <si>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</si>
  <si>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</si>
  <si>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</si>
  <si>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</si>
  <si>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</si>
  <si>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</si>
  <si>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</si>
  <si>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</si>
  <si>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</si>
  <si>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</si>
  <si>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</si>
  <si>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</si>
  <si>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</si>
  <si>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</si>
  <si>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</si>
  <si>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</si>
  <si>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</si>
  <si>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</si>
  <si>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</si>
  <si>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</si>
  <si>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</si>
  <si>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</si>
  <si>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</si>
  <si>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</si>
  <si>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</si>
  <si>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</si>
  <si>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</si>
  <si>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</si>
  <si>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</si>
  <si>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</si>
  <si>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</si>
  <si>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</si>
  <si>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</si>
  <si>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</si>
  <si>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</si>
  <si>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</si>
  <si>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</si>
  <si>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</si>
  <si>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</si>
  <si>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</si>
  <si>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</si>
  <si>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</si>
  <si>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</si>
  <si>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</si>
  <si>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</si>
  <si>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</si>
  <si>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</si>
  <si>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</si>
  <si>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</si>
  <si>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</si>
  <si>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</si>
  <si>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</si>
  <si>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</si>
  <si>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</si>
  <si>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</si>
  <si>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</si>
  <si>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</si>
  <si>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</si>
  <si>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</si>
  <si>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</si>
  <si>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</si>
  <si>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</si>
  <si>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</si>
  <si>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</si>
  <si>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</si>
  <si>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</si>
  <si>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</si>
  <si>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</si>
  <si>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</si>
  <si>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</si>
  <si>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</si>
  <si>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</si>
  <si>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</si>
  <si>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</si>
  <si>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</si>
  <si>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</si>
  <si>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</si>
  <si>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</si>
  <si>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</si>
  <si>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</si>
  <si>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</si>
  <si>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</si>
  <si>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</si>
  <si>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</si>
  <si>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</si>
  <si>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</si>
  <si>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</si>
  <si>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</si>
  <si>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</si>
  <si>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</si>
  <si>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</si>
  <si>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</si>
  <si>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</si>
  <si>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</si>
  <si>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</si>
  <si>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</si>
  <si>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</si>
  <si>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</si>
  <si>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</si>
  <si>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</si>
  <si>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</si>
  <si>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</si>
  <si>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</si>
  <si>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</si>
  <si>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</si>
  <si>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</si>
  <si>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</si>
  <si>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</si>
  <si>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</si>
  <si>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</si>
  <si>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</si>
  <si>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</si>
  <si>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</si>
  <si>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</si>
  <si>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</si>
  <si>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</si>
  <si>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</si>
  <si>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</si>
  <si>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</si>
  <si>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</si>
  <si>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</si>
  <si>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</si>
  <si>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</si>
  <si>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</si>
  <si>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</si>
  <si>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</si>
  <si>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</si>
  <si>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</si>
  <si>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</si>
  <si>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</si>
  <si>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</si>
  <si>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</si>
  <si>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</si>
  <si>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</si>
  <si>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</si>
  <si>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</si>
  <si>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</si>
  <si>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</si>
  <si>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</si>
  <si>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</si>
  <si>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</si>
  <si>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</si>
  <si>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</si>
  <si>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</si>
  <si>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</si>
  <si>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</si>
  <si>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</si>
  <si>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</si>
  <si>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</si>
  <si>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</si>
  <si>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</si>
  <si>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</si>
  <si>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</si>
  <si>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</si>
  <si>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</si>
  <si>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</si>
  <si>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</si>
  <si>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</si>
  <si>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</si>
  <si>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</si>
  <si>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</si>
  <si>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</si>
  <si>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</si>
  <si>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</si>
  <si>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</si>
  <si>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</si>
  <si>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</si>
  <si>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</si>
  <si>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</si>
  <si>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</si>
  <si>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</si>
  <si>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</si>
  <si>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</si>
  <si>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</si>
  <si>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</si>
  <si>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</si>
  <si>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</si>
  <si>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</si>
  <si>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</si>
  <si>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</si>
  <si>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</si>
  <si>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</si>
  <si>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</si>
  <si>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</si>
  <si>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</si>
  <si>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</si>
  <si>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</si>
  <si>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</si>
  <si>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</si>
  <si>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</si>
  <si>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</si>
  <si>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</si>
  <si>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</si>
  <si>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</si>
  <si>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</si>
  <si>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</si>
  <si>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</si>
  <si>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</si>
  <si>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</si>
  <si>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</si>
  <si>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</si>
  <si>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</si>
  <si>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</si>
  <si>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</si>
  <si>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</si>
  <si>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</si>
  <si>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</si>
  <si>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</si>
  <si>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</si>
  <si>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</si>
  <si>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</si>
  <si>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</si>
  <si>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</si>
  <si>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</si>
  <si>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</si>
  <si>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</si>
  <si>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</si>
  <si>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</si>
  <si>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</si>
  <si>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</si>
  <si>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</si>
  <si>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</si>
  <si>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</si>
  <si>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</si>
  <si>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</si>
  <si>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</si>
  <si>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</si>
  <si>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</si>
  <si>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</si>
  <si>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</si>
  <si>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</si>
  <si>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</si>
  <si>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</si>
  <si>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</si>
  <si>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</si>
  <si>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</si>
  <si>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</si>
  <si>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</si>
  <si>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</si>
  <si>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</si>
  <si>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</si>
  <si>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</si>
  <si>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</si>
  <si>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</si>
  <si>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</si>
  <si>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</si>
  <si>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</si>
  <si>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</si>
  <si>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</si>
  <si>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</si>
  <si>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</si>
  <si>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</si>
  <si>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</si>
  <si>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</si>
  <si>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</si>
  <si>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</si>
  <si>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</si>
  <si>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</si>
  <si>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</si>
  <si>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</si>
  <si>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</si>
  <si>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</si>
  <si>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</si>
  <si>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</si>
  <si>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</si>
  <si>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</si>
  <si>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</si>
  <si>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</si>
  <si>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</si>
  <si>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</si>
  <si>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</si>
  <si>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</si>
  <si>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</si>
  <si>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</si>
  <si>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</si>
  <si>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</si>
  <si>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</si>
  <si>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</si>
  <si>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</si>
  <si>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</si>
  <si>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</si>
  <si>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</si>
  <si>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</si>
  <si>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</si>
  <si>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</si>
  <si>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</si>
  <si>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</si>
  <si>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</si>
  <si>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</si>
  <si>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</si>
  <si>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</si>
  <si>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</si>
  <si>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</si>
  <si>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</si>
  <si>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</si>
  <si>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</si>
  <si>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</si>
  <si>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</si>
  <si>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</si>
  <si>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</si>
  <si>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</si>
  <si>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</si>
  <si>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</si>
  <si>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</si>
  <si>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</si>
  <si>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</si>
  <si>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</si>
  <si>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</si>
  <si>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</si>
  <si>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</si>
  <si>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</si>
  <si>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</si>
  <si>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</si>
  <si>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</si>
  <si>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</si>
  <si>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</si>
  <si>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</si>
  <si>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</si>
  <si>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</si>
  <si>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</si>
  <si>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</si>
  <si>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</si>
  <si>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</si>
  <si>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</si>
  <si>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</si>
  <si>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</si>
  <si>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</si>
  <si>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</si>
  <si>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</si>
  <si>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</si>
  <si>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</si>
  <si>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</si>
  <si>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</si>
  <si>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</si>
  <si>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</si>
  <si>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</si>
  <si>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</si>
  <si>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</si>
  <si>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</si>
  <si>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</si>
  <si>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</si>
  <si>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</si>
  <si>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</si>
  <si>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</si>
  <si>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</si>
  <si>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</si>
  <si>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</si>
  <si>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</si>
  <si>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</si>
  <si>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</si>
  <si>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</si>
  <si>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</si>
  <si>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</si>
  <si>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</si>
  <si>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</si>
  <si>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</si>
  <si>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</si>
  <si>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</si>
  <si>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</si>
  <si>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</si>
  <si>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</si>
  <si>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</si>
  <si>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</si>
  <si>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</si>
  <si>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</si>
  <si>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</si>
  <si>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</si>
  <si>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</si>
  <si>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</si>
  <si>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</si>
  <si>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</si>
  <si>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</si>
  <si>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</si>
  <si>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</si>
  <si>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</si>
  <si>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</si>
  <si>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</si>
  <si>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</si>
  <si>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</si>
  <si>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</si>
  <si>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</si>
  <si>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</si>
  <si>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</si>
  <si>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</si>
  <si>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</si>
  <si>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</si>
  <si>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</si>
  <si>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</si>
  <si>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</si>
  <si>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</si>
  <si>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</si>
  <si>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</si>
  <si>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</si>
  <si>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</si>
  <si>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</si>
  <si>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</si>
  <si>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</si>
  <si>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</si>
  <si>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</si>
  <si>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</si>
  <si>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</si>
  <si>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</si>
  <si>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</si>
  <si>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</si>
  <si>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</si>
  <si>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</si>
  <si>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</si>
  <si>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</si>
  <si>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</si>
  <si>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</si>
  <si>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</si>
  <si>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</si>
  <si>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</si>
  <si>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</si>
  <si>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</si>
  <si>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</si>
  <si>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</si>
  <si>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</si>
  <si>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</si>
  <si>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</si>
  <si>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</si>
  <si>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</si>
  <si>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</si>
  <si>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</si>
  <si>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</si>
  <si>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</si>
  <si>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</si>
  <si>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</si>
  <si>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</si>
  <si>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</si>
  <si>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</si>
  <si>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</si>
  <si>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</si>
  <si>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</si>
  <si>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</si>
  <si>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</si>
  <si>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</si>
  <si>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</si>
  <si>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</si>
  <si>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</si>
  <si>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</si>
  <si>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</si>
  <si>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</si>
  <si>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</si>
  <si>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</si>
  <si>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</si>
  <si>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</si>
  <si>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</si>
  <si>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</si>
  <si>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</si>
  <si>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</si>
  <si>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</si>
  <si>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</si>
  <si>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</si>
  <si>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</si>
  <si>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</si>
  <si>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</si>
  <si>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</si>
  <si>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</si>
  <si>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</si>
  <si>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</si>
  <si>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</si>
  <si>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</si>
  <si>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</si>
  <si>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</si>
  <si>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</si>
  <si>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</si>
  <si>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</si>
  <si>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</si>
  <si>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</si>
  <si>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</si>
  <si>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</si>
  <si>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</si>
  <si>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</si>
  <si>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</si>
  <si>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</si>
  <si>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</si>
  <si>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</si>
  <si>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</si>
  <si>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</si>
  <si>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</si>
  <si>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</si>
  <si>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</si>
  <si>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</si>
  <si>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</si>
  <si>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</si>
  <si>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</si>
  <si>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</si>
  <si>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</si>
  <si>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</si>
  <si>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</si>
  <si>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</si>
  <si>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</si>
  <si>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</si>
  <si>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</si>
  <si>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</si>
  <si>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</si>
  <si>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</si>
  <si>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</si>
  <si>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</si>
  <si>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</si>
  <si>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</si>
  <si>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</si>
  <si>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</si>
  <si>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</si>
  <si>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</si>
  <si>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</si>
  <si>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</si>
  <si>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</si>
  <si>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</si>
  <si>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</si>
  <si>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</si>
  <si>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</si>
  <si>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</si>
  <si>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</si>
  <si>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</si>
  <si>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</si>
  <si>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</si>
  <si>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</si>
  <si>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</si>
  <si>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</si>
  <si>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</si>
  <si>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</si>
  <si>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</si>
  <si>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</si>
  <si>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</si>
  <si>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</si>
  <si>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</si>
  <si>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</si>
  <si>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</si>
  <si>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</si>
  <si>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</si>
  <si>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</si>
  <si>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</si>
  <si>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</si>
  <si>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</si>
  <si>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</si>
  <si>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</si>
  <si>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</si>
  <si>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</si>
  <si>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</si>
  <si>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</si>
  <si>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</si>
  <si>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</si>
  <si>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</si>
  <si>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</si>
  <si>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</si>
  <si>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</si>
  <si>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</si>
  <si>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</si>
  <si>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</si>
  <si>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</si>
  <si>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</si>
  <si>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</si>
  <si>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</si>
  <si>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</si>
  <si>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</si>
  <si>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</si>
  <si>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</si>
  <si>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</si>
  <si>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</si>
  <si>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</si>
  <si>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</si>
  <si>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</si>
  <si>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</si>
  <si>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</si>
  <si>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</si>
  <si>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</si>
  <si>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</si>
  <si>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</si>
  <si>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</si>
  <si>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</si>
  <si>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</si>
  <si>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</si>
  <si>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</si>
  <si>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</si>
  <si>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</si>
  <si>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</si>
  <si>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</si>
  <si>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</si>
  <si>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</si>
  <si>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</si>
  <si>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</si>
  <si>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</si>
  <si>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</si>
  <si>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</si>
  <si>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</si>
  <si>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</si>
  <si>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</si>
  <si>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</si>
  <si>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</si>
  <si>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</si>
  <si>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</si>
  <si>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</si>
  <si>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</si>
  <si>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</si>
  <si>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</si>
  <si>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</si>
  <si>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</si>
  <si>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</si>
  <si>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</si>
  <si>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</si>
  <si>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</si>
  <si>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</si>
  <si>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</si>
  <si>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</si>
  <si>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</si>
  <si>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</si>
  <si>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</si>
  <si>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</si>
  <si>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</si>
  <si>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</si>
  <si>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</si>
  <si>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</si>
  <si>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</si>
  <si>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</si>
  <si>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</si>
  <si>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</si>
  <si>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</si>
  <si>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</si>
  <si>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</si>
  <si>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</si>
  <si>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</si>
  <si>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</si>
  <si>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</si>
  <si>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</si>
  <si>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</si>
  <si>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</si>
  <si>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</si>
  <si>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</si>
  <si>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</si>
  <si>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</si>
  <si>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</si>
  <si>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</si>
  <si>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</si>
  <si>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</si>
  <si>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</si>
  <si>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</si>
  <si>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</si>
  <si>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</si>
  <si>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</si>
  <si>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</si>
  <si>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</si>
  <si>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</si>
  <si>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</si>
  <si>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</si>
  <si>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</si>
  <si>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</si>
  <si>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</si>
  <si>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</si>
  <si>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</si>
  <si>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</si>
  <si>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</si>
  <si>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</si>
  <si>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</si>
  <si>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</si>
  <si>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</si>
  <si>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</si>
  <si>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</si>
  <si>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</si>
  <si>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</si>
  <si>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</si>
  <si>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</si>
  <si>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</si>
  <si>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</si>
  <si>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</si>
  <si>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</si>
  <si>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</si>
  <si>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</si>
  <si>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</si>
  <si>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</si>
  <si>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</si>
  <si>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</si>
  <si>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</si>
  <si>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</si>
  <si>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</si>
  <si>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</si>
  <si>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</si>
  <si>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</si>
  <si>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</si>
  <si>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</si>
  <si>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</si>
  <si>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</si>
  <si>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</si>
  <si>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</si>
  <si>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</si>
  <si>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</si>
  <si>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</si>
  <si>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</si>
  <si>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</si>
  <si>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</si>
  <si>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</si>
  <si>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</si>
  <si>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</si>
  <si>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</si>
  <si>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</si>
  <si>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</si>
  <si>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</si>
  <si>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</si>
  <si>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</si>
  <si>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</si>
  <si>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</si>
  <si>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</si>
  <si>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</si>
  <si>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</si>
  <si>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</si>
  <si>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</si>
  <si>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</si>
  <si>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</si>
  <si>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</si>
  <si>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</si>
  <si>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</si>
  <si>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</si>
  <si>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</si>
  <si>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</si>
  <si>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</si>
  <si>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</si>
  <si>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</si>
  <si>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</si>
  <si>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</si>
  <si>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</si>
  <si>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</si>
  <si>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</si>
  <si>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</si>
  <si>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</si>
  <si>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</si>
  <si>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</si>
  <si>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</si>
  <si>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</si>
  <si>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</si>
  <si>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</si>
  <si>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</si>
  <si>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</si>
  <si>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</si>
  <si>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</si>
  <si>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</si>
  <si>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</si>
  <si>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</si>
  <si>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</si>
  <si>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</si>
  <si>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</si>
  <si>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</si>
  <si>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</si>
  <si>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</si>
  <si>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</si>
  <si>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</si>
  <si>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</si>
  <si>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</si>
  <si>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</si>
  <si>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</si>
  <si>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</si>
  <si>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</si>
  <si>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</si>
  <si>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</si>
  <si>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</si>
  <si>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</si>
  <si>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</si>
  <si>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</si>
  <si>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</si>
  <si>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</si>
  <si>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</si>
  <si>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</si>
  <si>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</si>
  <si>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</si>
  <si>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</si>
  <si>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</si>
  <si>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</si>
  <si>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</si>
  <si>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</si>
  <si>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</si>
  <si>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</si>
  <si>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</si>
  <si>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</si>
  <si>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</si>
  <si>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</si>
  <si>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</si>
  <si>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</si>
  <si>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</si>
  <si>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</si>
  <si>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</si>
  <si>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</si>
  <si>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</si>
  <si>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</si>
  <si>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</si>
  <si>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</si>
  <si>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</si>
  <si>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</si>
  <si>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</si>
  <si>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</si>
  <si>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</si>
  <si>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</si>
  <si>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</si>
  <si>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</si>
  <si>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</si>
  <si>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</si>
  <si>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</si>
  <si>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</si>
  <si>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</si>
  <si>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</si>
  <si>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</si>
  <si>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</si>
  <si>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</si>
  <si>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</si>
  <si>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</si>
  <si>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</si>
  <si>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</si>
  <si>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</si>
  <si>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</si>
  <si>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</si>
  <si>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</si>
  <si>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</si>
  <si>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</si>
  <si>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</si>
  <si>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</si>
  <si>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</si>
  <si>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</si>
  <si>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</si>
  <si>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</si>
  <si>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</si>
  <si>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</si>
  <si>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</si>
  <si>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</si>
  <si>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</si>
  <si>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</si>
  <si>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</si>
  <si>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</si>
  <si>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</si>
  <si>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</si>
  <si>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</si>
  <si>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</si>
  <si>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</si>
  <si>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</si>
  <si>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</si>
  <si>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</si>
  <si>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</si>
  <si>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</si>
  <si>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</si>
  <si>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</si>
  <si>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</si>
  <si>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</si>
  <si>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</si>
  <si>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</si>
  <si>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</si>
  <si>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</si>
  <si>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</si>
  <si>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</si>
  <si>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</si>
  <si>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</si>
  <si>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</si>
  <si>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</si>
  <si>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</si>
  <si>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</si>
  <si>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</si>
  <si>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</si>
  <si>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</si>
  <si>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</si>
  <si>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</si>
  <si>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</si>
  <si>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</si>
  <si>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</si>
  <si>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</si>
  <si>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</si>
  <si>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</si>
  <si>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</si>
  <si>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</si>
  <si>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</si>
  <si>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</si>
  <si>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</si>
  <si>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</si>
  <si>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</si>
  <si>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</si>
  <si>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</si>
  <si>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</si>
  <si>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</si>
  <si>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</si>
  <si>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</si>
  <si>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</si>
  <si>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</si>
  <si>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</si>
  <si>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</si>
  <si>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</si>
  <si>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</si>
  <si>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</si>
  <si>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</si>
  <si>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</si>
  <si>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</si>
  <si>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</si>
  <si>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</si>
  <si>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</si>
  <si>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</si>
  <si>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</si>
  <si>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</si>
  <si>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</si>
  <si>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</si>
  <si>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</si>
  <si>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</si>
  <si>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</si>
  <si>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succuessful</t>
  </si>
  <si>
    <t>Maximum</t>
  </si>
  <si>
    <t>Variance</t>
  </si>
  <si>
    <t>Standard Deviation</t>
  </si>
  <si>
    <t>successful backers_count</t>
  </si>
  <si>
    <t>failed backers_count</t>
  </si>
  <si>
    <t>Conclusion 1</t>
  </si>
  <si>
    <t>Conclusion 2</t>
  </si>
  <si>
    <t>Conclusion 3</t>
  </si>
  <si>
    <t>0-24999</t>
  </si>
  <si>
    <t>25000-49999</t>
  </si>
  <si>
    <t>50000-74999</t>
  </si>
  <si>
    <t>75000-99999</t>
  </si>
  <si>
    <t>100000-124999</t>
  </si>
  <si>
    <t>125000-149999</t>
  </si>
  <si>
    <t>150000-174999</t>
  </si>
  <si>
    <t>175000-200000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</si>
</sst>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Challenge.xlsx]category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F-2C44-A490-5CA92B2898BF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AF-2C44-A490-5CA92B2898BF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AF-2C44-A490-5CA92B2898BF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AF-2C44-A490-5CA92B289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9478720"/>
        <c:axId val="378439952"/>
      </c:barChart>
      <c:catAx>
        <c:axId val="154947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39952"/>
        <c:crosses val="autoZero"/>
        <c:auto val="1"/>
        <c:lblAlgn val="ctr"/>
        <c:lblOffset val="100"/>
        <c:noMultiLvlLbl val="0"/>
      </c:catAx>
      <c:valAx>
        <c:axId val="3784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4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Challenge.xlsx]sub category 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3-4F48-A82D-3E8C1540D387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3-4F48-A82D-3E8C1540D387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F3-4F48-A82D-3E8C1540D387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3-4F48-A82D-3E8C1540D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0687632"/>
        <c:axId val="959194928"/>
      </c:barChart>
      <c:catAx>
        <c:axId val="9006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94928"/>
        <c:crosses val="autoZero"/>
        <c:auto val="1"/>
        <c:lblAlgn val="ctr"/>
        <c:lblOffset val="100"/>
        <c:noMultiLvlLbl val="0"/>
      </c:catAx>
      <c:valAx>
        <c:axId val="9591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Challenge.xlsx]line graph!PivotTable7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C-044B-B8D2-E498C51CE720}"/>
            </c:ext>
          </c:extLst>
        </c:ser>
        <c:ser>
          <c:idx val="1"/>
          <c:order val="1"/>
          <c:tx>
            <c:strRef>
              <c:f>'line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5C-044B-B8D2-E498C51CE720}"/>
            </c:ext>
          </c:extLst>
        </c:ser>
        <c:ser>
          <c:idx val="2"/>
          <c:order val="2"/>
          <c:tx>
            <c:strRef>
              <c:f>'line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5C-044B-B8D2-E498C51CE720}"/>
            </c:ext>
          </c:extLst>
        </c:ser>
        <c:ser>
          <c:idx val="3"/>
          <c:order val="3"/>
          <c:tx>
            <c:strRef>
              <c:f>'line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5C-044B-B8D2-E498C51C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388224"/>
        <c:axId val="1180989648"/>
      </c:lineChart>
      <c:catAx>
        <c:axId val="9303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89648"/>
        <c:crosses val="autoZero"/>
        <c:auto val="1"/>
        <c:lblAlgn val="ctr"/>
        <c:lblOffset val="100"/>
        <c:noMultiLvlLbl val="0"/>
      </c:catAx>
      <c:valAx>
        <c:axId val="11809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goals'!$F$2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goals'!$F$3:$F$14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2-9744-8D02-62D34B50F195}"/>
            </c:ext>
          </c:extLst>
        </c:ser>
        <c:ser>
          <c:idx val="1"/>
          <c:order val="1"/>
          <c:tx>
            <c:strRef>
              <c:f>'outcomes based on goals'!$G$2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goals'!$G$3:$G$14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2-9744-8D02-62D34B50F195}"/>
            </c:ext>
          </c:extLst>
        </c:ser>
        <c:ser>
          <c:idx val="2"/>
          <c:order val="2"/>
          <c:tx>
            <c:strRef>
              <c:f>'outcomes based on goals'!$H$2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goals'!$H$3:$H$14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2-9744-8D02-62D34B50F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191088"/>
        <c:axId val="216532495"/>
      </c:lineChart>
      <c:catAx>
        <c:axId val="11971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32495"/>
        <c:crosses val="autoZero"/>
        <c:auto val="1"/>
        <c:lblAlgn val="ctr"/>
        <c:lblOffset val="100"/>
        <c:noMultiLvlLbl val="0"/>
      </c:catAx>
      <c:valAx>
        <c:axId val="21653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Challenge.xlsx]Conclusions!PivotTable10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Campaign</a:t>
            </a:r>
            <a:r>
              <a:rPr lang="en-US" baseline="0"/>
              <a:t> Outcomes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Conclusions!$B$6:$B$7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Conclusions!$A$8:$A$18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Conclusions!$B$8:$B$18</c:f>
              <c:numCache>
                <c:formatCode>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06-9B46-B397-CEDEEACDE516}"/>
            </c:ext>
          </c:extLst>
        </c:ser>
        <c:ser>
          <c:idx val="1"/>
          <c:order val="1"/>
          <c:tx>
            <c:strRef>
              <c:f>Conclusions!$C$6:$C$7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Conclusions!$A$8:$A$18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Conclusions!$C$8:$C$18</c:f>
              <c:numCache>
                <c:formatCode>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06-9B46-B397-CEDEEACDE516}"/>
            </c:ext>
          </c:extLst>
        </c:ser>
        <c:ser>
          <c:idx val="2"/>
          <c:order val="2"/>
          <c:tx>
            <c:strRef>
              <c:f>Conclusions!$D$6:$D$7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Conclusions!$A$8:$A$18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Conclusions!$D$8:$D$18</c:f>
              <c:numCache>
                <c:formatCode>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506-9B46-B397-CEDEEACDE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065312"/>
        <c:axId val="702516080"/>
      </c:lineChart>
      <c:catAx>
        <c:axId val="9590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516080"/>
        <c:crosses val="autoZero"/>
        <c:auto val="1"/>
        <c:lblAlgn val="ctr"/>
        <c:lblOffset val="100"/>
        <c:noMultiLvlLbl val="0"/>
      </c:catAx>
      <c:valAx>
        <c:axId val="70251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0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Challenge.xlsx]Conclusions!PivotTable13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Campaign Outcomes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Conclusions!$B$24:$B$25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Conclusions!$A$26:$A$33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Conclusions!$B$26:$B$33</c:f>
              <c:numCache>
                <c:formatCode>0%</c:formatCode>
                <c:ptCount val="7"/>
                <c:pt idx="0">
                  <c:v>4.6511627906976744E-2</c:v>
                </c:pt>
                <c:pt idx="1">
                  <c:v>4.5454545454545456E-2</c:v>
                </c:pt>
                <c:pt idx="2">
                  <c:v>0.17391304347826086</c:v>
                </c:pt>
                <c:pt idx="3">
                  <c:v>3.2258064516129031E-2</c:v>
                </c:pt>
                <c:pt idx="4">
                  <c:v>2.0833333333333332E-2</c:v>
                </c:pt>
                <c:pt idx="5">
                  <c:v>6.25E-2</c:v>
                </c:pt>
                <c:pt idx="6">
                  <c:v>5.7667103538663174E-2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6-4542-A28A-64CC00EF1D1A}"/>
            </c:ext>
          </c:extLst>
        </c:ser>
        <c:ser>
          <c:idx val="1"/>
          <c:order val="1"/>
          <c:tx>
            <c:strRef>
              <c:f>Conclusions!$C$24:$C$25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Conclusions!$A$26:$A$33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Conclusions!$C$26:$C$33</c:f>
              <c:numCache>
                <c:formatCode>0%</c:formatCode>
                <c:ptCount val="7"/>
                <c:pt idx="0">
                  <c:v>0.37209302325581395</c:v>
                </c:pt>
                <c:pt idx="1">
                  <c:v>0.43181818181818182</c:v>
                </c:pt>
                <c:pt idx="2">
                  <c:v>0.2608695652173913</c:v>
                </c:pt>
                <c:pt idx="3">
                  <c:v>0.38709677419354838</c:v>
                </c:pt>
                <c:pt idx="4">
                  <c:v>0.375</c:v>
                </c:pt>
                <c:pt idx="5">
                  <c:v>0.39583333333333331</c:v>
                </c:pt>
                <c:pt idx="6">
                  <c:v>0.35910878112712974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86-4542-A28A-64CC00EF1D1A}"/>
            </c:ext>
          </c:extLst>
        </c:ser>
        <c:ser>
          <c:idx val="2"/>
          <c:order val="2"/>
          <c:tx>
            <c:strRef>
              <c:f>Conclusions!$D$24:$D$25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Conclusions!$A$26:$A$33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Conclusions!$D$26:$D$33</c:f>
              <c:numCache>
                <c:formatCode>0%</c:formatCode>
                <c:ptCount val="7"/>
                <c:pt idx="0">
                  <c:v>2.3255813953488372E-2</c:v>
                </c:pt>
                <c:pt idx="1">
                  <c:v>2.2727272727272728E-2</c:v>
                </c:pt>
                <c:pt idx="2">
                  <c:v>4.3478260869565216E-2</c:v>
                </c:pt>
                <c:pt idx="3">
                  <c:v>3.2258064516129031E-2</c:v>
                </c:pt>
                <c:pt idx="4">
                  <c:v>2.0833333333333332E-2</c:v>
                </c:pt>
                <c:pt idx="5">
                  <c:v>0</c:v>
                </c:pt>
                <c:pt idx="6">
                  <c:v>1.1795543905635648E-2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86-4542-A28A-64CC00EF1D1A}"/>
            </c:ext>
          </c:extLst>
        </c:ser>
        <c:ser>
          <c:idx val="3"/>
          <c:order val="3"/>
          <c:tx>
            <c:strRef>
              <c:f>Conclusions!$E$24:$E$25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Conclusions!$A$26:$A$33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Conclusions!$E$26:$E$33</c:f>
              <c:numCache>
                <c:formatCode>0%</c:formatCode>
                <c:ptCount val="7"/>
                <c:pt idx="0">
                  <c:v>0.55813953488372092</c:v>
                </c:pt>
                <c:pt idx="1">
                  <c:v>0.5</c:v>
                </c:pt>
                <c:pt idx="2">
                  <c:v>0.52173913043478259</c:v>
                </c:pt>
                <c:pt idx="3">
                  <c:v>0.54838709677419351</c:v>
                </c:pt>
                <c:pt idx="4">
                  <c:v>0.58333333333333337</c:v>
                </c:pt>
                <c:pt idx="5">
                  <c:v>0.54166666666666663</c:v>
                </c:pt>
                <c:pt idx="6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86-4542-A28A-64CC00EF1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367392"/>
        <c:axId val="1759652224"/>
      </c:barChart>
      <c:catAx>
        <c:axId val="152836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52224"/>
        <c:crosses val="autoZero"/>
        <c:auto val="1"/>
        <c:lblAlgn val="ctr"/>
        <c:lblOffset val="100"/>
        <c:noMultiLvlLbl val="0"/>
      </c:catAx>
      <c:valAx>
        <c:axId val="17596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36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Challenge.xlsx]Conclusions!PivotTable15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Crowdfunding Campaign Outcomes by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Conclusions!$B$40:$B$41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Conclusions!$A$42:$A$50</c:f>
              <c:strCache>
                <c:ptCount val="8"/>
                <c:pt idx="0">
                  <c:v>0-24999</c:v>
                </c:pt>
                <c:pt idx="1">
                  <c:v>25000-49999</c:v>
                </c:pt>
                <c:pt idx="2">
                  <c:v>50000-74999</c:v>
                </c:pt>
                <c:pt idx="3">
                  <c:v>75000-99999</c:v>
                </c:pt>
                <c:pt idx="4">
                  <c:v>100000-124999</c:v>
                </c:pt>
                <c:pt idx="5">
                  <c:v>125000-149999</c:v>
                </c:pt>
                <c:pt idx="6">
                  <c:v>150000-174999</c:v>
                </c:pt>
                <c:pt idx="7">
                  <c:v>175000-200000</c:v>
                </c:pt>
              </c:strCache>
            </c:strRef>
          </c:cat>
          <c:val>
            <c:numRef>
              <c:f>Conclusions!$B$42:$B$50</c:f>
              <c:numCache>
                <c:formatCode>0%</c:formatCode>
                <c:ptCount val="8"/>
                <c:pt idx="0">
                  <c:v>4.3388429752066117E-2</c:v>
                </c:pt>
                <c:pt idx="1">
                  <c:v>0</c:v>
                </c:pt>
                <c:pt idx="2">
                  <c:v>6.6666666666666666E-2</c:v>
                </c:pt>
                <c:pt idx="3">
                  <c:v>5.3571428571428568E-2</c:v>
                </c:pt>
                <c:pt idx="4">
                  <c:v>0.15384615384615385</c:v>
                </c:pt>
                <c:pt idx="5">
                  <c:v>3.5714285714285712E-2</c:v>
                </c:pt>
                <c:pt idx="6">
                  <c:v>0.1111111111111111</c:v>
                </c:pt>
                <c:pt idx="7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0-9344-9A26-E0D376C5D79F}"/>
            </c:ext>
          </c:extLst>
        </c:ser>
        <c:ser>
          <c:idx val="1"/>
          <c:order val="1"/>
          <c:tx>
            <c:strRef>
              <c:f>Conclusions!$C$40:$C$41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Conclusions!$A$42:$A$50</c:f>
              <c:strCache>
                <c:ptCount val="8"/>
                <c:pt idx="0">
                  <c:v>0-24999</c:v>
                </c:pt>
                <c:pt idx="1">
                  <c:v>25000-49999</c:v>
                </c:pt>
                <c:pt idx="2">
                  <c:v>50000-74999</c:v>
                </c:pt>
                <c:pt idx="3">
                  <c:v>75000-99999</c:v>
                </c:pt>
                <c:pt idx="4">
                  <c:v>100000-124999</c:v>
                </c:pt>
                <c:pt idx="5">
                  <c:v>125000-149999</c:v>
                </c:pt>
                <c:pt idx="6">
                  <c:v>150000-174999</c:v>
                </c:pt>
                <c:pt idx="7">
                  <c:v>175000-200000</c:v>
                </c:pt>
              </c:strCache>
            </c:strRef>
          </c:cat>
          <c:val>
            <c:numRef>
              <c:f>Conclusions!$C$42:$C$50</c:f>
              <c:numCache>
                <c:formatCode>0%</c:formatCode>
                <c:ptCount val="8"/>
                <c:pt idx="0">
                  <c:v>0.29338842975206614</c:v>
                </c:pt>
                <c:pt idx="1">
                  <c:v>0.20512820512820512</c:v>
                </c:pt>
                <c:pt idx="2">
                  <c:v>0.17777777777777778</c:v>
                </c:pt>
                <c:pt idx="3">
                  <c:v>0.5</c:v>
                </c:pt>
                <c:pt idx="4">
                  <c:v>0.53846153846153844</c:v>
                </c:pt>
                <c:pt idx="5">
                  <c:v>0.5357142857142857</c:v>
                </c:pt>
                <c:pt idx="6">
                  <c:v>0.72222222222222221</c:v>
                </c:pt>
                <c:pt idx="7">
                  <c:v>0.72222222222222221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50-9344-9A26-E0D376C5D79F}"/>
            </c:ext>
          </c:extLst>
        </c:ser>
        <c:ser>
          <c:idx val="2"/>
          <c:order val="2"/>
          <c:tx>
            <c:strRef>
              <c:f>Conclusions!$D$40:$D$41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Conclusions!$A$42:$A$50</c:f>
              <c:strCache>
                <c:ptCount val="8"/>
                <c:pt idx="0">
                  <c:v>0-24999</c:v>
                </c:pt>
                <c:pt idx="1">
                  <c:v>25000-49999</c:v>
                </c:pt>
                <c:pt idx="2">
                  <c:v>50000-74999</c:v>
                </c:pt>
                <c:pt idx="3">
                  <c:v>75000-99999</c:v>
                </c:pt>
                <c:pt idx="4">
                  <c:v>100000-124999</c:v>
                </c:pt>
                <c:pt idx="5">
                  <c:v>125000-149999</c:v>
                </c:pt>
                <c:pt idx="6">
                  <c:v>150000-174999</c:v>
                </c:pt>
                <c:pt idx="7">
                  <c:v>175000-200000</c:v>
                </c:pt>
              </c:strCache>
            </c:strRef>
          </c:cat>
          <c:val>
            <c:numRef>
              <c:f>Conclusions!$D$42:$D$50</c:f>
              <c:numCache>
                <c:formatCode>0%</c:formatCode>
                <c:ptCount val="8"/>
                <c:pt idx="0">
                  <c:v>6.1983471074380167E-3</c:v>
                </c:pt>
                <c:pt idx="1">
                  <c:v>2.564102564102564E-2</c:v>
                </c:pt>
                <c:pt idx="2">
                  <c:v>2.2222222222222223E-2</c:v>
                </c:pt>
                <c:pt idx="3">
                  <c:v>1.7857142857142856E-2</c:v>
                </c:pt>
                <c:pt idx="4">
                  <c:v>0</c:v>
                </c:pt>
                <c:pt idx="5">
                  <c:v>0</c:v>
                </c:pt>
                <c:pt idx="6">
                  <c:v>5.5555555555555552E-2</c:v>
                </c:pt>
                <c:pt idx="7">
                  <c:v>2.7777777777777776E-2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50-9344-9A26-E0D376C5D79F}"/>
            </c:ext>
          </c:extLst>
        </c:ser>
        <c:ser>
          <c:idx val="3"/>
          <c:order val="3"/>
          <c:tx>
            <c:strRef>
              <c:f>Conclusions!$E$40:$E$41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Conclusions!$A$42:$A$50</c:f>
              <c:strCache>
                <c:ptCount val="8"/>
                <c:pt idx="0">
                  <c:v>0-24999</c:v>
                </c:pt>
                <c:pt idx="1">
                  <c:v>25000-49999</c:v>
                </c:pt>
                <c:pt idx="2">
                  <c:v>50000-74999</c:v>
                </c:pt>
                <c:pt idx="3">
                  <c:v>75000-99999</c:v>
                </c:pt>
                <c:pt idx="4">
                  <c:v>100000-124999</c:v>
                </c:pt>
                <c:pt idx="5">
                  <c:v>125000-149999</c:v>
                </c:pt>
                <c:pt idx="6">
                  <c:v>150000-174999</c:v>
                </c:pt>
                <c:pt idx="7">
                  <c:v>175000-200000</c:v>
                </c:pt>
              </c:strCache>
            </c:strRef>
          </c:cat>
          <c:val>
            <c:numRef>
              <c:f>Conclusions!$E$42:$E$50</c:f>
              <c:numCache>
                <c:formatCode>0%</c:formatCode>
                <c:ptCount val="8"/>
                <c:pt idx="0">
                  <c:v>0.65702479338842978</c:v>
                </c:pt>
                <c:pt idx="1">
                  <c:v>0.76923076923076927</c:v>
                </c:pt>
                <c:pt idx="2">
                  <c:v>0.73333333333333328</c:v>
                </c:pt>
                <c:pt idx="3">
                  <c:v>0.42857142857142855</c:v>
                </c:pt>
                <c:pt idx="4">
                  <c:v>0.30769230769230771</c:v>
                </c:pt>
                <c:pt idx="5">
                  <c:v>0.42857142857142855</c:v>
                </c:pt>
                <c:pt idx="6">
                  <c:v>0.1111111111111111</c:v>
                </c:pt>
                <c:pt idx="7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50-9344-9A26-E0D376C5D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459216"/>
        <c:axId val="1563223696"/>
      </c:lineChart>
      <c:catAx>
        <c:axId val="146845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Donation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223696"/>
        <c:crosses val="autoZero"/>
        <c:auto val="1"/>
        <c:lblAlgn val="ctr"/>
        <c:lblOffset val="100"/>
        <c:noMultiLvlLbl val="0"/>
      </c:catAx>
      <c:valAx>
        <c:axId val="15632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4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</cx:chartData>
  <cx:chart>
    <cx:title pos="t" align="ctr" overlay="0">
      <cx:tx>
        <cx:txData>
          <cx:v>Backers Count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Backers Count</a:t>
          </a:r>
        </a:p>
      </cx:txPr>
    </cx:title>
    <cx:plotArea>
      <cx:plotAreaRegion>
        <cx:series layoutId="boxWhisker" uniqueId="{0EC235B0-3F66-1742-B35F-249FCA3BCB01}">
          <cx:tx>
            <cx:txData>
              <cx:f>_xlchart.v1.18</cx:f>
              <cx:v>successful backers_count</cx:v>
            </cx:txData>
          </cx:tx>
          <cx:dataId val="0"/>
          <cx:layoutPr>
            <cx:statistics quartileMethod="exclusive"/>
          </cx:layoutPr>
        </cx:series>
        <cx:series layoutId="boxWhisker" uniqueId="{50DAE7B4-E4F8-2C45-917F-1DF9D45B394D}">
          <cx:tx>
            <cx:txData>
              <cx:f>_xlchart.v1.20</cx:f>
              <cx:v>failed backers_count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158750</xdr:rowOff>
    </xdr:from>
    <xdr:to>
      <xdr:col>12</xdr:col>
      <xdr:colOff>25400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7DA1B-760F-8091-82EA-8AEF4DFDF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3</xdr:row>
      <xdr:rowOff>133350</xdr:rowOff>
    </xdr:from>
    <xdr:to>
      <xdr:col>17</xdr:col>
      <xdr:colOff>647700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3D5ED-A3CF-C70A-90D6-A821BB18C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2</xdr:row>
      <xdr:rowOff>196850</xdr:rowOff>
    </xdr:from>
    <xdr:to>
      <xdr:col>12</xdr:col>
      <xdr:colOff>165100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6E1D5-DA4F-64EE-1727-4342E8C8C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15</xdr:row>
      <xdr:rowOff>44450</xdr:rowOff>
    </xdr:from>
    <xdr:to>
      <xdr:col>7</xdr:col>
      <xdr:colOff>393700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37E80-8525-038C-D4C2-65BE433E9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1</xdr:row>
      <xdr:rowOff>146050</xdr:rowOff>
    </xdr:from>
    <xdr:to>
      <xdr:col>17</xdr:col>
      <xdr:colOff>215900</xdr:colOff>
      <xdr:row>25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84AF78-5041-C9A2-22B1-6691E0DAF1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87000" y="349250"/>
              <a:ext cx="5816600" cy="4794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467287</xdr:colOff>
      <xdr:row>3</xdr:row>
      <xdr:rowOff>36234</xdr:rowOff>
    </xdr:from>
    <xdr:to>
      <xdr:col>13</xdr:col>
      <xdr:colOff>214780</xdr:colOff>
      <xdr:row>18</xdr:row>
      <xdr:rowOff>112060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93A039-0DA8-135A-35BB-AB84C95B4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464111</xdr:colOff>
      <xdr:row>21</xdr:row>
      <xdr:rowOff>61819</xdr:rowOff>
    </xdr:from>
    <xdr:to>
      <xdr:col>11</xdr:col>
      <xdr:colOff>665817</xdr:colOff>
      <xdr:row>34</xdr:row>
      <xdr:rowOff>134284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73F019-C76A-15B5-58EB-6AB7DEA08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322542</xdr:colOff>
      <xdr:row>43</xdr:row>
      <xdr:rowOff>93943</xdr:rowOff>
    </xdr:from>
    <xdr:to>
      <xdr:col>13</xdr:col>
      <xdr:colOff>344020</xdr:colOff>
      <xdr:row>56</xdr:row>
      <xdr:rowOff>166408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17DA14-F050-C411-B9ED-8B72D0887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6526886574" createdVersion="8" refreshedVersion="8" minRefreshableVersion="3" recordCount="1000" xr:uid="{9AB8B284-1976-0246-A9F9-D6C3EEAED28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74991435188" createdVersion="8" refreshedVersion="8" minRefreshableVersion="3" recordCount="1000" xr:uid="{EA29906E-1C82-B64A-97E9-DB32A51137F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  <fieldGroup base="3">
        <rangePr autoStart="0" autoEnd="0" startNum="0" endNum="200000" groupInterval="25000"/>
        <groupItems count="10">
          <s v="&lt;0"/>
          <s v="0-24999"/>
          <s v="25000-49999"/>
          <s v="50000-74999"/>
          <s v="75000-99999"/>
          <s v="100000-124999"/>
          <s v="125000-149999"/>
          <s v="150000-174999"/>
          <s v="175000-200000"/>
          <s v="&gt;200000"/>
        </groupItems>
      </fieldGroup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  <fieldGroup base="15">
        <rangePr autoEnd="0" startNum="0" endNum="120" groupInterval="20"/>
        <groupItems count="8">
          <s v="&lt;0"/>
          <s v="0-20"/>
          <s v="20-40"/>
          <s v="40-60"/>
          <s v="60-80"/>
          <s v="80-100"/>
          <s v="100-120"/>
          <s v="&gt;120"/>
        </groupItems>
      </fieldGroup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x v="0"/>
    <s v="CAD"/>
    <x v="0"/>
    <n v="1450159200"/>
    <b v="0"/>
    <b v="0"/>
    <s v="food/food trucks"/>
    <n v="0"/>
    <n v="0"/>
    <x v="0"/>
    <x v="0"/>
  </r>
  <r>
    <n v="1"/>
    <s v="Odom Inc"/>
    <s v="Managed bottom-line architecture"/>
    <x v="1"/>
    <n v="14560"/>
    <x v="1"/>
    <n v="158"/>
    <x v="1"/>
    <s v="USD"/>
    <x v="1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x v="2"/>
    <n v="142523"/>
    <x v="1"/>
    <n v="1425"/>
    <x v="2"/>
    <s v="AUD"/>
    <x v="2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x v="3"/>
    <n v="2477"/>
    <x v="0"/>
    <n v="24"/>
    <x v="1"/>
    <s v="USD"/>
    <x v="3"/>
    <n v="1568955600"/>
    <b v="0"/>
    <b v="0"/>
    <s v="music/rock"/>
    <n v="0.58976190476190471"/>
    <n v="103.20833333333333"/>
    <x v="1"/>
    <x v="1"/>
  </r>
  <r>
    <n v="4"/>
    <s v="Larson-Little"/>
    <s v="Proactive foreground core"/>
    <x v="4"/>
    <n v="5265"/>
    <x v="0"/>
    <n v="53"/>
    <x v="1"/>
    <s v="USD"/>
    <x v="4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x v="4"/>
    <n v="13195"/>
    <x v="1"/>
    <n v="174"/>
    <x v="3"/>
    <s v="DKK"/>
    <x v="5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x v="5"/>
    <n v="1090"/>
    <x v="0"/>
    <n v="18"/>
    <x v="4"/>
    <s v="GBP"/>
    <x v="6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x v="6"/>
    <n v="14741"/>
    <x v="1"/>
    <n v="227"/>
    <x v="3"/>
    <s v="DKK"/>
    <x v="7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x v="7"/>
    <n v="21946"/>
    <x v="2"/>
    <n v="708"/>
    <x v="3"/>
    <s v="DKK"/>
    <x v="8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x v="8"/>
    <n v="3208"/>
    <x v="0"/>
    <n v="44"/>
    <x v="1"/>
    <s v="USD"/>
    <x v="9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x v="5"/>
    <n v="13838"/>
    <x v="1"/>
    <n v="220"/>
    <x v="1"/>
    <s v="USD"/>
    <x v="1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x v="9"/>
    <n v="3030"/>
    <x v="0"/>
    <n v="27"/>
    <x v="1"/>
    <s v="USD"/>
    <x v="11"/>
    <n v="1285563600"/>
    <b v="0"/>
    <b v="1"/>
    <s v="theater/plays"/>
    <n v="0.48095238095238096"/>
    <n v="112.22222222222223"/>
    <x v="3"/>
    <x v="3"/>
  </r>
  <r>
    <n v="12"/>
    <s v="Kim Ltd"/>
    <s v="Assimilated hybrid intranet"/>
    <x v="9"/>
    <n v="5629"/>
    <x v="0"/>
    <n v="55"/>
    <x v="1"/>
    <s v="USD"/>
    <x v="12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x v="3"/>
    <n v="10295"/>
    <x v="1"/>
    <n v="98"/>
    <x v="1"/>
    <s v="USD"/>
    <x v="13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x v="10"/>
    <n v="18829"/>
    <x v="0"/>
    <n v="200"/>
    <x v="1"/>
    <s v="USD"/>
    <x v="14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x v="11"/>
    <n v="38414"/>
    <x v="0"/>
    <n v="452"/>
    <x v="1"/>
    <s v="USD"/>
    <x v="15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x v="12"/>
    <n v="11041"/>
    <x v="1"/>
    <n v="100"/>
    <x v="1"/>
    <s v="USD"/>
    <x v="16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x v="13"/>
    <n v="134845"/>
    <x v="1"/>
    <n v="1249"/>
    <x v="1"/>
    <s v="USD"/>
    <x v="17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x v="14"/>
    <n v="6089"/>
    <x v="3"/>
    <n v="135"/>
    <x v="1"/>
    <s v="USD"/>
    <x v="18"/>
    <n v="1537074000"/>
    <b v="0"/>
    <b v="0"/>
    <s v="theater/plays"/>
    <n v="0.66912087912087914"/>
    <n v="45.103703703703701"/>
    <x v="3"/>
    <x v="3"/>
  </r>
  <r>
    <n v="19"/>
    <s v="Perez-Hess"/>
    <s v="Down-sized cohesive archive"/>
    <x v="15"/>
    <n v="30331"/>
    <x v="0"/>
    <n v="674"/>
    <x v="1"/>
    <s v="USD"/>
    <x v="19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x v="16"/>
    <n v="147936"/>
    <x v="1"/>
    <n v="1396"/>
    <x v="1"/>
    <s v="USD"/>
    <x v="2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x v="17"/>
    <n v="38533"/>
    <x v="0"/>
    <n v="558"/>
    <x v="1"/>
    <s v="USD"/>
    <x v="21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x v="18"/>
    <n v="75690"/>
    <x v="1"/>
    <n v="890"/>
    <x v="1"/>
    <s v="USD"/>
    <x v="22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x v="6"/>
    <n v="14942"/>
    <x v="1"/>
    <n v="142"/>
    <x v="4"/>
    <s v="GBP"/>
    <x v="23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x v="19"/>
    <n v="104257"/>
    <x v="1"/>
    <n v="2673"/>
    <x v="1"/>
    <s v="USD"/>
    <x v="24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x v="20"/>
    <n v="11904"/>
    <x v="1"/>
    <n v="163"/>
    <x v="1"/>
    <s v="USD"/>
    <x v="25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x v="21"/>
    <n v="51814"/>
    <x v="3"/>
    <n v="1480"/>
    <x v="1"/>
    <s v="USD"/>
    <x v="26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x v="22"/>
    <n v="1599"/>
    <x v="0"/>
    <n v="15"/>
    <x v="1"/>
    <s v="USD"/>
    <x v="27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x v="23"/>
    <n v="137635"/>
    <x v="1"/>
    <n v="2220"/>
    <x v="1"/>
    <s v="USD"/>
    <x v="28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x v="24"/>
    <n v="150965"/>
    <x v="1"/>
    <n v="1606"/>
    <x v="5"/>
    <s v="CHF"/>
    <x v="29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x v="25"/>
    <n v="14455"/>
    <x v="1"/>
    <n v="129"/>
    <x v="1"/>
    <s v="USD"/>
    <x v="3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x v="26"/>
    <n v="10850"/>
    <x v="1"/>
    <n v="226"/>
    <x v="4"/>
    <s v="GBP"/>
    <x v="31"/>
    <n v="1454392800"/>
    <b v="0"/>
    <b v="0"/>
    <s v="games/video games"/>
    <n v="3.1"/>
    <n v="48.008849557522126"/>
    <x v="6"/>
    <x v="11"/>
  </r>
  <r>
    <n v="32"/>
    <s v="Jackson PLC"/>
    <s v="Ergonomic 6thgeneration success"/>
    <x v="27"/>
    <n v="87676"/>
    <x v="0"/>
    <n v="2307"/>
    <x v="6"/>
    <s v="EUR"/>
    <x v="32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x v="28"/>
    <n v="189666"/>
    <x v="1"/>
    <n v="5419"/>
    <x v="1"/>
    <s v="USD"/>
    <x v="33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x v="29"/>
    <n v="14025"/>
    <x v="1"/>
    <n v="165"/>
    <x v="1"/>
    <s v="USD"/>
    <x v="34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x v="30"/>
    <n v="188628"/>
    <x v="1"/>
    <n v="1965"/>
    <x v="3"/>
    <s v="DKK"/>
    <x v="35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x v="31"/>
    <n v="1101"/>
    <x v="1"/>
    <n v="16"/>
    <x v="1"/>
    <s v="USD"/>
    <x v="36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x v="32"/>
    <n v="11339"/>
    <x v="1"/>
    <n v="107"/>
    <x v="1"/>
    <s v="USD"/>
    <x v="37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x v="33"/>
    <n v="10085"/>
    <x v="1"/>
    <n v="134"/>
    <x v="1"/>
    <s v="USD"/>
    <x v="38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x v="34"/>
    <n v="5027"/>
    <x v="0"/>
    <n v="88"/>
    <x v="3"/>
    <s v="DKK"/>
    <x v="39"/>
    <n v="1362978000"/>
    <b v="0"/>
    <b v="0"/>
    <s v="theater/plays"/>
    <n v="0.50777777777777777"/>
    <n v="57.125"/>
    <x v="3"/>
    <x v="3"/>
  </r>
  <r>
    <n v="40"/>
    <s v="Garcia, Garcia and Lopez"/>
    <s v="Reduced stable middleware"/>
    <x v="35"/>
    <n v="14878"/>
    <x v="1"/>
    <n v="198"/>
    <x v="1"/>
    <s v="USD"/>
    <x v="4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x v="36"/>
    <n v="11924"/>
    <x v="1"/>
    <n v="111"/>
    <x v="6"/>
    <s v="EUR"/>
    <x v="41"/>
    <n v="1348981200"/>
    <b v="0"/>
    <b v="1"/>
    <s v="music/rock"/>
    <n v="2.1292857142857144"/>
    <n v="107.42342342342343"/>
    <x v="1"/>
    <x v="1"/>
  </r>
  <r>
    <n v="42"/>
    <s v="Werner-Bryant"/>
    <s v="Virtual uniform frame"/>
    <x v="37"/>
    <n v="7991"/>
    <x v="1"/>
    <n v="222"/>
    <x v="1"/>
    <s v="USD"/>
    <x v="42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x v="38"/>
    <n v="167717"/>
    <x v="1"/>
    <n v="6212"/>
    <x v="1"/>
    <s v="USD"/>
    <x v="43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x v="39"/>
    <n v="10541"/>
    <x v="1"/>
    <n v="98"/>
    <x v="3"/>
    <s v="DKK"/>
    <x v="44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x v="40"/>
    <n v="4530"/>
    <x v="0"/>
    <n v="48"/>
    <x v="1"/>
    <s v="USD"/>
    <x v="45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x v="41"/>
    <n v="4247"/>
    <x v="1"/>
    <n v="92"/>
    <x v="1"/>
    <s v="USD"/>
    <x v="46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x v="42"/>
    <n v="7129"/>
    <x v="1"/>
    <n v="149"/>
    <x v="1"/>
    <s v="USD"/>
    <x v="47"/>
    <n v="1398661200"/>
    <b v="0"/>
    <b v="0"/>
    <s v="theater/plays"/>
    <n v="4.7526666666666664"/>
    <n v="47.845637583892618"/>
    <x v="3"/>
    <x v="3"/>
  </r>
  <r>
    <n v="48"/>
    <s v="Lamb Inc"/>
    <s v="Optimized leadingedge concept"/>
    <x v="43"/>
    <n v="128862"/>
    <x v="1"/>
    <n v="2431"/>
    <x v="1"/>
    <s v="USD"/>
    <x v="48"/>
    <n v="1436245200"/>
    <b v="0"/>
    <b v="0"/>
    <s v="theater/plays"/>
    <n v="3.86972972972973"/>
    <n v="53.007815713698065"/>
    <x v="3"/>
    <x v="3"/>
  </r>
  <r>
    <n v="49"/>
    <s v="Casey-Kelly"/>
    <s v="Sharable holistic interface"/>
    <x v="44"/>
    <n v="13653"/>
    <x v="1"/>
    <n v="303"/>
    <x v="1"/>
    <s v="USD"/>
    <x v="49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x v="0"/>
    <n v="2"/>
    <x v="0"/>
    <n v="1"/>
    <x v="6"/>
    <s v="EUR"/>
    <x v="50"/>
    <n v="1377752400"/>
    <b v="0"/>
    <b v="0"/>
    <s v="music/metal"/>
    <n v="0.02"/>
    <n v="2"/>
    <x v="1"/>
    <x v="16"/>
  </r>
  <r>
    <n v="51"/>
    <s v="Bradshaw, Gill and Donovan"/>
    <s v="Inverse secondary infrastructure"/>
    <x v="45"/>
    <n v="145243"/>
    <x v="0"/>
    <n v="1467"/>
    <x v="4"/>
    <s v="GBP"/>
    <x v="51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x v="44"/>
    <n v="2459"/>
    <x v="0"/>
    <n v="75"/>
    <x v="1"/>
    <s v="USD"/>
    <x v="52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x v="35"/>
    <n v="12356"/>
    <x v="1"/>
    <n v="209"/>
    <x v="1"/>
    <s v="USD"/>
    <x v="53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x v="46"/>
    <n v="5392"/>
    <x v="0"/>
    <n v="120"/>
    <x v="1"/>
    <s v="USD"/>
    <x v="54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x v="47"/>
    <n v="11746"/>
    <x v="1"/>
    <n v="131"/>
    <x v="1"/>
    <s v="USD"/>
    <x v="55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x v="48"/>
    <n v="11493"/>
    <x v="1"/>
    <n v="164"/>
    <x v="1"/>
    <s v="USD"/>
    <x v="56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x v="49"/>
    <n v="6243"/>
    <x v="1"/>
    <n v="201"/>
    <x v="1"/>
    <s v="USD"/>
    <x v="57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x v="50"/>
    <n v="6132"/>
    <x v="1"/>
    <n v="211"/>
    <x v="1"/>
    <s v="USD"/>
    <x v="58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x v="1"/>
    <n v="3851"/>
    <x v="1"/>
    <n v="128"/>
    <x v="1"/>
    <s v="USD"/>
    <x v="59"/>
    <n v="1498539600"/>
    <b v="0"/>
    <b v="1"/>
    <s v="theater/plays"/>
    <n v="2.7507142857142859"/>
    <n v="30.0859375"/>
    <x v="3"/>
    <x v="3"/>
  </r>
  <r>
    <n v="60"/>
    <s v="Crawford-Peters"/>
    <s v="User-centric regional database"/>
    <x v="51"/>
    <n v="135997"/>
    <x v="1"/>
    <n v="1600"/>
    <x v="0"/>
    <s v="CAD"/>
    <x v="6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x v="52"/>
    <n v="184750"/>
    <x v="0"/>
    <n v="2253"/>
    <x v="0"/>
    <s v="CAD"/>
    <x v="61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x v="22"/>
    <n v="14452"/>
    <x v="1"/>
    <n v="249"/>
    <x v="1"/>
    <s v="USD"/>
    <x v="62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x v="53"/>
    <n v="557"/>
    <x v="0"/>
    <n v="5"/>
    <x v="1"/>
    <s v="USD"/>
    <x v="63"/>
    <n v="1493874000"/>
    <b v="0"/>
    <b v="0"/>
    <s v="theater/plays"/>
    <n v="0.11851063829787234"/>
    <n v="111.4"/>
    <x v="3"/>
    <x v="3"/>
  </r>
  <r>
    <n v="64"/>
    <s v="Mosley-Gilbert"/>
    <s v="Vision-oriented logistical intranet"/>
    <x v="54"/>
    <n v="2734"/>
    <x v="0"/>
    <n v="38"/>
    <x v="1"/>
    <s v="USD"/>
    <x v="64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x v="55"/>
    <n v="14405"/>
    <x v="1"/>
    <n v="236"/>
    <x v="1"/>
    <s v="USD"/>
    <x v="65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x v="49"/>
    <n v="1307"/>
    <x v="0"/>
    <n v="12"/>
    <x v="1"/>
    <s v="USD"/>
    <x v="66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x v="56"/>
    <n v="117892"/>
    <x v="1"/>
    <n v="4065"/>
    <x v="4"/>
    <s v="GBP"/>
    <x v="67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x v="57"/>
    <n v="14508"/>
    <x v="1"/>
    <n v="246"/>
    <x v="6"/>
    <s v="EUR"/>
    <x v="68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x v="58"/>
    <n v="1901"/>
    <x v="3"/>
    <n v="17"/>
    <x v="1"/>
    <s v="USD"/>
    <x v="69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x v="59"/>
    <n v="158389"/>
    <x v="1"/>
    <n v="2475"/>
    <x v="6"/>
    <s v="EUR"/>
    <x v="7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x v="46"/>
    <n v="6484"/>
    <x v="1"/>
    <n v="76"/>
    <x v="1"/>
    <s v="USD"/>
    <x v="71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x v="60"/>
    <n v="4022"/>
    <x v="1"/>
    <n v="54"/>
    <x v="1"/>
    <s v="USD"/>
    <x v="72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x v="1"/>
    <n v="9253"/>
    <x v="1"/>
    <n v="88"/>
    <x v="1"/>
    <s v="USD"/>
    <x v="73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x v="61"/>
    <n v="4776"/>
    <x v="1"/>
    <n v="85"/>
    <x v="4"/>
    <s v="GBP"/>
    <x v="74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x v="62"/>
    <n v="14606"/>
    <x v="1"/>
    <n v="170"/>
    <x v="1"/>
    <s v="USD"/>
    <x v="75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x v="63"/>
    <n v="95993"/>
    <x v="0"/>
    <n v="1684"/>
    <x v="1"/>
    <s v="USD"/>
    <x v="76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x v="40"/>
    <n v="4460"/>
    <x v="0"/>
    <n v="56"/>
    <x v="1"/>
    <s v="USD"/>
    <x v="77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x v="6"/>
    <n v="13536"/>
    <x v="1"/>
    <n v="330"/>
    <x v="1"/>
    <s v="USD"/>
    <x v="78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x v="64"/>
    <n v="40228"/>
    <x v="0"/>
    <n v="838"/>
    <x v="1"/>
    <s v="USD"/>
    <x v="79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x v="65"/>
    <n v="7012"/>
    <x v="1"/>
    <n v="127"/>
    <x v="1"/>
    <s v="USD"/>
    <x v="8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x v="66"/>
    <n v="37857"/>
    <x v="1"/>
    <n v="411"/>
    <x v="1"/>
    <s v="USD"/>
    <x v="81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x v="67"/>
    <n v="14973"/>
    <x v="1"/>
    <n v="180"/>
    <x v="4"/>
    <s v="GBP"/>
    <x v="82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x v="68"/>
    <n v="39996"/>
    <x v="0"/>
    <n v="1000"/>
    <x v="1"/>
    <s v="USD"/>
    <x v="83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x v="69"/>
    <n v="41564"/>
    <x v="1"/>
    <n v="374"/>
    <x v="1"/>
    <s v="USD"/>
    <x v="84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x v="70"/>
    <n v="6430"/>
    <x v="1"/>
    <n v="71"/>
    <x v="2"/>
    <s v="AUD"/>
    <x v="85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x v="71"/>
    <n v="12405"/>
    <x v="1"/>
    <n v="203"/>
    <x v="1"/>
    <s v="USD"/>
    <x v="86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x v="72"/>
    <n v="123040"/>
    <x v="0"/>
    <n v="1482"/>
    <x v="2"/>
    <s v="AUD"/>
    <x v="87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x v="73"/>
    <n v="12516"/>
    <x v="1"/>
    <n v="113"/>
    <x v="1"/>
    <s v="USD"/>
    <x v="88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x v="74"/>
    <n v="8588"/>
    <x v="1"/>
    <n v="96"/>
    <x v="1"/>
    <s v="USD"/>
    <x v="89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x v="75"/>
    <n v="6132"/>
    <x v="0"/>
    <n v="106"/>
    <x v="1"/>
    <s v="USD"/>
    <x v="9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x v="76"/>
    <n v="74688"/>
    <x v="0"/>
    <n v="679"/>
    <x v="6"/>
    <s v="EUR"/>
    <x v="91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x v="77"/>
    <n v="51775"/>
    <x v="1"/>
    <n v="498"/>
    <x v="5"/>
    <s v="CHF"/>
    <x v="92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x v="78"/>
    <n v="65877"/>
    <x v="3"/>
    <n v="610"/>
    <x v="1"/>
    <s v="USD"/>
    <x v="93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x v="49"/>
    <n v="8807"/>
    <x v="1"/>
    <n v="180"/>
    <x v="4"/>
    <s v="GBP"/>
    <x v="94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x v="79"/>
    <n v="1017"/>
    <x v="1"/>
    <n v="27"/>
    <x v="1"/>
    <s v="USD"/>
    <x v="95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x v="80"/>
    <n v="151513"/>
    <x v="1"/>
    <n v="2331"/>
    <x v="1"/>
    <s v="USD"/>
    <x v="96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x v="81"/>
    <n v="12047"/>
    <x v="1"/>
    <n v="113"/>
    <x v="1"/>
    <s v="USD"/>
    <x v="48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x v="82"/>
    <n v="32951"/>
    <x v="0"/>
    <n v="1220"/>
    <x v="2"/>
    <s v="AUD"/>
    <x v="97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x v="4"/>
    <n v="14951"/>
    <x v="1"/>
    <n v="164"/>
    <x v="1"/>
    <s v="USD"/>
    <x v="98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x v="0"/>
    <n v="1"/>
    <x v="0"/>
    <n v="1"/>
    <x v="1"/>
    <s v="USD"/>
    <x v="99"/>
    <n v="1320555600"/>
    <b v="0"/>
    <b v="0"/>
    <s v="theater/plays"/>
    <n v="0.01"/>
    <n v="1"/>
    <x v="3"/>
    <x v="3"/>
  </r>
  <r>
    <n v="101"/>
    <s v="Douglas LLC"/>
    <s v="Reduced heuristic moratorium"/>
    <x v="79"/>
    <n v="9193"/>
    <x v="1"/>
    <n v="164"/>
    <x v="1"/>
    <s v="USD"/>
    <x v="1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x v="41"/>
    <n v="10422"/>
    <x v="1"/>
    <n v="336"/>
    <x v="1"/>
    <s v="USD"/>
    <x v="101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x v="83"/>
    <n v="2461"/>
    <x v="0"/>
    <n v="37"/>
    <x v="6"/>
    <s v="EUR"/>
    <x v="102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x v="84"/>
    <n v="170623"/>
    <x v="1"/>
    <n v="1917"/>
    <x v="1"/>
    <s v="USD"/>
    <x v="103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x v="85"/>
    <n v="9829"/>
    <x v="1"/>
    <n v="95"/>
    <x v="1"/>
    <s v="USD"/>
    <x v="104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x v="61"/>
    <n v="14006"/>
    <x v="1"/>
    <n v="147"/>
    <x v="1"/>
    <s v="USD"/>
    <x v="105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x v="26"/>
    <n v="6527"/>
    <x v="1"/>
    <n v="86"/>
    <x v="1"/>
    <s v="USD"/>
    <x v="106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x v="42"/>
    <n v="8929"/>
    <x v="1"/>
    <n v="83"/>
    <x v="1"/>
    <s v="USD"/>
    <x v="107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x v="5"/>
    <n v="3079"/>
    <x v="0"/>
    <n v="60"/>
    <x v="1"/>
    <s v="USD"/>
    <x v="108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x v="86"/>
    <n v="21307"/>
    <x v="0"/>
    <n v="296"/>
    <x v="1"/>
    <s v="USD"/>
    <x v="109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x v="87"/>
    <n v="73653"/>
    <x v="1"/>
    <n v="676"/>
    <x v="1"/>
    <s v="USD"/>
    <x v="11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x v="53"/>
    <n v="12635"/>
    <x v="1"/>
    <n v="361"/>
    <x v="2"/>
    <s v="AUD"/>
    <x v="111"/>
    <n v="1410152400"/>
    <b v="0"/>
    <b v="0"/>
    <s v="technology/web"/>
    <n v="2.6882978723404256"/>
    <n v="35"/>
    <x v="2"/>
    <x v="2"/>
  </r>
  <r>
    <n v="113"/>
    <s v="Wright, Hartman and Yu"/>
    <s v="User-friendly tertiary array"/>
    <x v="88"/>
    <n v="12437"/>
    <x v="1"/>
    <n v="131"/>
    <x v="1"/>
    <s v="USD"/>
    <x v="112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x v="89"/>
    <n v="13816"/>
    <x v="1"/>
    <n v="126"/>
    <x v="1"/>
    <s v="USD"/>
    <x v="113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x v="90"/>
    <n v="145382"/>
    <x v="0"/>
    <n v="3304"/>
    <x v="6"/>
    <s v="EUR"/>
    <x v="114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x v="44"/>
    <n v="6336"/>
    <x v="0"/>
    <n v="73"/>
    <x v="1"/>
    <s v="USD"/>
    <x v="115"/>
    <n v="1442638800"/>
    <b v="0"/>
    <b v="0"/>
    <s v="theater/plays"/>
    <n v="0.88"/>
    <n v="86.794520547945211"/>
    <x v="3"/>
    <x v="3"/>
  </r>
  <r>
    <n v="117"/>
    <s v="Chaney-Dennis"/>
    <s v="Business-focused 24hour groupware"/>
    <x v="70"/>
    <n v="8523"/>
    <x v="1"/>
    <n v="275"/>
    <x v="1"/>
    <s v="USD"/>
    <x v="116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x v="91"/>
    <n v="6351"/>
    <x v="1"/>
    <n v="67"/>
    <x v="1"/>
    <s v="USD"/>
    <x v="117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x v="92"/>
    <n v="10748"/>
    <x v="1"/>
    <n v="154"/>
    <x v="1"/>
    <s v="USD"/>
    <x v="118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x v="93"/>
    <n v="112272"/>
    <x v="1"/>
    <n v="1782"/>
    <x v="1"/>
    <s v="USD"/>
    <x v="119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x v="94"/>
    <n v="99361"/>
    <x v="1"/>
    <n v="903"/>
    <x v="1"/>
    <s v="USD"/>
    <x v="33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x v="95"/>
    <n v="88055"/>
    <x v="0"/>
    <n v="3387"/>
    <x v="1"/>
    <s v="USD"/>
    <x v="12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x v="96"/>
    <n v="33092"/>
    <x v="0"/>
    <n v="662"/>
    <x v="0"/>
    <s v="CAD"/>
    <x v="121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x v="97"/>
    <n v="9562"/>
    <x v="1"/>
    <n v="94"/>
    <x v="6"/>
    <s v="EUR"/>
    <x v="122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x v="98"/>
    <n v="8475"/>
    <x v="1"/>
    <n v="180"/>
    <x v="1"/>
    <s v="USD"/>
    <x v="123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x v="99"/>
    <n v="69617"/>
    <x v="0"/>
    <n v="774"/>
    <x v="1"/>
    <s v="USD"/>
    <x v="124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x v="100"/>
    <n v="53067"/>
    <x v="0"/>
    <n v="672"/>
    <x v="0"/>
    <s v="CAD"/>
    <x v="125"/>
    <n v="1273899600"/>
    <b v="0"/>
    <b v="0"/>
    <s v="theater/plays"/>
    <n v="0.51421511627906979"/>
    <n v="78.96875"/>
    <x v="3"/>
    <x v="3"/>
  </r>
  <r>
    <n v="128"/>
    <s v="Allen-Curtis"/>
    <s v="Phased human-resource core"/>
    <x v="101"/>
    <n v="42596"/>
    <x v="3"/>
    <n v="532"/>
    <x v="1"/>
    <s v="USD"/>
    <x v="126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x v="102"/>
    <n v="4756"/>
    <x v="3"/>
    <n v="55"/>
    <x v="2"/>
    <s v="AUD"/>
    <x v="127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x v="103"/>
    <n v="14925"/>
    <x v="1"/>
    <n v="533"/>
    <x v="3"/>
    <s v="DKK"/>
    <x v="128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x v="104"/>
    <n v="166116"/>
    <x v="1"/>
    <n v="2443"/>
    <x v="4"/>
    <s v="GBP"/>
    <x v="129"/>
    <n v="1386828000"/>
    <b v="0"/>
    <b v="0"/>
    <s v="technology/web"/>
    <n v="1.0085974499089254"/>
    <n v="67.996725337699544"/>
    <x v="2"/>
    <x v="2"/>
  </r>
  <r>
    <n v="132"/>
    <s v="Flowers and Sons"/>
    <s v="Virtual static core"/>
    <x v="88"/>
    <n v="3834"/>
    <x v="1"/>
    <n v="89"/>
    <x v="1"/>
    <s v="USD"/>
    <x v="13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x v="6"/>
    <n v="13985"/>
    <x v="1"/>
    <n v="159"/>
    <x v="1"/>
    <s v="USD"/>
    <x v="131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x v="105"/>
    <n v="89288"/>
    <x v="0"/>
    <n v="940"/>
    <x v="5"/>
    <s v="CHF"/>
    <x v="132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x v="106"/>
    <n v="5488"/>
    <x v="0"/>
    <n v="117"/>
    <x v="1"/>
    <s v="USD"/>
    <x v="133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x v="107"/>
    <n v="2721"/>
    <x v="3"/>
    <n v="58"/>
    <x v="1"/>
    <s v="USD"/>
    <x v="134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x v="37"/>
    <n v="4712"/>
    <x v="1"/>
    <n v="50"/>
    <x v="1"/>
    <s v="USD"/>
    <x v="135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x v="103"/>
    <n v="9216"/>
    <x v="0"/>
    <n v="115"/>
    <x v="1"/>
    <s v="USD"/>
    <x v="136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x v="108"/>
    <n v="19246"/>
    <x v="0"/>
    <n v="326"/>
    <x v="1"/>
    <s v="USD"/>
    <x v="137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x v="20"/>
    <n v="12274"/>
    <x v="1"/>
    <n v="186"/>
    <x v="1"/>
    <s v="USD"/>
    <x v="138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x v="109"/>
    <n v="65323"/>
    <x v="1"/>
    <n v="1071"/>
    <x v="1"/>
    <s v="USD"/>
    <x v="139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x v="92"/>
    <n v="11502"/>
    <x v="1"/>
    <n v="117"/>
    <x v="1"/>
    <s v="USD"/>
    <x v="107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x v="91"/>
    <n v="7322"/>
    <x v="1"/>
    <n v="70"/>
    <x v="1"/>
    <s v="USD"/>
    <x v="14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x v="25"/>
    <n v="11619"/>
    <x v="1"/>
    <n v="135"/>
    <x v="1"/>
    <s v="USD"/>
    <x v="141"/>
    <n v="1561438800"/>
    <b v="0"/>
    <b v="0"/>
    <s v="theater/plays"/>
    <n v="1.2909999999999999"/>
    <n v="86.066666666666663"/>
    <x v="3"/>
    <x v="3"/>
  </r>
  <r>
    <n v="145"/>
    <s v="Fields-Moore"/>
    <s v="Secured reciprocal array"/>
    <x v="110"/>
    <n v="59128"/>
    <x v="1"/>
    <n v="768"/>
    <x v="5"/>
    <s v="CHF"/>
    <x v="142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x v="35"/>
    <n v="1518"/>
    <x v="3"/>
    <n v="51"/>
    <x v="1"/>
    <s v="USD"/>
    <x v="143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x v="111"/>
    <n v="9337"/>
    <x v="1"/>
    <n v="199"/>
    <x v="1"/>
    <s v="USD"/>
    <x v="144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x v="29"/>
    <n v="11255"/>
    <x v="1"/>
    <n v="107"/>
    <x v="1"/>
    <s v="USD"/>
    <x v="145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x v="8"/>
    <n v="13632"/>
    <x v="1"/>
    <n v="195"/>
    <x v="1"/>
    <s v="USD"/>
    <x v="146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x v="0"/>
    <n v="1"/>
    <x v="0"/>
    <n v="1"/>
    <x v="1"/>
    <s v="USD"/>
    <x v="147"/>
    <n v="1545026400"/>
    <b v="0"/>
    <b v="0"/>
    <s v="music/rock"/>
    <n v="0.01"/>
    <n v="1"/>
    <x v="1"/>
    <x v="1"/>
  </r>
  <r>
    <n v="151"/>
    <s v="Parker LLC"/>
    <s v="Customizable intermediate extranet"/>
    <x v="112"/>
    <n v="88037"/>
    <x v="0"/>
    <n v="1467"/>
    <x v="1"/>
    <s v="USD"/>
    <x v="148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x v="113"/>
    <n v="175573"/>
    <x v="1"/>
    <n v="3376"/>
    <x v="1"/>
    <s v="USD"/>
    <x v="149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x v="114"/>
    <n v="176112"/>
    <x v="0"/>
    <n v="5681"/>
    <x v="1"/>
    <s v="USD"/>
    <x v="15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x v="115"/>
    <n v="100650"/>
    <x v="0"/>
    <n v="1059"/>
    <x v="1"/>
    <s v="USD"/>
    <x v="151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x v="116"/>
    <n v="90706"/>
    <x v="0"/>
    <n v="1194"/>
    <x v="1"/>
    <s v="USD"/>
    <x v="152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x v="117"/>
    <n v="26914"/>
    <x v="3"/>
    <n v="379"/>
    <x v="2"/>
    <s v="AUD"/>
    <x v="153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x v="3"/>
    <n v="2212"/>
    <x v="0"/>
    <n v="30"/>
    <x v="2"/>
    <s v="AUD"/>
    <x v="154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x v="118"/>
    <n v="4640"/>
    <x v="1"/>
    <n v="41"/>
    <x v="1"/>
    <s v="USD"/>
    <x v="155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x v="119"/>
    <n v="191222"/>
    <x v="1"/>
    <n v="1821"/>
    <x v="1"/>
    <s v="USD"/>
    <x v="156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x v="48"/>
    <n v="12985"/>
    <x v="1"/>
    <n v="164"/>
    <x v="1"/>
    <s v="USD"/>
    <x v="157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x v="20"/>
    <n v="4300"/>
    <x v="0"/>
    <n v="75"/>
    <x v="1"/>
    <s v="USD"/>
    <x v="158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x v="55"/>
    <n v="9134"/>
    <x v="1"/>
    <n v="157"/>
    <x v="5"/>
    <s v="CHF"/>
    <x v="159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x v="26"/>
    <n v="8864"/>
    <x v="1"/>
    <n v="246"/>
    <x v="1"/>
    <s v="USD"/>
    <x v="16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x v="120"/>
    <n v="150755"/>
    <x v="1"/>
    <n v="1396"/>
    <x v="1"/>
    <s v="USD"/>
    <x v="161"/>
    <n v="1507525200"/>
    <b v="0"/>
    <b v="0"/>
    <s v="theater/plays"/>
    <n v="1.0016943521594683"/>
    <n v="107.99068767908309"/>
    <x v="3"/>
    <x v="3"/>
  </r>
  <r>
    <n v="165"/>
    <s v="Cordova Ltd"/>
    <s v="Synergized radical product"/>
    <x v="121"/>
    <n v="110279"/>
    <x v="1"/>
    <n v="2506"/>
    <x v="1"/>
    <s v="USD"/>
    <x v="162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x v="122"/>
    <n v="13439"/>
    <x v="1"/>
    <n v="244"/>
    <x v="1"/>
    <s v="USD"/>
    <x v="163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x v="97"/>
    <n v="10804"/>
    <x v="1"/>
    <n v="146"/>
    <x v="2"/>
    <s v="AUD"/>
    <x v="164"/>
    <n v="1371704400"/>
    <b v="0"/>
    <b v="0"/>
    <s v="theater/plays"/>
    <n v="4.155384615384615"/>
    <n v="74"/>
    <x v="3"/>
    <x v="3"/>
  </r>
  <r>
    <n v="168"/>
    <s v="Hernandez Group"/>
    <s v="Ergonomic uniform open system"/>
    <x v="123"/>
    <n v="40107"/>
    <x v="0"/>
    <n v="955"/>
    <x v="3"/>
    <s v="DKK"/>
    <x v="165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x v="124"/>
    <n v="98811"/>
    <x v="1"/>
    <n v="1267"/>
    <x v="1"/>
    <s v="USD"/>
    <x v="166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x v="125"/>
    <n v="5528"/>
    <x v="0"/>
    <n v="67"/>
    <x v="1"/>
    <s v="USD"/>
    <x v="167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x v="70"/>
    <n v="521"/>
    <x v="0"/>
    <n v="5"/>
    <x v="1"/>
    <s v="USD"/>
    <x v="168"/>
    <n v="1397192400"/>
    <b v="0"/>
    <b v="0"/>
    <s v="publishing/translations"/>
    <n v="0.1063265306122449"/>
    <n v="104.2"/>
    <x v="5"/>
    <x v="18"/>
  </r>
  <r>
    <n v="172"/>
    <s v="Nixon Inc"/>
    <s v="Centralized national firmware"/>
    <x v="126"/>
    <n v="663"/>
    <x v="0"/>
    <n v="26"/>
    <x v="1"/>
    <s v="USD"/>
    <x v="169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x v="127"/>
    <n v="157635"/>
    <x v="1"/>
    <n v="1561"/>
    <x v="1"/>
    <s v="USD"/>
    <x v="17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x v="60"/>
    <n v="5368"/>
    <x v="1"/>
    <n v="48"/>
    <x v="1"/>
    <s v="USD"/>
    <x v="171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x v="128"/>
    <n v="47459"/>
    <x v="0"/>
    <n v="1130"/>
    <x v="1"/>
    <s v="USD"/>
    <x v="172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x v="129"/>
    <n v="86060"/>
    <x v="0"/>
    <n v="782"/>
    <x v="1"/>
    <s v="USD"/>
    <x v="173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x v="130"/>
    <n v="161593"/>
    <x v="1"/>
    <n v="2739"/>
    <x v="1"/>
    <s v="USD"/>
    <x v="174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x v="44"/>
    <n v="6927"/>
    <x v="0"/>
    <n v="210"/>
    <x v="1"/>
    <s v="USD"/>
    <x v="175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x v="131"/>
    <n v="159185"/>
    <x v="1"/>
    <n v="3537"/>
    <x v="0"/>
    <s v="CAD"/>
    <x v="176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x v="132"/>
    <n v="172736"/>
    <x v="1"/>
    <n v="2107"/>
    <x v="2"/>
    <s v="AUD"/>
    <x v="177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x v="133"/>
    <n v="5315"/>
    <x v="0"/>
    <n v="136"/>
    <x v="1"/>
    <s v="USD"/>
    <x v="178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x v="134"/>
    <n v="195750"/>
    <x v="1"/>
    <n v="3318"/>
    <x v="3"/>
    <s v="DKK"/>
    <x v="179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x v="135"/>
    <n v="3525"/>
    <x v="0"/>
    <n v="86"/>
    <x v="0"/>
    <s v="CAD"/>
    <x v="18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x v="136"/>
    <n v="10550"/>
    <x v="1"/>
    <n v="340"/>
    <x v="1"/>
    <s v="USD"/>
    <x v="181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x v="67"/>
    <n v="718"/>
    <x v="0"/>
    <n v="19"/>
    <x v="1"/>
    <s v="USD"/>
    <x v="182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x v="137"/>
    <n v="28358"/>
    <x v="0"/>
    <n v="886"/>
    <x v="1"/>
    <s v="USD"/>
    <x v="183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x v="138"/>
    <n v="138384"/>
    <x v="1"/>
    <n v="1442"/>
    <x v="0"/>
    <s v="CAD"/>
    <x v="184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x v="139"/>
    <n v="2625"/>
    <x v="0"/>
    <n v="35"/>
    <x v="6"/>
    <s v="EUR"/>
    <x v="185"/>
    <n v="1417586400"/>
    <b v="0"/>
    <b v="0"/>
    <s v="theater/plays"/>
    <n v="0.3201219512195122"/>
    <n v="75"/>
    <x v="3"/>
    <x v="3"/>
  </r>
  <r>
    <n v="189"/>
    <s v="Anthony-Shaw"/>
    <s v="Switchable contextually-based access"/>
    <x v="140"/>
    <n v="45004"/>
    <x v="3"/>
    <n v="441"/>
    <x v="1"/>
    <s v="USD"/>
    <x v="186"/>
    <n v="1457071200"/>
    <b v="0"/>
    <b v="0"/>
    <s v="theater/plays"/>
    <n v="0.23525352848928385"/>
    <n v="102.0498866213152"/>
    <x v="3"/>
    <x v="3"/>
  </r>
  <r>
    <n v="190"/>
    <s v="Cook LLC"/>
    <s v="Up-sized dynamic throughput"/>
    <x v="41"/>
    <n v="2538"/>
    <x v="0"/>
    <n v="24"/>
    <x v="1"/>
    <s v="USD"/>
    <x v="187"/>
    <n v="1370408400"/>
    <b v="0"/>
    <b v="1"/>
    <s v="theater/plays"/>
    <n v="0.68594594594594593"/>
    <n v="105.75"/>
    <x v="3"/>
    <x v="3"/>
  </r>
  <r>
    <n v="191"/>
    <s v="Sutton PLC"/>
    <s v="Mandatory reciprocal superstructure"/>
    <x v="141"/>
    <n v="3188"/>
    <x v="0"/>
    <n v="86"/>
    <x v="6"/>
    <s v="EUR"/>
    <x v="188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x v="142"/>
    <n v="8517"/>
    <x v="0"/>
    <n v="243"/>
    <x v="1"/>
    <s v="USD"/>
    <x v="189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x v="47"/>
    <n v="3012"/>
    <x v="0"/>
    <n v="65"/>
    <x v="1"/>
    <s v="USD"/>
    <x v="19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x v="143"/>
    <n v="8716"/>
    <x v="1"/>
    <n v="126"/>
    <x v="1"/>
    <s v="USD"/>
    <x v="191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x v="144"/>
    <n v="57157"/>
    <x v="1"/>
    <n v="524"/>
    <x v="1"/>
    <s v="USD"/>
    <x v="192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x v="139"/>
    <n v="5178"/>
    <x v="0"/>
    <n v="100"/>
    <x v="3"/>
    <s v="DKK"/>
    <x v="173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x v="145"/>
    <n v="163118"/>
    <x v="1"/>
    <n v="1989"/>
    <x v="1"/>
    <s v="USD"/>
    <x v="193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x v="146"/>
    <n v="6041"/>
    <x v="0"/>
    <n v="168"/>
    <x v="1"/>
    <s v="USD"/>
    <x v="194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x v="37"/>
    <n v="968"/>
    <x v="0"/>
    <n v="13"/>
    <x v="1"/>
    <s v="USD"/>
    <x v="195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x v="0"/>
    <n v="2"/>
    <x v="0"/>
    <n v="1"/>
    <x v="0"/>
    <s v="CAD"/>
    <x v="152"/>
    <n v="1270443600"/>
    <b v="0"/>
    <b v="0"/>
    <s v="theater/plays"/>
    <n v="0.02"/>
    <n v="2"/>
    <x v="3"/>
    <x v="3"/>
  </r>
  <r>
    <n v="201"/>
    <s v="Osborne, Perkins and Knox"/>
    <s v="Cross-platform bi-directional workforce"/>
    <x v="118"/>
    <n v="14305"/>
    <x v="1"/>
    <n v="157"/>
    <x v="1"/>
    <s v="USD"/>
    <x v="196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x v="111"/>
    <n v="6543"/>
    <x v="3"/>
    <n v="82"/>
    <x v="1"/>
    <s v="USD"/>
    <x v="197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x v="147"/>
    <n v="193413"/>
    <x v="1"/>
    <n v="4498"/>
    <x v="2"/>
    <s v="AUD"/>
    <x v="198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x v="148"/>
    <n v="2529"/>
    <x v="0"/>
    <n v="40"/>
    <x v="1"/>
    <s v="USD"/>
    <x v="199"/>
    <n v="1302670800"/>
    <b v="0"/>
    <b v="0"/>
    <s v="music/jazz"/>
    <n v="3.372E-2"/>
    <n v="63.225000000000001"/>
    <x v="1"/>
    <x v="17"/>
  </r>
  <r>
    <n v="205"/>
    <s v="Weaver-Marquez"/>
    <s v="Focused analyzing circuit"/>
    <x v="81"/>
    <n v="5614"/>
    <x v="1"/>
    <n v="80"/>
    <x v="1"/>
    <s v="USD"/>
    <x v="2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x v="25"/>
    <n v="3496"/>
    <x v="3"/>
    <n v="57"/>
    <x v="1"/>
    <s v="USD"/>
    <x v="201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x v="67"/>
    <n v="4257"/>
    <x v="1"/>
    <n v="43"/>
    <x v="1"/>
    <s v="USD"/>
    <x v="202"/>
    <n v="1537160400"/>
    <b v="0"/>
    <b v="1"/>
    <s v="music/rock"/>
    <n v="4.2569999999999997"/>
    <n v="99"/>
    <x v="1"/>
    <x v="1"/>
  </r>
  <r>
    <n v="208"/>
    <s v="Jackson Inc"/>
    <s v="Mandatory multi-tasking encryption"/>
    <x v="149"/>
    <n v="199110"/>
    <x v="1"/>
    <n v="2053"/>
    <x v="1"/>
    <s v="USD"/>
    <x v="203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x v="150"/>
    <n v="41212"/>
    <x v="2"/>
    <n v="808"/>
    <x v="2"/>
    <s v="AUD"/>
    <x v="204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x v="151"/>
    <n v="6338"/>
    <x v="0"/>
    <n v="226"/>
    <x v="3"/>
    <s v="DKK"/>
    <x v="205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x v="152"/>
    <n v="99100"/>
    <x v="0"/>
    <n v="1625"/>
    <x v="1"/>
    <s v="USD"/>
    <x v="206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x v="32"/>
    <n v="12300"/>
    <x v="1"/>
    <n v="168"/>
    <x v="1"/>
    <s v="USD"/>
    <x v="207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x v="153"/>
    <n v="171549"/>
    <x v="1"/>
    <n v="4289"/>
    <x v="1"/>
    <s v="USD"/>
    <x v="208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x v="1"/>
    <n v="14324"/>
    <x v="1"/>
    <n v="165"/>
    <x v="1"/>
    <s v="USD"/>
    <x v="209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x v="154"/>
    <n v="6024"/>
    <x v="0"/>
    <n v="143"/>
    <x v="1"/>
    <s v="USD"/>
    <x v="21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x v="155"/>
    <n v="188721"/>
    <x v="1"/>
    <n v="1815"/>
    <x v="1"/>
    <s v="USD"/>
    <x v="211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x v="156"/>
    <n v="57911"/>
    <x v="0"/>
    <n v="934"/>
    <x v="1"/>
    <s v="USD"/>
    <x v="212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x v="57"/>
    <n v="12309"/>
    <x v="1"/>
    <n v="397"/>
    <x v="4"/>
    <s v="GBP"/>
    <x v="213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x v="157"/>
    <n v="138497"/>
    <x v="1"/>
    <n v="1539"/>
    <x v="1"/>
    <s v="USD"/>
    <x v="214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x v="58"/>
    <n v="667"/>
    <x v="0"/>
    <n v="17"/>
    <x v="1"/>
    <s v="USD"/>
    <x v="215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x v="158"/>
    <n v="119830"/>
    <x v="0"/>
    <n v="2179"/>
    <x v="1"/>
    <s v="USD"/>
    <x v="216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x v="73"/>
    <n v="6623"/>
    <x v="1"/>
    <n v="138"/>
    <x v="1"/>
    <s v="USD"/>
    <x v="217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x v="159"/>
    <n v="81897"/>
    <x v="0"/>
    <n v="931"/>
    <x v="1"/>
    <s v="USD"/>
    <x v="218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x v="160"/>
    <n v="186885"/>
    <x v="1"/>
    <n v="3594"/>
    <x v="1"/>
    <s v="USD"/>
    <x v="219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x v="161"/>
    <n v="176398"/>
    <x v="1"/>
    <n v="5880"/>
    <x v="1"/>
    <s v="USD"/>
    <x v="22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x v="162"/>
    <n v="10999"/>
    <x v="1"/>
    <n v="112"/>
    <x v="1"/>
    <s v="USD"/>
    <x v="221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x v="163"/>
    <n v="102751"/>
    <x v="1"/>
    <n v="943"/>
    <x v="1"/>
    <s v="USD"/>
    <x v="222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x v="164"/>
    <n v="165352"/>
    <x v="1"/>
    <n v="2468"/>
    <x v="1"/>
    <s v="USD"/>
    <x v="172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x v="165"/>
    <n v="165798"/>
    <x v="1"/>
    <n v="2551"/>
    <x v="1"/>
    <s v="USD"/>
    <x v="223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x v="166"/>
    <n v="10084"/>
    <x v="1"/>
    <n v="101"/>
    <x v="1"/>
    <s v="USD"/>
    <x v="224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x v="44"/>
    <n v="5523"/>
    <x v="3"/>
    <n v="67"/>
    <x v="1"/>
    <s v="USD"/>
    <x v="225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x v="74"/>
    <n v="5823"/>
    <x v="1"/>
    <n v="92"/>
    <x v="1"/>
    <s v="USD"/>
    <x v="226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x v="167"/>
    <n v="6000"/>
    <x v="1"/>
    <n v="62"/>
    <x v="1"/>
    <s v="USD"/>
    <x v="227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x v="168"/>
    <n v="8181"/>
    <x v="1"/>
    <n v="149"/>
    <x v="6"/>
    <s v="EUR"/>
    <x v="228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x v="133"/>
    <n v="3589"/>
    <x v="0"/>
    <n v="92"/>
    <x v="1"/>
    <s v="USD"/>
    <x v="229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x v="169"/>
    <n v="4323"/>
    <x v="0"/>
    <n v="57"/>
    <x v="2"/>
    <s v="AUD"/>
    <x v="23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x v="29"/>
    <n v="14822"/>
    <x v="1"/>
    <n v="329"/>
    <x v="1"/>
    <s v="USD"/>
    <x v="231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x v="166"/>
    <n v="10138"/>
    <x v="1"/>
    <n v="97"/>
    <x v="3"/>
    <s v="DKK"/>
    <x v="232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x v="170"/>
    <n v="3127"/>
    <x v="0"/>
    <n v="41"/>
    <x v="1"/>
    <s v="USD"/>
    <x v="233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x v="171"/>
    <n v="123124"/>
    <x v="1"/>
    <n v="1784"/>
    <x v="1"/>
    <s v="USD"/>
    <x v="194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x v="172"/>
    <n v="171729"/>
    <x v="1"/>
    <n v="1684"/>
    <x v="2"/>
    <s v="AUD"/>
    <x v="234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x v="141"/>
    <n v="10729"/>
    <x v="1"/>
    <n v="250"/>
    <x v="1"/>
    <s v="USD"/>
    <x v="235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x v="173"/>
    <n v="10240"/>
    <x v="1"/>
    <n v="238"/>
    <x v="1"/>
    <s v="USD"/>
    <x v="236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x v="31"/>
    <n v="3988"/>
    <x v="1"/>
    <n v="53"/>
    <x v="1"/>
    <s v="USD"/>
    <x v="237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x v="49"/>
    <n v="14771"/>
    <x v="1"/>
    <n v="214"/>
    <x v="1"/>
    <s v="USD"/>
    <x v="238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x v="6"/>
    <n v="14649"/>
    <x v="1"/>
    <n v="222"/>
    <x v="1"/>
    <s v="USD"/>
    <x v="239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x v="174"/>
    <n v="184658"/>
    <x v="1"/>
    <n v="1884"/>
    <x v="1"/>
    <s v="USD"/>
    <x v="24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x v="8"/>
    <n v="13103"/>
    <x v="1"/>
    <n v="218"/>
    <x v="2"/>
    <s v="AUD"/>
    <x v="241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x v="175"/>
    <n v="168095"/>
    <x v="1"/>
    <n v="6465"/>
    <x v="1"/>
    <s v="USD"/>
    <x v="242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x v="0"/>
    <n v="3"/>
    <x v="0"/>
    <n v="1"/>
    <x v="1"/>
    <s v="USD"/>
    <x v="67"/>
    <n v="1267423200"/>
    <b v="0"/>
    <b v="0"/>
    <s v="music/rock"/>
    <n v="0.03"/>
    <n v="3"/>
    <x v="1"/>
    <x v="1"/>
  </r>
  <r>
    <n v="251"/>
    <s v="Singleton Ltd"/>
    <s v="Enhanced user-facing function"/>
    <x v="143"/>
    <n v="3840"/>
    <x v="0"/>
    <n v="101"/>
    <x v="1"/>
    <s v="USD"/>
    <x v="243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x v="67"/>
    <n v="6263"/>
    <x v="1"/>
    <n v="59"/>
    <x v="1"/>
    <s v="USD"/>
    <x v="244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x v="158"/>
    <n v="108161"/>
    <x v="0"/>
    <n v="1335"/>
    <x v="0"/>
    <s v="CAD"/>
    <x v="245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x v="176"/>
    <n v="8505"/>
    <x v="1"/>
    <n v="88"/>
    <x v="1"/>
    <s v="USD"/>
    <x v="246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x v="177"/>
    <n v="96735"/>
    <x v="1"/>
    <n v="1697"/>
    <x v="1"/>
    <s v="USD"/>
    <x v="247"/>
    <n v="1298268000"/>
    <b v="0"/>
    <b v="1"/>
    <s v="music/rock"/>
    <n v="1.2016770186335404"/>
    <n v="57.003535651149086"/>
    <x v="1"/>
    <x v="1"/>
  </r>
  <r>
    <n v="256"/>
    <s v="Smith-Reid"/>
    <s v="Optimized actuating toolset"/>
    <x v="178"/>
    <n v="959"/>
    <x v="0"/>
    <n v="15"/>
    <x v="4"/>
    <s v="GBP"/>
    <x v="248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x v="57"/>
    <n v="8322"/>
    <x v="1"/>
    <n v="92"/>
    <x v="1"/>
    <s v="USD"/>
    <x v="249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x v="92"/>
    <n v="13424"/>
    <x v="1"/>
    <n v="186"/>
    <x v="1"/>
    <s v="USD"/>
    <x v="25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x v="37"/>
    <n v="10755"/>
    <x v="1"/>
    <n v="138"/>
    <x v="1"/>
    <s v="USD"/>
    <x v="251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x v="9"/>
    <n v="9935"/>
    <x v="1"/>
    <n v="261"/>
    <x v="1"/>
    <s v="USD"/>
    <x v="136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x v="179"/>
    <n v="26303"/>
    <x v="0"/>
    <n v="454"/>
    <x v="1"/>
    <s v="USD"/>
    <x v="252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x v="12"/>
    <n v="5328"/>
    <x v="1"/>
    <n v="107"/>
    <x v="1"/>
    <s v="USD"/>
    <x v="253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x v="49"/>
    <n v="10756"/>
    <x v="1"/>
    <n v="199"/>
    <x v="1"/>
    <s v="USD"/>
    <x v="254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x v="180"/>
    <n v="165375"/>
    <x v="1"/>
    <n v="5512"/>
    <x v="1"/>
    <s v="USD"/>
    <x v="255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x v="70"/>
    <n v="6031"/>
    <x v="1"/>
    <n v="86"/>
    <x v="1"/>
    <s v="USD"/>
    <x v="256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x v="181"/>
    <n v="85902"/>
    <x v="0"/>
    <n v="3182"/>
    <x v="6"/>
    <s v="EUR"/>
    <x v="257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x v="182"/>
    <n v="143910"/>
    <x v="1"/>
    <n v="2768"/>
    <x v="2"/>
    <s v="AUD"/>
    <x v="258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x v="42"/>
    <n v="2708"/>
    <x v="1"/>
    <n v="48"/>
    <x v="1"/>
    <s v="USD"/>
    <x v="259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x v="26"/>
    <n v="8842"/>
    <x v="1"/>
    <n v="87"/>
    <x v="1"/>
    <s v="USD"/>
    <x v="26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x v="183"/>
    <n v="47260"/>
    <x v="3"/>
    <n v="1890"/>
    <x v="1"/>
    <s v="USD"/>
    <x v="261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x v="184"/>
    <n v="1953"/>
    <x v="2"/>
    <n v="61"/>
    <x v="1"/>
    <s v="USD"/>
    <x v="262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x v="185"/>
    <n v="155349"/>
    <x v="1"/>
    <n v="1894"/>
    <x v="1"/>
    <s v="USD"/>
    <x v="263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x v="75"/>
    <n v="10704"/>
    <x v="1"/>
    <n v="282"/>
    <x v="0"/>
    <s v="CAD"/>
    <x v="264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x v="166"/>
    <n v="773"/>
    <x v="0"/>
    <n v="15"/>
    <x v="1"/>
    <s v="USD"/>
    <x v="265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x v="61"/>
    <n v="9419"/>
    <x v="1"/>
    <n v="116"/>
    <x v="1"/>
    <s v="USD"/>
    <x v="266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x v="20"/>
    <n v="5324"/>
    <x v="0"/>
    <n v="133"/>
    <x v="1"/>
    <s v="USD"/>
    <x v="267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x v="31"/>
    <n v="7465"/>
    <x v="1"/>
    <n v="83"/>
    <x v="1"/>
    <s v="USD"/>
    <x v="268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x v="50"/>
    <n v="8799"/>
    <x v="1"/>
    <n v="91"/>
    <x v="1"/>
    <s v="USD"/>
    <x v="269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x v="48"/>
    <n v="13656"/>
    <x v="1"/>
    <n v="546"/>
    <x v="1"/>
    <s v="USD"/>
    <x v="27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x v="186"/>
    <n v="14536"/>
    <x v="1"/>
    <n v="393"/>
    <x v="1"/>
    <s v="USD"/>
    <x v="271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x v="187"/>
    <n v="150552"/>
    <x v="0"/>
    <n v="2062"/>
    <x v="1"/>
    <s v="USD"/>
    <x v="272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x v="141"/>
    <n v="9076"/>
    <x v="1"/>
    <n v="133"/>
    <x v="1"/>
    <s v="USD"/>
    <x v="73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x v="32"/>
    <n v="1517"/>
    <x v="0"/>
    <n v="29"/>
    <x v="3"/>
    <s v="DKK"/>
    <x v="273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x v="122"/>
    <n v="8153"/>
    <x v="0"/>
    <n v="132"/>
    <x v="1"/>
    <s v="USD"/>
    <x v="274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x v="79"/>
    <n v="6357"/>
    <x v="1"/>
    <n v="254"/>
    <x v="1"/>
    <s v="USD"/>
    <x v="275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x v="188"/>
    <n v="19557"/>
    <x v="3"/>
    <n v="184"/>
    <x v="1"/>
    <s v="USD"/>
    <x v="276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x v="9"/>
    <n v="13213"/>
    <x v="1"/>
    <n v="176"/>
    <x v="1"/>
    <s v="USD"/>
    <x v="277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x v="36"/>
    <n v="5476"/>
    <x v="0"/>
    <n v="137"/>
    <x v="3"/>
    <s v="DKK"/>
    <x v="278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x v="126"/>
    <n v="13474"/>
    <x v="1"/>
    <n v="337"/>
    <x v="0"/>
    <s v="CAD"/>
    <x v="279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x v="189"/>
    <n v="91722"/>
    <x v="0"/>
    <n v="908"/>
    <x v="1"/>
    <s v="USD"/>
    <x v="28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x v="37"/>
    <n v="8219"/>
    <x v="1"/>
    <n v="107"/>
    <x v="1"/>
    <s v="USD"/>
    <x v="281"/>
    <n v="1319000400"/>
    <b v="1"/>
    <b v="0"/>
    <s v="technology/web"/>
    <n v="4.5661111111111108"/>
    <n v="76.813084112149539"/>
    <x v="2"/>
    <x v="2"/>
  </r>
  <r>
    <n v="292"/>
    <s v="Ho-Harris"/>
    <s v="Versatile cohesive encoding"/>
    <x v="190"/>
    <n v="717"/>
    <x v="0"/>
    <n v="10"/>
    <x v="1"/>
    <s v="USD"/>
    <x v="282"/>
    <n v="1333429200"/>
    <b v="0"/>
    <b v="0"/>
    <s v="food/food trucks"/>
    <n v="9.8219178082191785E-2"/>
    <n v="71.7"/>
    <x v="0"/>
    <x v="0"/>
  </r>
  <r>
    <n v="293"/>
    <s v="Ross Group"/>
    <s v="Organized executive solution"/>
    <x v="191"/>
    <n v="1065"/>
    <x v="3"/>
    <n v="32"/>
    <x v="6"/>
    <s v="EUR"/>
    <x v="283"/>
    <n v="1287032400"/>
    <b v="0"/>
    <b v="0"/>
    <s v="theater/plays"/>
    <n v="0.16384615384615384"/>
    <n v="33.28125"/>
    <x v="3"/>
    <x v="3"/>
  </r>
  <r>
    <n v="294"/>
    <s v="Turner-Davis"/>
    <s v="Automated local emulation"/>
    <x v="60"/>
    <n v="8038"/>
    <x v="1"/>
    <n v="183"/>
    <x v="1"/>
    <s v="USD"/>
    <x v="284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x v="192"/>
    <n v="68769"/>
    <x v="0"/>
    <n v="1910"/>
    <x v="5"/>
    <s v="CHF"/>
    <x v="285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x v="55"/>
    <n v="3352"/>
    <x v="0"/>
    <n v="38"/>
    <x v="2"/>
    <s v="AUD"/>
    <x v="286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x v="44"/>
    <n v="6785"/>
    <x v="0"/>
    <n v="104"/>
    <x v="2"/>
    <s v="AUD"/>
    <x v="287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x v="26"/>
    <n v="5037"/>
    <x v="1"/>
    <n v="72"/>
    <x v="1"/>
    <s v="USD"/>
    <x v="288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x v="167"/>
    <n v="1954"/>
    <x v="0"/>
    <n v="49"/>
    <x v="1"/>
    <s v="USD"/>
    <x v="289"/>
    <n v="1461819600"/>
    <b v="0"/>
    <b v="0"/>
    <s v="food/food trucks"/>
    <n v="0.51421052631578945"/>
    <n v="39.877551020408163"/>
    <x v="0"/>
    <x v="0"/>
  </r>
  <r>
    <n v="300"/>
    <s v="Cooke PLC"/>
    <s v="Focused executive core"/>
    <x v="0"/>
    <n v="5"/>
    <x v="0"/>
    <n v="1"/>
    <x v="3"/>
    <s v="DKK"/>
    <x v="290"/>
    <n v="1504155600"/>
    <b v="0"/>
    <b v="1"/>
    <s v="publishing/nonfiction"/>
    <n v="0.05"/>
    <n v="5"/>
    <x v="5"/>
    <x v="9"/>
  </r>
  <r>
    <n v="301"/>
    <s v="Wong-Walker"/>
    <s v="Multi-channeled disintermediate policy"/>
    <x v="79"/>
    <n v="12102"/>
    <x v="1"/>
    <n v="295"/>
    <x v="1"/>
    <s v="USD"/>
    <x v="291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x v="193"/>
    <n v="24234"/>
    <x v="0"/>
    <n v="245"/>
    <x v="1"/>
    <s v="USD"/>
    <x v="292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x v="74"/>
    <n v="2809"/>
    <x v="0"/>
    <n v="32"/>
    <x v="1"/>
    <s v="USD"/>
    <x v="293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x v="118"/>
    <n v="11469"/>
    <x v="1"/>
    <n v="142"/>
    <x v="1"/>
    <s v="USD"/>
    <x v="294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x v="54"/>
    <n v="8014"/>
    <x v="1"/>
    <n v="85"/>
    <x v="1"/>
    <s v="USD"/>
    <x v="295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x v="191"/>
    <n v="514"/>
    <x v="0"/>
    <n v="7"/>
    <x v="1"/>
    <s v="USD"/>
    <x v="296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x v="194"/>
    <n v="43473"/>
    <x v="1"/>
    <n v="659"/>
    <x v="3"/>
    <s v="DKK"/>
    <x v="297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x v="195"/>
    <n v="87560"/>
    <x v="0"/>
    <n v="803"/>
    <x v="1"/>
    <s v="USD"/>
    <x v="298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x v="178"/>
    <n v="3087"/>
    <x v="3"/>
    <n v="75"/>
    <x v="1"/>
    <s v="USD"/>
    <x v="299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x v="75"/>
    <n v="1586"/>
    <x v="0"/>
    <n v="16"/>
    <x v="1"/>
    <s v="USD"/>
    <x v="300"/>
    <n v="1272171600"/>
    <b v="0"/>
    <b v="0"/>
    <s v="games/video games"/>
    <n v="0.20333333333333334"/>
    <n v="99.125"/>
    <x v="6"/>
    <x v="11"/>
  </r>
  <r>
    <n v="311"/>
    <s v="Flores PLC"/>
    <s v="Focused real-time help-desk"/>
    <x v="9"/>
    <n v="12812"/>
    <x v="1"/>
    <n v="121"/>
    <x v="1"/>
    <s v="USD"/>
    <x v="247"/>
    <n v="1298872800"/>
    <b v="0"/>
    <b v="0"/>
    <s v="theater/plays"/>
    <n v="2.0336507936507937"/>
    <n v="105.88429752066116"/>
    <x v="3"/>
    <x v="3"/>
  </r>
  <r>
    <n v="312"/>
    <s v="Martinez LLC"/>
    <s v="Robust impactful approach"/>
    <x v="18"/>
    <n v="183345"/>
    <x v="1"/>
    <n v="3742"/>
    <x v="1"/>
    <s v="USD"/>
    <x v="244"/>
    <n v="1383282000"/>
    <b v="0"/>
    <b v="0"/>
    <s v="theater/plays"/>
    <n v="3.1022842639593908"/>
    <n v="48.996525921966864"/>
    <x v="3"/>
    <x v="3"/>
  </r>
  <r>
    <n v="313"/>
    <s v="Miller-Irwin"/>
    <s v="Secured maximized policy"/>
    <x v="196"/>
    <n v="8697"/>
    <x v="1"/>
    <n v="223"/>
    <x v="1"/>
    <s v="USD"/>
    <x v="301"/>
    <n v="1330495200"/>
    <b v="0"/>
    <b v="0"/>
    <s v="music/rock"/>
    <n v="3.9531818181818181"/>
    <n v="39"/>
    <x v="1"/>
    <x v="1"/>
  </r>
  <r>
    <n v="314"/>
    <s v="Sanchez-Morgan"/>
    <s v="Realigned upward-trending strategy"/>
    <x v="1"/>
    <n v="4126"/>
    <x v="1"/>
    <n v="133"/>
    <x v="1"/>
    <s v="USD"/>
    <x v="188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x v="40"/>
    <n v="3220"/>
    <x v="0"/>
    <n v="31"/>
    <x v="1"/>
    <s v="USD"/>
    <x v="302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x v="103"/>
    <n v="6401"/>
    <x v="0"/>
    <n v="108"/>
    <x v="6"/>
    <s v="EUR"/>
    <x v="303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x v="47"/>
    <n v="1269"/>
    <x v="0"/>
    <n v="30"/>
    <x v="1"/>
    <s v="USD"/>
    <x v="304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x v="57"/>
    <n v="903"/>
    <x v="0"/>
    <n v="17"/>
    <x v="1"/>
    <s v="USD"/>
    <x v="305"/>
    <n v="1392530400"/>
    <b v="0"/>
    <b v="0"/>
    <s v="music/rock"/>
    <n v="0.15842105263157893"/>
    <n v="53.117647058823529"/>
    <x v="1"/>
    <x v="1"/>
  </r>
  <r>
    <n v="319"/>
    <s v="Mills Group"/>
    <s v="Advanced empowering matrix"/>
    <x v="141"/>
    <n v="3251"/>
    <x v="3"/>
    <n v="64"/>
    <x v="1"/>
    <s v="USD"/>
    <x v="306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x v="197"/>
    <n v="8092"/>
    <x v="0"/>
    <n v="80"/>
    <x v="1"/>
    <s v="USD"/>
    <x v="307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x v="198"/>
    <n v="160422"/>
    <x v="0"/>
    <n v="2468"/>
    <x v="1"/>
    <s v="USD"/>
    <x v="308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x v="199"/>
    <n v="196377"/>
    <x v="1"/>
    <n v="5168"/>
    <x v="1"/>
    <s v="USD"/>
    <x v="309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x v="200"/>
    <n v="2148"/>
    <x v="0"/>
    <n v="26"/>
    <x v="4"/>
    <s v="GBP"/>
    <x v="31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x v="143"/>
    <n v="11648"/>
    <x v="1"/>
    <n v="307"/>
    <x v="1"/>
    <s v="USD"/>
    <x v="311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x v="191"/>
    <n v="5897"/>
    <x v="0"/>
    <n v="73"/>
    <x v="1"/>
    <s v="USD"/>
    <x v="79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x v="44"/>
    <n v="3326"/>
    <x v="0"/>
    <n v="128"/>
    <x v="1"/>
    <s v="USD"/>
    <x v="312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x v="97"/>
    <n v="1002"/>
    <x v="0"/>
    <n v="33"/>
    <x v="1"/>
    <s v="USD"/>
    <x v="313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x v="201"/>
    <n v="131826"/>
    <x v="1"/>
    <n v="2441"/>
    <x v="1"/>
    <s v="USD"/>
    <x v="314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x v="202"/>
    <n v="21477"/>
    <x v="2"/>
    <n v="211"/>
    <x v="1"/>
    <s v="USD"/>
    <x v="315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x v="203"/>
    <n v="62330"/>
    <x v="1"/>
    <n v="1385"/>
    <x v="4"/>
    <s v="GBP"/>
    <x v="316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x v="88"/>
    <n v="14643"/>
    <x v="1"/>
    <n v="190"/>
    <x v="1"/>
    <s v="USD"/>
    <x v="317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x v="204"/>
    <n v="41396"/>
    <x v="1"/>
    <n v="470"/>
    <x v="1"/>
    <s v="USD"/>
    <x v="318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x v="103"/>
    <n v="11900"/>
    <x v="1"/>
    <n v="253"/>
    <x v="1"/>
    <s v="USD"/>
    <x v="319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x v="205"/>
    <n v="123538"/>
    <x v="1"/>
    <n v="1113"/>
    <x v="1"/>
    <s v="USD"/>
    <x v="32"/>
    <n v="1516168800"/>
    <b v="0"/>
    <b v="0"/>
    <s v="music/rock"/>
    <n v="1.8661329305135952"/>
    <n v="110.99550763701707"/>
    <x v="1"/>
    <x v="1"/>
  </r>
  <r>
    <n v="335"/>
    <s v="Jordan-Acosta"/>
    <s v="Operative uniform hub"/>
    <x v="206"/>
    <n v="198628"/>
    <x v="1"/>
    <n v="2283"/>
    <x v="1"/>
    <s v="USD"/>
    <x v="32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x v="207"/>
    <n v="68602"/>
    <x v="0"/>
    <n v="1072"/>
    <x v="1"/>
    <s v="USD"/>
    <x v="321"/>
    <n v="1292479200"/>
    <b v="0"/>
    <b v="1"/>
    <s v="music/rock"/>
    <n v="0.97032531824611035"/>
    <n v="63.994402985074629"/>
    <x v="1"/>
    <x v="1"/>
  </r>
  <r>
    <n v="337"/>
    <s v="Hayden Ltd"/>
    <s v="Innovative didactic analyzer"/>
    <x v="208"/>
    <n v="116064"/>
    <x v="1"/>
    <n v="1095"/>
    <x v="1"/>
    <s v="USD"/>
    <x v="322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x v="209"/>
    <n v="125042"/>
    <x v="1"/>
    <n v="1690"/>
    <x v="1"/>
    <s v="USD"/>
    <x v="323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x v="210"/>
    <n v="108974"/>
    <x v="3"/>
    <n v="1297"/>
    <x v="0"/>
    <s v="CAD"/>
    <x v="324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x v="211"/>
    <n v="34964"/>
    <x v="0"/>
    <n v="393"/>
    <x v="1"/>
    <s v="USD"/>
    <x v="325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x v="212"/>
    <n v="96777"/>
    <x v="0"/>
    <n v="1257"/>
    <x v="1"/>
    <s v="USD"/>
    <x v="326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x v="213"/>
    <n v="31864"/>
    <x v="0"/>
    <n v="328"/>
    <x v="1"/>
    <s v="USD"/>
    <x v="327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x v="25"/>
    <n v="4853"/>
    <x v="0"/>
    <n v="147"/>
    <x v="1"/>
    <s v="USD"/>
    <x v="328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x v="214"/>
    <n v="82959"/>
    <x v="0"/>
    <n v="830"/>
    <x v="1"/>
    <s v="USD"/>
    <x v="329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x v="215"/>
    <n v="23159"/>
    <x v="0"/>
    <n v="331"/>
    <x v="4"/>
    <s v="GBP"/>
    <x v="33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x v="48"/>
    <n v="2758"/>
    <x v="0"/>
    <n v="25"/>
    <x v="1"/>
    <s v="USD"/>
    <x v="331"/>
    <n v="1508302800"/>
    <b v="0"/>
    <b v="1"/>
    <s v="music/indie rock"/>
    <n v="0.34475"/>
    <n v="110.32"/>
    <x v="1"/>
    <x v="7"/>
  </r>
  <r>
    <n v="347"/>
    <s v="Petersen and Sons"/>
    <s v="Open-source full-range portal"/>
    <x v="79"/>
    <n v="12607"/>
    <x v="1"/>
    <n v="191"/>
    <x v="1"/>
    <s v="USD"/>
    <x v="332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x v="216"/>
    <n v="142823"/>
    <x v="0"/>
    <n v="3483"/>
    <x v="1"/>
    <s v="USD"/>
    <x v="333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x v="217"/>
    <n v="95958"/>
    <x v="0"/>
    <n v="923"/>
    <x v="1"/>
    <s v="USD"/>
    <x v="296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x v="0"/>
    <n v="5"/>
    <x v="0"/>
    <n v="1"/>
    <x v="1"/>
    <s v="USD"/>
    <x v="334"/>
    <n v="1433653200"/>
    <b v="0"/>
    <b v="1"/>
    <s v="music/jazz"/>
    <n v="0.05"/>
    <n v="5"/>
    <x v="1"/>
    <x v="17"/>
  </r>
  <r>
    <n v="351"/>
    <s v="Young LLC"/>
    <s v="Universal maximized methodology"/>
    <x v="218"/>
    <n v="94631"/>
    <x v="1"/>
    <n v="2013"/>
    <x v="1"/>
    <s v="USD"/>
    <x v="335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x v="54"/>
    <n v="977"/>
    <x v="0"/>
    <n v="33"/>
    <x v="0"/>
    <s v="CAD"/>
    <x v="336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x v="219"/>
    <n v="137961"/>
    <x v="1"/>
    <n v="1703"/>
    <x v="1"/>
    <s v="USD"/>
    <x v="337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x v="55"/>
    <n v="7548"/>
    <x v="1"/>
    <n v="80"/>
    <x v="3"/>
    <s v="DKK"/>
    <x v="338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x v="167"/>
    <n v="2241"/>
    <x v="2"/>
    <n v="86"/>
    <x v="1"/>
    <s v="USD"/>
    <x v="339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x v="29"/>
    <n v="3431"/>
    <x v="0"/>
    <n v="40"/>
    <x v="6"/>
    <s v="EUR"/>
    <x v="34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x v="173"/>
    <n v="4253"/>
    <x v="1"/>
    <n v="41"/>
    <x v="1"/>
    <s v="USD"/>
    <x v="341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x v="62"/>
    <n v="1146"/>
    <x v="0"/>
    <n v="23"/>
    <x v="0"/>
    <s v="CAD"/>
    <x v="342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x v="220"/>
    <n v="11948"/>
    <x v="1"/>
    <n v="187"/>
    <x v="1"/>
    <s v="USD"/>
    <x v="343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x v="221"/>
    <n v="135132"/>
    <x v="1"/>
    <n v="2875"/>
    <x v="4"/>
    <s v="GBP"/>
    <x v="344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x v="20"/>
    <n v="9546"/>
    <x v="1"/>
    <n v="88"/>
    <x v="1"/>
    <s v="USD"/>
    <x v="345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x v="41"/>
    <n v="13755"/>
    <x v="1"/>
    <n v="191"/>
    <x v="1"/>
    <s v="USD"/>
    <x v="65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x v="5"/>
    <n v="8330"/>
    <x v="1"/>
    <n v="139"/>
    <x v="1"/>
    <s v="USD"/>
    <x v="346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x v="79"/>
    <n v="14547"/>
    <x v="1"/>
    <n v="186"/>
    <x v="1"/>
    <s v="USD"/>
    <x v="347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x v="39"/>
    <n v="11735"/>
    <x v="1"/>
    <n v="112"/>
    <x v="2"/>
    <s v="AUD"/>
    <x v="348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x v="37"/>
    <n v="10658"/>
    <x v="1"/>
    <n v="101"/>
    <x v="1"/>
    <s v="USD"/>
    <x v="349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x v="34"/>
    <n v="1870"/>
    <x v="0"/>
    <n v="75"/>
    <x v="1"/>
    <s v="USD"/>
    <x v="35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x v="5"/>
    <n v="14394"/>
    <x v="1"/>
    <n v="206"/>
    <x v="4"/>
    <s v="GBP"/>
    <x v="351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x v="91"/>
    <n v="14743"/>
    <x v="1"/>
    <n v="154"/>
    <x v="1"/>
    <s v="USD"/>
    <x v="352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x v="222"/>
    <n v="178965"/>
    <x v="1"/>
    <n v="5966"/>
    <x v="1"/>
    <s v="USD"/>
    <x v="353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x v="223"/>
    <n v="128410"/>
    <x v="0"/>
    <n v="2176"/>
    <x v="1"/>
    <s v="USD"/>
    <x v="354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x v="79"/>
    <n v="14324"/>
    <x v="1"/>
    <n v="169"/>
    <x v="1"/>
    <s v="USD"/>
    <x v="355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x v="224"/>
    <n v="164291"/>
    <x v="1"/>
    <n v="2106"/>
    <x v="1"/>
    <s v="USD"/>
    <x v="356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x v="225"/>
    <n v="22073"/>
    <x v="0"/>
    <n v="441"/>
    <x v="1"/>
    <s v="USD"/>
    <x v="357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x v="50"/>
    <n v="1479"/>
    <x v="0"/>
    <n v="25"/>
    <x v="1"/>
    <s v="USD"/>
    <x v="358"/>
    <n v="1449900000"/>
    <b v="0"/>
    <b v="0"/>
    <s v="music/indie rock"/>
    <n v="0.54777777777777781"/>
    <n v="59.16"/>
    <x v="1"/>
    <x v="7"/>
  </r>
  <r>
    <n v="376"/>
    <s v="Perry PLC"/>
    <s v="Mandatory uniform matrix"/>
    <x v="74"/>
    <n v="12275"/>
    <x v="1"/>
    <n v="131"/>
    <x v="1"/>
    <s v="USD"/>
    <x v="359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x v="226"/>
    <n v="5098"/>
    <x v="0"/>
    <n v="127"/>
    <x v="1"/>
    <s v="USD"/>
    <x v="12"/>
    <n v="1572933600"/>
    <b v="0"/>
    <b v="0"/>
    <s v="theater/plays"/>
    <n v="0.10257545271629778"/>
    <n v="40.14173228346457"/>
    <x v="3"/>
    <x v="3"/>
  </r>
  <r>
    <n v="378"/>
    <s v="Fleming-Oliver"/>
    <s v="Managed stable function"/>
    <x v="227"/>
    <n v="24882"/>
    <x v="0"/>
    <n v="355"/>
    <x v="1"/>
    <s v="USD"/>
    <x v="36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x v="44"/>
    <n v="2912"/>
    <x v="0"/>
    <n v="44"/>
    <x v="4"/>
    <s v="GBP"/>
    <x v="361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x v="186"/>
    <n v="4008"/>
    <x v="1"/>
    <n v="84"/>
    <x v="1"/>
    <s v="USD"/>
    <x v="362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x v="98"/>
    <n v="9749"/>
    <x v="1"/>
    <n v="155"/>
    <x v="1"/>
    <s v="USD"/>
    <x v="363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x v="14"/>
    <n v="5803"/>
    <x v="0"/>
    <n v="67"/>
    <x v="1"/>
    <s v="USD"/>
    <x v="364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x v="9"/>
    <n v="14199"/>
    <x v="1"/>
    <n v="189"/>
    <x v="1"/>
    <s v="USD"/>
    <x v="21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x v="228"/>
    <n v="196779"/>
    <x v="1"/>
    <n v="4799"/>
    <x v="1"/>
    <s v="USD"/>
    <x v="365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x v="229"/>
    <n v="56859"/>
    <x v="1"/>
    <n v="1137"/>
    <x v="1"/>
    <s v="USD"/>
    <x v="366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x v="230"/>
    <n v="103554"/>
    <x v="0"/>
    <n v="1068"/>
    <x v="1"/>
    <s v="USD"/>
    <x v="367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x v="231"/>
    <n v="42795"/>
    <x v="0"/>
    <n v="424"/>
    <x v="1"/>
    <s v="USD"/>
    <x v="368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x v="232"/>
    <n v="12938"/>
    <x v="3"/>
    <n v="145"/>
    <x v="5"/>
    <s v="CHF"/>
    <x v="369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x v="233"/>
    <n v="101352"/>
    <x v="1"/>
    <n v="1152"/>
    <x v="1"/>
    <s v="USD"/>
    <x v="37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x v="166"/>
    <n v="4477"/>
    <x v="1"/>
    <n v="50"/>
    <x v="1"/>
    <s v="USD"/>
    <x v="371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x v="234"/>
    <n v="4393"/>
    <x v="0"/>
    <n v="151"/>
    <x v="1"/>
    <s v="USD"/>
    <x v="287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x v="235"/>
    <n v="67546"/>
    <x v="0"/>
    <n v="1608"/>
    <x v="1"/>
    <s v="USD"/>
    <x v="372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x v="236"/>
    <n v="143788"/>
    <x v="1"/>
    <n v="3059"/>
    <x v="0"/>
    <s v="CAD"/>
    <x v="373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x v="126"/>
    <n v="3755"/>
    <x v="1"/>
    <n v="34"/>
    <x v="1"/>
    <s v="USD"/>
    <x v="374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x v="143"/>
    <n v="9238"/>
    <x v="1"/>
    <n v="220"/>
    <x v="1"/>
    <s v="USD"/>
    <x v="375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x v="237"/>
    <n v="77012"/>
    <x v="1"/>
    <n v="1604"/>
    <x v="2"/>
    <s v="AUD"/>
    <x v="376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x v="32"/>
    <n v="14083"/>
    <x v="1"/>
    <n v="454"/>
    <x v="1"/>
    <s v="USD"/>
    <x v="377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x v="12"/>
    <n v="12202"/>
    <x v="1"/>
    <n v="123"/>
    <x v="6"/>
    <s v="EUR"/>
    <x v="378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x v="238"/>
    <n v="62127"/>
    <x v="0"/>
    <n v="941"/>
    <x v="1"/>
    <s v="USD"/>
    <x v="379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x v="0"/>
    <n v="2"/>
    <x v="0"/>
    <n v="1"/>
    <x v="1"/>
    <s v="USD"/>
    <x v="380"/>
    <n v="1378530000"/>
    <b v="0"/>
    <b v="1"/>
    <s v="photography/photography books"/>
    <n v="0.02"/>
    <n v="2"/>
    <x v="7"/>
    <x v="14"/>
  </r>
  <r>
    <n v="401"/>
    <s v="Smith-Schmidt"/>
    <s v="Inverse radical hierarchy"/>
    <x v="79"/>
    <n v="13772"/>
    <x v="1"/>
    <n v="299"/>
    <x v="1"/>
    <s v="USD"/>
    <x v="381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x v="190"/>
    <n v="2946"/>
    <x v="0"/>
    <n v="40"/>
    <x v="1"/>
    <s v="USD"/>
    <x v="382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x v="239"/>
    <n v="168820"/>
    <x v="0"/>
    <n v="3015"/>
    <x v="0"/>
    <s v="CAD"/>
    <x v="125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x v="240"/>
    <n v="154321"/>
    <x v="1"/>
    <n v="2237"/>
    <x v="1"/>
    <s v="USD"/>
    <x v="383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x v="241"/>
    <n v="26527"/>
    <x v="0"/>
    <n v="435"/>
    <x v="1"/>
    <s v="USD"/>
    <x v="384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x v="242"/>
    <n v="71583"/>
    <x v="1"/>
    <n v="645"/>
    <x v="1"/>
    <s v="USD"/>
    <x v="385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x v="74"/>
    <n v="12100"/>
    <x v="1"/>
    <n v="484"/>
    <x v="3"/>
    <s v="DKK"/>
    <x v="386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x v="243"/>
    <n v="12129"/>
    <x v="1"/>
    <n v="154"/>
    <x v="0"/>
    <s v="CAD"/>
    <x v="387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x v="244"/>
    <n v="62804"/>
    <x v="0"/>
    <n v="714"/>
    <x v="1"/>
    <s v="USD"/>
    <x v="388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x v="184"/>
    <n v="55536"/>
    <x v="2"/>
    <n v="1111"/>
    <x v="1"/>
    <s v="USD"/>
    <x v="277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x v="75"/>
    <n v="8161"/>
    <x v="1"/>
    <n v="82"/>
    <x v="1"/>
    <s v="USD"/>
    <x v="389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x v="118"/>
    <n v="14046"/>
    <x v="1"/>
    <n v="134"/>
    <x v="1"/>
    <s v="USD"/>
    <x v="39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x v="245"/>
    <n v="117628"/>
    <x v="2"/>
    <n v="1089"/>
    <x v="1"/>
    <s v="USD"/>
    <x v="391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x v="246"/>
    <n v="159405"/>
    <x v="0"/>
    <n v="5497"/>
    <x v="1"/>
    <s v="USD"/>
    <x v="392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x v="247"/>
    <n v="12552"/>
    <x v="0"/>
    <n v="418"/>
    <x v="1"/>
    <s v="USD"/>
    <x v="393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x v="248"/>
    <n v="59007"/>
    <x v="0"/>
    <n v="1439"/>
    <x v="1"/>
    <s v="USD"/>
    <x v="394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x v="12"/>
    <n v="943"/>
    <x v="0"/>
    <n v="15"/>
    <x v="1"/>
    <s v="USD"/>
    <x v="395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x v="249"/>
    <n v="93963"/>
    <x v="0"/>
    <n v="1999"/>
    <x v="0"/>
    <s v="CAD"/>
    <x v="396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x v="250"/>
    <n v="140469"/>
    <x v="1"/>
    <n v="5203"/>
    <x v="1"/>
    <s v="USD"/>
    <x v="397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x v="92"/>
    <n v="6423"/>
    <x v="1"/>
    <n v="94"/>
    <x v="1"/>
    <s v="USD"/>
    <x v="398"/>
    <n v="1499576400"/>
    <b v="0"/>
    <b v="0"/>
    <s v="theater/plays"/>
    <n v="1.2846"/>
    <n v="68.329787234042556"/>
    <x v="3"/>
    <x v="3"/>
  </r>
  <r>
    <n v="421"/>
    <s v="Thomas-Lopez"/>
    <s v="User-centric fault-tolerant archive"/>
    <x v="151"/>
    <n v="6015"/>
    <x v="0"/>
    <n v="118"/>
    <x v="1"/>
    <s v="USD"/>
    <x v="399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x v="251"/>
    <n v="11075"/>
    <x v="1"/>
    <n v="205"/>
    <x v="1"/>
    <s v="USD"/>
    <x v="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x v="252"/>
    <n v="15723"/>
    <x v="0"/>
    <n v="162"/>
    <x v="1"/>
    <s v="USD"/>
    <x v="116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x v="135"/>
    <n v="2064"/>
    <x v="0"/>
    <n v="83"/>
    <x v="1"/>
    <s v="USD"/>
    <x v="401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x v="50"/>
    <n v="7767"/>
    <x v="1"/>
    <n v="92"/>
    <x v="1"/>
    <s v="USD"/>
    <x v="402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x v="37"/>
    <n v="10313"/>
    <x v="1"/>
    <n v="219"/>
    <x v="1"/>
    <s v="USD"/>
    <x v="403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x v="253"/>
    <n v="197018"/>
    <x v="1"/>
    <n v="2526"/>
    <x v="1"/>
    <s v="USD"/>
    <x v="404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x v="254"/>
    <n v="47037"/>
    <x v="0"/>
    <n v="747"/>
    <x v="1"/>
    <s v="USD"/>
    <x v="405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x v="255"/>
    <n v="173191"/>
    <x v="3"/>
    <n v="2138"/>
    <x v="1"/>
    <s v="USD"/>
    <x v="406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x v="32"/>
    <n v="5487"/>
    <x v="0"/>
    <n v="84"/>
    <x v="1"/>
    <s v="USD"/>
    <x v="407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x v="135"/>
    <n v="9817"/>
    <x v="1"/>
    <n v="94"/>
    <x v="1"/>
    <s v="USD"/>
    <x v="408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x v="106"/>
    <n v="6369"/>
    <x v="0"/>
    <n v="91"/>
    <x v="1"/>
    <s v="USD"/>
    <x v="409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x v="256"/>
    <n v="65755"/>
    <x v="0"/>
    <n v="792"/>
    <x v="1"/>
    <s v="USD"/>
    <x v="41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x v="91"/>
    <n v="903"/>
    <x v="3"/>
    <n v="10"/>
    <x v="0"/>
    <s v="CAD"/>
    <x v="411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x v="257"/>
    <n v="178120"/>
    <x v="1"/>
    <n v="1713"/>
    <x v="6"/>
    <s v="EUR"/>
    <x v="412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x v="81"/>
    <n v="13678"/>
    <x v="1"/>
    <n v="249"/>
    <x v="1"/>
    <s v="USD"/>
    <x v="413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x v="32"/>
    <n v="9969"/>
    <x v="1"/>
    <n v="192"/>
    <x v="1"/>
    <s v="USD"/>
    <x v="414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x v="111"/>
    <n v="14827"/>
    <x v="1"/>
    <n v="247"/>
    <x v="1"/>
    <s v="USD"/>
    <x v="415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x v="258"/>
    <n v="100900"/>
    <x v="1"/>
    <n v="2293"/>
    <x v="1"/>
    <s v="USD"/>
    <x v="416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x v="259"/>
    <n v="165954"/>
    <x v="1"/>
    <n v="3131"/>
    <x v="1"/>
    <s v="USD"/>
    <x v="417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x v="260"/>
    <n v="1744"/>
    <x v="0"/>
    <n v="32"/>
    <x v="1"/>
    <s v="USD"/>
    <x v="418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x v="91"/>
    <n v="10731"/>
    <x v="1"/>
    <n v="143"/>
    <x v="6"/>
    <s v="EUR"/>
    <x v="419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x v="29"/>
    <n v="3232"/>
    <x v="3"/>
    <n v="90"/>
    <x v="1"/>
    <s v="USD"/>
    <x v="42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x v="8"/>
    <n v="10938"/>
    <x v="1"/>
    <n v="296"/>
    <x v="1"/>
    <s v="USD"/>
    <x v="421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x v="118"/>
    <n v="10739"/>
    <x v="1"/>
    <n v="170"/>
    <x v="1"/>
    <s v="USD"/>
    <x v="422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x v="85"/>
    <n v="5579"/>
    <x v="0"/>
    <n v="186"/>
    <x v="1"/>
    <s v="USD"/>
    <x v="423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x v="261"/>
    <n v="37754"/>
    <x v="3"/>
    <n v="439"/>
    <x v="4"/>
    <s v="GBP"/>
    <x v="424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x v="262"/>
    <n v="45384"/>
    <x v="0"/>
    <n v="605"/>
    <x v="1"/>
    <s v="USD"/>
    <x v="425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x v="79"/>
    <n v="8703"/>
    <x v="1"/>
    <n v="86"/>
    <x v="3"/>
    <s v="DKK"/>
    <x v="426"/>
    <n v="1553317200"/>
    <b v="0"/>
    <b v="0"/>
    <s v="games/video games"/>
    <n v="9.67"/>
    <n v="101.19767441860465"/>
    <x v="6"/>
    <x v="11"/>
  </r>
  <r>
    <n v="450"/>
    <s v="Delgado-Hatfield"/>
    <s v="Up-sized composite success"/>
    <x v="0"/>
    <n v="4"/>
    <x v="0"/>
    <n v="1"/>
    <x v="0"/>
    <s v="CAD"/>
    <x v="427"/>
    <n v="1542088800"/>
    <b v="0"/>
    <b v="0"/>
    <s v="film &amp; video/animation"/>
    <n v="0.04"/>
    <n v="4"/>
    <x v="4"/>
    <x v="10"/>
  </r>
  <r>
    <n v="451"/>
    <s v="Padilla-Porter"/>
    <s v="Innovative exuding matrix"/>
    <x v="263"/>
    <n v="182302"/>
    <x v="1"/>
    <n v="6286"/>
    <x v="1"/>
    <s v="USD"/>
    <x v="428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x v="73"/>
    <n v="3045"/>
    <x v="0"/>
    <n v="31"/>
    <x v="1"/>
    <s v="USD"/>
    <x v="429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x v="264"/>
    <n v="102749"/>
    <x v="0"/>
    <n v="1181"/>
    <x v="1"/>
    <s v="USD"/>
    <x v="411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x v="220"/>
    <n v="1763"/>
    <x v="0"/>
    <n v="39"/>
    <x v="1"/>
    <s v="USD"/>
    <x v="43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x v="265"/>
    <n v="137904"/>
    <x v="1"/>
    <n v="3727"/>
    <x v="1"/>
    <s v="USD"/>
    <x v="431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x v="266"/>
    <n v="152438"/>
    <x v="1"/>
    <n v="1605"/>
    <x v="1"/>
    <s v="USD"/>
    <x v="432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x v="92"/>
    <n v="1332"/>
    <x v="0"/>
    <n v="46"/>
    <x v="1"/>
    <s v="USD"/>
    <x v="433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x v="267"/>
    <n v="118706"/>
    <x v="1"/>
    <n v="2120"/>
    <x v="1"/>
    <s v="USD"/>
    <x v="434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x v="9"/>
    <n v="5674"/>
    <x v="0"/>
    <n v="105"/>
    <x v="1"/>
    <s v="USD"/>
    <x v="435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x v="166"/>
    <n v="4119"/>
    <x v="1"/>
    <n v="50"/>
    <x v="1"/>
    <s v="USD"/>
    <x v="8"/>
    <n v="1281589200"/>
    <b v="0"/>
    <b v="0"/>
    <s v="theater/plays"/>
    <n v="1.7162500000000001"/>
    <n v="82.38"/>
    <x v="3"/>
    <x v="3"/>
  </r>
  <r>
    <n v="461"/>
    <s v="Terry-Salinas"/>
    <s v="Networked secondary structure"/>
    <x v="268"/>
    <n v="139354"/>
    <x v="1"/>
    <n v="2080"/>
    <x v="1"/>
    <s v="USD"/>
    <x v="436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x v="269"/>
    <n v="57734"/>
    <x v="0"/>
    <n v="535"/>
    <x v="1"/>
    <s v="USD"/>
    <x v="385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x v="270"/>
    <n v="145265"/>
    <x v="1"/>
    <n v="2105"/>
    <x v="1"/>
    <s v="USD"/>
    <x v="437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x v="271"/>
    <n v="95020"/>
    <x v="1"/>
    <n v="2436"/>
    <x v="1"/>
    <s v="USD"/>
    <x v="438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x v="53"/>
    <n v="8829"/>
    <x v="1"/>
    <n v="80"/>
    <x v="1"/>
    <s v="USD"/>
    <x v="439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x v="272"/>
    <n v="3984"/>
    <x v="1"/>
    <n v="42"/>
    <x v="1"/>
    <s v="USD"/>
    <x v="44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x v="1"/>
    <n v="8053"/>
    <x v="1"/>
    <n v="139"/>
    <x v="0"/>
    <s v="CAD"/>
    <x v="441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x v="220"/>
    <n v="1620"/>
    <x v="0"/>
    <n v="16"/>
    <x v="1"/>
    <s v="USD"/>
    <x v="442"/>
    <n v="1556600400"/>
    <b v="0"/>
    <b v="0"/>
    <s v="theater/plays"/>
    <n v="0.40500000000000003"/>
    <n v="101.25"/>
    <x v="3"/>
    <x v="3"/>
  </r>
  <r>
    <n v="469"/>
    <s v="Olsen-Ryan"/>
    <s v="Assimilated neutral utilization"/>
    <x v="36"/>
    <n v="10328"/>
    <x v="1"/>
    <n v="159"/>
    <x v="1"/>
    <s v="USD"/>
    <x v="443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x v="136"/>
    <n v="10289"/>
    <x v="1"/>
    <n v="381"/>
    <x v="1"/>
    <s v="USD"/>
    <x v="315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x v="33"/>
    <n v="9889"/>
    <x v="1"/>
    <n v="194"/>
    <x v="4"/>
    <s v="GBP"/>
    <x v="444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x v="273"/>
    <n v="60342"/>
    <x v="0"/>
    <n v="575"/>
    <x v="1"/>
    <s v="USD"/>
    <x v="445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x v="92"/>
    <n v="8907"/>
    <x v="1"/>
    <n v="106"/>
    <x v="1"/>
    <s v="USD"/>
    <x v="446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x v="220"/>
    <n v="14606"/>
    <x v="1"/>
    <n v="142"/>
    <x v="1"/>
    <s v="USD"/>
    <x v="447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x v="71"/>
    <n v="8432"/>
    <x v="1"/>
    <n v="211"/>
    <x v="1"/>
    <s v="USD"/>
    <x v="448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x v="274"/>
    <n v="57122"/>
    <x v="0"/>
    <n v="1120"/>
    <x v="1"/>
    <s v="USD"/>
    <x v="342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x v="275"/>
    <n v="4613"/>
    <x v="0"/>
    <n v="113"/>
    <x v="1"/>
    <s v="USD"/>
    <x v="449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x v="276"/>
    <n v="162603"/>
    <x v="1"/>
    <n v="2756"/>
    <x v="1"/>
    <s v="USD"/>
    <x v="45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x v="166"/>
    <n v="12310"/>
    <x v="1"/>
    <n v="173"/>
    <x v="4"/>
    <s v="GBP"/>
    <x v="451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x v="133"/>
    <n v="8656"/>
    <x v="1"/>
    <n v="87"/>
    <x v="1"/>
    <s v="USD"/>
    <x v="452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x v="277"/>
    <n v="159931"/>
    <x v="0"/>
    <n v="1538"/>
    <x v="1"/>
    <s v="USD"/>
    <x v="453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x v="3"/>
    <n v="689"/>
    <x v="0"/>
    <n v="9"/>
    <x v="1"/>
    <s v="USD"/>
    <x v="454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x v="278"/>
    <n v="48236"/>
    <x v="0"/>
    <n v="554"/>
    <x v="1"/>
    <s v="USD"/>
    <x v="455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x v="241"/>
    <n v="77021"/>
    <x v="1"/>
    <n v="1572"/>
    <x v="4"/>
    <s v="GBP"/>
    <x v="456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x v="279"/>
    <n v="27844"/>
    <x v="0"/>
    <n v="648"/>
    <x v="4"/>
    <s v="GBP"/>
    <x v="457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x v="5"/>
    <n v="702"/>
    <x v="0"/>
    <n v="21"/>
    <x v="4"/>
    <s v="GBP"/>
    <x v="458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x v="280"/>
    <n v="197024"/>
    <x v="1"/>
    <n v="2346"/>
    <x v="1"/>
    <s v="USD"/>
    <x v="459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x v="98"/>
    <n v="11663"/>
    <x v="1"/>
    <n v="115"/>
    <x v="1"/>
    <s v="USD"/>
    <x v="46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x v="243"/>
    <n v="9339"/>
    <x v="1"/>
    <n v="85"/>
    <x v="6"/>
    <s v="EUR"/>
    <x v="461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x v="166"/>
    <n v="4596"/>
    <x v="1"/>
    <n v="144"/>
    <x v="1"/>
    <s v="USD"/>
    <x v="462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x v="281"/>
    <n v="173437"/>
    <x v="1"/>
    <n v="2443"/>
    <x v="1"/>
    <s v="USD"/>
    <x v="463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x v="255"/>
    <n v="45831"/>
    <x v="3"/>
    <n v="595"/>
    <x v="1"/>
    <s v="USD"/>
    <x v="464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x v="79"/>
    <n v="6514"/>
    <x v="1"/>
    <n v="64"/>
    <x v="1"/>
    <s v="USD"/>
    <x v="465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x v="186"/>
    <n v="13684"/>
    <x v="1"/>
    <n v="268"/>
    <x v="1"/>
    <s v="USD"/>
    <x v="466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x v="170"/>
    <n v="13264"/>
    <x v="1"/>
    <n v="195"/>
    <x v="3"/>
    <s v="DKK"/>
    <x v="467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x v="282"/>
    <n v="1667"/>
    <x v="0"/>
    <n v="54"/>
    <x v="1"/>
    <s v="USD"/>
    <x v="468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x v="122"/>
    <n v="3349"/>
    <x v="0"/>
    <n v="120"/>
    <x v="1"/>
    <s v="USD"/>
    <x v="469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x v="283"/>
    <n v="46317"/>
    <x v="0"/>
    <n v="579"/>
    <x v="3"/>
    <s v="DKK"/>
    <x v="47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x v="284"/>
    <n v="78743"/>
    <x v="0"/>
    <n v="2072"/>
    <x v="1"/>
    <s v="USD"/>
    <x v="471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x v="0"/>
    <n v="0"/>
    <x v="0"/>
    <n v="0"/>
    <x v="1"/>
    <s v="USD"/>
    <x v="472"/>
    <n v="1369803600"/>
    <b v="0"/>
    <b v="1"/>
    <s v="theater/plays"/>
    <n v="0"/>
    <n v="0"/>
    <x v="3"/>
    <x v="3"/>
  </r>
  <r>
    <n v="501"/>
    <s v="Mccann-Le"/>
    <s v="Focused coherent methodology"/>
    <x v="285"/>
    <n v="107743"/>
    <x v="0"/>
    <n v="1796"/>
    <x v="1"/>
    <s v="USD"/>
    <x v="473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x v="81"/>
    <n v="6889"/>
    <x v="1"/>
    <n v="186"/>
    <x v="2"/>
    <s v="AUD"/>
    <x v="474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x v="286"/>
    <n v="45983"/>
    <x v="1"/>
    <n v="460"/>
    <x v="1"/>
    <s v="USD"/>
    <x v="72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x v="168"/>
    <n v="6924"/>
    <x v="0"/>
    <n v="62"/>
    <x v="6"/>
    <s v="EUR"/>
    <x v="443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x v="262"/>
    <n v="12497"/>
    <x v="0"/>
    <n v="347"/>
    <x v="1"/>
    <s v="USD"/>
    <x v="475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x v="287"/>
    <n v="166874"/>
    <x v="1"/>
    <n v="2528"/>
    <x v="1"/>
    <s v="USD"/>
    <x v="81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x v="118"/>
    <n v="837"/>
    <x v="0"/>
    <n v="19"/>
    <x v="1"/>
    <s v="USD"/>
    <x v="476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x v="288"/>
    <n v="193820"/>
    <x v="1"/>
    <n v="3657"/>
    <x v="1"/>
    <s v="USD"/>
    <x v="192"/>
    <n v="1534654800"/>
    <b v="0"/>
    <b v="0"/>
    <s v="theater/plays"/>
    <n v="1.1222929936305732"/>
    <n v="52.999726551818434"/>
    <x v="3"/>
    <x v="3"/>
  </r>
  <r>
    <n v="509"/>
    <s v="White LLC"/>
    <s v="Robust zero-defect project"/>
    <x v="172"/>
    <n v="119510"/>
    <x v="0"/>
    <n v="1258"/>
    <x v="1"/>
    <s v="USD"/>
    <x v="477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x v="75"/>
    <n v="9289"/>
    <x v="1"/>
    <n v="131"/>
    <x v="2"/>
    <s v="AUD"/>
    <x v="478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x v="252"/>
    <n v="35498"/>
    <x v="0"/>
    <n v="362"/>
    <x v="1"/>
    <s v="USD"/>
    <x v="479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x v="14"/>
    <n v="12678"/>
    <x v="1"/>
    <n v="239"/>
    <x v="1"/>
    <s v="USD"/>
    <x v="48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x v="111"/>
    <n v="3260"/>
    <x v="3"/>
    <n v="35"/>
    <x v="1"/>
    <s v="USD"/>
    <x v="18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x v="289"/>
    <n v="31123"/>
    <x v="3"/>
    <n v="528"/>
    <x v="5"/>
    <s v="CHF"/>
    <x v="481"/>
    <n v="1386741600"/>
    <b v="0"/>
    <b v="1"/>
    <s v="music/rock"/>
    <n v="0.22439077144917088"/>
    <n v="58.945075757575758"/>
    <x v="1"/>
    <x v="1"/>
  </r>
  <r>
    <n v="515"/>
    <s v="Cox LLC"/>
    <s v="Phased 24hour flexibility"/>
    <x v="133"/>
    <n v="4797"/>
    <x v="0"/>
    <n v="133"/>
    <x v="0"/>
    <s v="CAD"/>
    <x v="482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x v="290"/>
    <n v="53324"/>
    <x v="0"/>
    <n v="846"/>
    <x v="1"/>
    <s v="USD"/>
    <x v="194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x v="291"/>
    <n v="6608"/>
    <x v="1"/>
    <n v="78"/>
    <x v="1"/>
    <s v="USD"/>
    <x v="483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x v="35"/>
    <n v="622"/>
    <x v="0"/>
    <n v="10"/>
    <x v="1"/>
    <s v="USD"/>
    <x v="484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x v="96"/>
    <n v="180802"/>
    <x v="1"/>
    <n v="1773"/>
    <x v="1"/>
    <s v="USD"/>
    <x v="355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x v="126"/>
    <n v="3406"/>
    <x v="1"/>
    <n v="32"/>
    <x v="1"/>
    <s v="USD"/>
    <x v="485"/>
    <n v="1555909200"/>
    <b v="0"/>
    <b v="0"/>
    <s v="theater/plays"/>
    <n v="4.2575000000000003"/>
    <n v="106.4375"/>
    <x v="3"/>
    <x v="3"/>
  </r>
  <r>
    <n v="521"/>
    <s v="Wilson Ltd"/>
    <s v="Function-based multi-state software"/>
    <x v="4"/>
    <n v="11061"/>
    <x v="1"/>
    <n v="369"/>
    <x v="1"/>
    <s v="USD"/>
    <x v="486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x v="292"/>
    <n v="16389"/>
    <x v="0"/>
    <n v="191"/>
    <x v="1"/>
    <s v="USD"/>
    <x v="487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x v="79"/>
    <n v="6303"/>
    <x v="1"/>
    <n v="89"/>
    <x v="1"/>
    <s v="USD"/>
    <x v="488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x v="127"/>
    <n v="81136"/>
    <x v="0"/>
    <n v="1979"/>
    <x v="1"/>
    <s v="USD"/>
    <x v="489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x v="118"/>
    <n v="1768"/>
    <x v="0"/>
    <n v="63"/>
    <x v="1"/>
    <s v="USD"/>
    <x v="49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x v="111"/>
    <n v="12944"/>
    <x v="1"/>
    <n v="147"/>
    <x v="1"/>
    <s v="USD"/>
    <x v="312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x v="223"/>
    <n v="188480"/>
    <x v="0"/>
    <n v="6080"/>
    <x v="0"/>
    <s v="CAD"/>
    <x v="491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x v="25"/>
    <n v="7227"/>
    <x v="0"/>
    <n v="80"/>
    <x v="4"/>
    <s v="GBP"/>
    <x v="492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x v="135"/>
    <n v="574"/>
    <x v="0"/>
    <n v="9"/>
    <x v="1"/>
    <s v="USD"/>
    <x v="493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x v="293"/>
    <n v="96328"/>
    <x v="0"/>
    <n v="1784"/>
    <x v="1"/>
    <s v="USD"/>
    <x v="494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x v="294"/>
    <n v="178338"/>
    <x v="2"/>
    <n v="3640"/>
    <x v="5"/>
    <s v="CHF"/>
    <x v="495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x v="39"/>
    <n v="8046"/>
    <x v="1"/>
    <n v="126"/>
    <x v="0"/>
    <s v="CAD"/>
    <x v="496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x v="295"/>
    <n v="184086"/>
    <x v="1"/>
    <n v="2218"/>
    <x v="4"/>
    <s v="GBP"/>
    <x v="497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x v="296"/>
    <n v="13385"/>
    <x v="0"/>
    <n v="243"/>
    <x v="1"/>
    <s v="USD"/>
    <x v="498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x v="97"/>
    <n v="12533"/>
    <x v="1"/>
    <n v="202"/>
    <x v="6"/>
    <s v="EUR"/>
    <x v="499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x v="122"/>
    <n v="14697"/>
    <x v="1"/>
    <n v="140"/>
    <x v="6"/>
    <s v="EUR"/>
    <x v="5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x v="197"/>
    <n v="98935"/>
    <x v="1"/>
    <n v="1052"/>
    <x v="3"/>
    <s v="DKK"/>
    <x v="501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x v="297"/>
    <n v="57034"/>
    <x v="0"/>
    <n v="1296"/>
    <x v="1"/>
    <s v="USD"/>
    <x v="502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x v="122"/>
    <n v="7120"/>
    <x v="0"/>
    <n v="77"/>
    <x v="1"/>
    <s v="USD"/>
    <x v="503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x v="98"/>
    <n v="14097"/>
    <x v="1"/>
    <n v="247"/>
    <x v="1"/>
    <s v="USD"/>
    <x v="504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x v="298"/>
    <n v="43086"/>
    <x v="0"/>
    <n v="395"/>
    <x v="6"/>
    <s v="EUR"/>
    <x v="505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x v="299"/>
    <n v="1930"/>
    <x v="0"/>
    <n v="49"/>
    <x v="4"/>
    <s v="GBP"/>
    <x v="506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x v="300"/>
    <n v="13864"/>
    <x v="0"/>
    <n v="180"/>
    <x v="1"/>
    <s v="USD"/>
    <x v="507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x v="54"/>
    <n v="7742"/>
    <x v="1"/>
    <n v="84"/>
    <x v="1"/>
    <s v="USD"/>
    <x v="508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x v="301"/>
    <n v="164109"/>
    <x v="0"/>
    <n v="2690"/>
    <x v="1"/>
    <s v="USD"/>
    <x v="509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x v="3"/>
    <n v="6870"/>
    <x v="1"/>
    <n v="88"/>
    <x v="1"/>
    <s v="USD"/>
    <x v="51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x v="81"/>
    <n v="12597"/>
    <x v="1"/>
    <n v="156"/>
    <x v="1"/>
    <s v="USD"/>
    <x v="511"/>
    <n v="1423202400"/>
    <b v="0"/>
    <b v="0"/>
    <s v="film &amp; video/drama"/>
    <n v="9.69"/>
    <n v="80.75"/>
    <x v="4"/>
    <x v="6"/>
  </r>
  <r>
    <n v="548"/>
    <s v="York-Pitts"/>
    <s v="Monitored discrete toolset"/>
    <x v="302"/>
    <n v="179074"/>
    <x v="1"/>
    <n v="2985"/>
    <x v="1"/>
    <s v="USD"/>
    <x v="512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x v="303"/>
    <n v="83843"/>
    <x v="1"/>
    <n v="762"/>
    <x v="1"/>
    <s v="USD"/>
    <x v="513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x v="0"/>
    <n v="4"/>
    <x v="3"/>
    <n v="1"/>
    <x v="5"/>
    <s v="CHF"/>
    <x v="514"/>
    <n v="1332306000"/>
    <b v="0"/>
    <b v="0"/>
    <s v="music/indie rock"/>
    <n v="0.04"/>
    <n v="4"/>
    <x v="1"/>
    <x v="7"/>
  </r>
  <r>
    <n v="551"/>
    <s v="Martin-James"/>
    <s v="Streamlined upward-trending analyzer"/>
    <x v="304"/>
    <n v="105598"/>
    <x v="0"/>
    <n v="2779"/>
    <x v="2"/>
    <s v="AUD"/>
    <x v="515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x v="25"/>
    <n v="8866"/>
    <x v="0"/>
    <n v="92"/>
    <x v="1"/>
    <s v="USD"/>
    <x v="516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x v="305"/>
    <n v="75022"/>
    <x v="0"/>
    <n v="1028"/>
    <x v="1"/>
    <s v="USD"/>
    <x v="517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x v="40"/>
    <n v="14408"/>
    <x v="1"/>
    <n v="554"/>
    <x v="0"/>
    <s v="CAD"/>
    <x v="518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x v="9"/>
    <n v="14089"/>
    <x v="1"/>
    <n v="135"/>
    <x v="3"/>
    <s v="DKK"/>
    <x v="519"/>
    <n v="1399093200"/>
    <b v="0"/>
    <b v="0"/>
    <s v="music/rock"/>
    <n v="2.2363492063492063"/>
    <n v="104.36296296296297"/>
    <x v="1"/>
    <x v="1"/>
  </r>
  <r>
    <n v="556"/>
    <s v="Smith and Sons"/>
    <s v="Grass-roots 24/7 attitude"/>
    <x v="5"/>
    <n v="12467"/>
    <x v="1"/>
    <n v="122"/>
    <x v="1"/>
    <s v="USD"/>
    <x v="52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x v="46"/>
    <n v="11960"/>
    <x v="1"/>
    <n v="221"/>
    <x v="1"/>
    <s v="USD"/>
    <x v="521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x v="306"/>
    <n v="7966"/>
    <x v="1"/>
    <n v="126"/>
    <x v="1"/>
    <s v="USD"/>
    <x v="522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x v="307"/>
    <n v="106321"/>
    <x v="1"/>
    <n v="1022"/>
    <x v="1"/>
    <s v="USD"/>
    <x v="523"/>
    <n v="1470718800"/>
    <b v="0"/>
    <b v="0"/>
    <s v="theater/plays"/>
    <n v="1.009696106362773"/>
    <n v="104.03228962818004"/>
    <x v="3"/>
    <x v="3"/>
  </r>
  <r>
    <n v="560"/>
    <s v="Hunt LLC"/>
    <s v="Re-engineered radical policy"/>
    <x v="77"/>
    <n v="158832"/>
    <x v="1"/>
    <n v="3177"/>
    <x v="1"/>
    <s v="USD"/>
    <x v="524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x v="162"/>
    <n v="11091"/>
    <x v="1"/>
    <n v="198"/>
    <x v="5"/>
    <s v="CHF"/>
    <x v="525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x v="34"/>
    <n v="1269"/>
    <x v="0"/>
    <n v="26"/>
    <x v="5"/>
    <s v="CHF"/>
    <x v="188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x v="41"/>
    <n v="5107"/>
    <x v="1"/>
    <n v="85"/>
    <x v="2"/>
    <s v="AUD"/>
    <x v="526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x v="308"/>
    <n v="141393"/>
    <x v="0"/>
    <n v="1790"/>
    <x v="1"/>
    <s v="USD"/>
    <x v="527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x v="309"/>
    <n v="194166"/>
    <x v="1"/>
    <n v="3596"/>
    <x v="1"/>
    <s v="USD"/>
    <x v="528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x v="29"/>
    <n v="4124"/>
    <x v="0"/>
    <n v="37"/>
    <x v="1"/>
    <s v="USD"/>
    <x v="522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x v="85"/>
    <n v="14865"/>
    <x v="1"/>
    <n v="244"/>
    <x v="1"/>
    <s v="USD"/>
    <x v="529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x v="310"/>
    <n v="134688"/>
    <x v="1"/>
    <n v="5180"/>
    <x v="1"/>
    <s v="USD"/>
    <x v="53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x v="311"/>
    <n v="47705"/>
    <x v="1"/>
    <n v="589"/>
    <x v="6"/>
    <s v="EUR"/>
    <x v="531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x v="312"/>
    <n v="95364"/>
    <x v="1"/>
    <n v="2725"/>
    <x v="1"/>
    <s v="USD"/>
    <x v="515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x v="26"/>
    <n v="3295"/>
    <x v="0"/>
    <n v="35"/>
    <x v="6"/>
    <s v="EUR"/>
    <x v="532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x v="25"/>
    <n v="4896"/>
    <x v="3"/>
    <n v="94"/>
    <x v="1"/>
    <s v="USD"/>
    <x v="533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x v="313"/>
    <n v="7496"/>
    <x v="1"/>
    <n v="300"/>
    <x v="1"/>
    <s v="USD"/>
    <x v="409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x v="50"/>
    <n v="9967"/>
    <x v="1"/>
    <n v="144"/>
    <x v="1"/>
    <s v="USD"/>
    <x v="534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x v="314"/>
    <n v="52421"/>
    <x v="0"/>
    <n v="558"/>
    <x v="1"/>
    <s v="USD"/>
    <x v="53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x v="62"/>
    <n v="6298"/>
    <x v="0"/>
    <n v="64"/>
    <x v="1"/>
    <s v="USD"/>
    <x v="535"/>
    <n v="1510984800"/>
    <b v="0"/>
    <b v="0"/>
    <s v="theater/plays"/>
    <n v="0.6492783505154639"/>
    <n v="98.40625"/>
    <x v="3"/>
    <x v="3"/>
  </r>
  <r>
    <n v="577"/>
    <s v="Stevens Inc"/>
    <s v="Adaptive 24hour projection"/>
    <x v="139"/>
    <n v="1546"/>
    <x v="3"/>
    <n v="37"/>
    <x v="1"/>
    <s v="USD"/>
    <x v="536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x v="315"/>
    <n v="16168"/>
    <x v="0"/>
    <n v="245"/>
    <x v="1"/>
    <s v="USD"/>
    <x v="537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x v="8"/>
    <n v="6269"/>
    <x v="1"/>
    <n v="87"/>
    <x v="1"/>
    <s v="USD"/>
    <x v="538"/>
    <n v="1313730000"/>
    <b v="0"/>
    <b v="0"/>
    <s v="music/jazz"/>
    <n v="1.0111290322580646"/>
    <n v="72.05747126436782"/>
    <x v="1"/>
    <x v="17"/>
  </r>
  <r>
    <n v="580"/>
    <s v="Perez PLC"/>
    <s v="Seamless 6thgeneration extranet"/>
    <x v="316"/>
    <n v="149578"/>
    <x v="1"/>
    <n v="3116"/>
    <x v="1"/>
    <s v="USD"/>
    <x v="539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x v="46"/>
    <n v="3841"/>
    <x v="0"/>
    <n v="71"/>
    <x v="1"/>
    <s v="USD"/>
    <x v="54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x v="251"/>
    <n v="4531"/>
    <x v="0"/>
    <n v="42"/>
    <x v="1"/>
    <s v="USD"/>
    <x v="505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x v="317"/>
    <n v="60934"/>
    <x v="1"/>
    <n v="909"/>
    <x v="1"/>
    <s v="USD"/>
    <x v="541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x v="318"/>
    <n v="103255"/>
    <x v="1"/>
    <n v="1613"/>
    <x v="1"/>
    <s v="USD"/>
    <x v="542"/>
    <n v="1336539600"/>
    <b v="0"/>
    <b v="0"/>
    <s v="technology/web"/>
    <n v="1.1950810185185186"/>
    <n v="64.01425914445133"/>
    <x v="2"/>
    <x v="2"/>
  </r>
  <r>
    <n v="585"/>
    <s v="Pugh LLC"/>
    <s v="Reactive analyzing function"/>
    <x v="200"/>
    <n v="13065"/>
    <x v="1"/>
    <n v="136"/>
    <x v="1"/>
    <s v="USD"/>
    <x v="543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x v="31"/>
    <n v="6654"/>
    <x v="1"/>
    <n v="130"/>
    <x v="1"/>
    <s v="USD"/>
    <x v="544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x v="151"/>
    <n v="6852"/>
    <x v="0"/>
    <n v="156"/>
    <x v="0"/>
    <s v="CAD"/>
    <x v="35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x v="215"/>
    <n v="124517"/>
    <x v="0"/>
    <n v="1368"/>
    <x v="4"/>
    <s v="GBP"/>
    <x v="152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x v="58"/>
    <n v="5113"/>
    <x v="0"/>
    <n v="102"/>
    <x v="1"/>
    <s v="USD"/>
    <x v="545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x v="143"/>
    <n v="5824"/>
    <x v="0"/>
    <n v="86"/>
    <x v="2"/>
    <s v="AUD"/>
    <x v="546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x v="60"/>
    <n v="6226"/>
    <x v="1"/>
    <n v="102"/>
    <x v="1"/>
    <s v="USD"/>
    <x v="547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x v="154"/>
    <n v="20243"/>
    <x v="0"/>
    <n v="253"/>
    <x v="1"/>
    <s v="USD"/>
    <x v="548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x v="319"/>
    <n v="188288"/>
    <x v="1"/>
    <n v="4006"/>
    <x v="1"/>
    <s v="USD"/>
    <x v="549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x v="320"/>
    <n v="11167"/>
    <x v="0"/>
    <n v="157"/>
    <x v="1"/>
    <s v="USD"/>
    <x v="55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x v="321"/>
    <n v="146595"/>
    <x v="1"/>
    <n v="1629"/>
    <x v="1"/>
    <s v="USD"/>
    <x v="551"/>
    <n v="1270530000"/>
    <b v="0"/>
    <b v="1"/>
    <s v="theater/plays"/>
    <n v="2.0852773826458035"/>
    <n v="89.99079189686924"/>
    <x v="3"/>
    <x v="3"/>
  </r>
  <r>
    <n v="596"/>
    <s v="Becker-Scott"/>
    <s v="Managed optimizing archive"/>
    <x v="58"/>
    <n v="7875"/>
    <x v="0"/>
    <n v="183"/>
    <x v="1"/>
    <s v="USD"/>
    <x v="552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x v="322"/>
    <n v="148779"/>
    <x v="1"/>
    <n v="2188"/>
    <x v="1"/>
    <s v="USD"/>
    <x v="462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x v="323"/>
    <n v="175868"/>
    <x v="1"/>
    <n v="2409"/>
    <x v="6"/>
    <s v="EUR"/>
    <x v="553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x v="324"/>
    <n v="5112"/>
    <x v="0"/>
    <n v="82"/>
    <x v="3"/>
    <s v="DKK"/>
    <x v="554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x v="0"/>
    <n v="5"/>
    <x v="0"/>
    <n v="1"/>
    <x v="4"/>
    <s v="GBP"/>
    <x v="555"/>
    <n v="1376197200"/>
    <b v="0"/>
    <b v="0"/>
    <s v="food/food trucks"/>
    <n v="0.05"/>
    <n v="5"/>
    <x v="0"/>
    <x v="0"/>
  </r>
  <r>
    <n v="601"/>
    <s v="Waters and Sons"/>
    <s v="Inverse neutral structure"/>
    <x v="9"/>
    <n v="13018"/>
    <x v="1"/>
    <n v="194"/>
    <x v="1"/>
    <s v="USD"/>
    <x v="548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x v="325"/>
    <n v="91176"/>
    <x v="1"/>
    <n v="1140"/>
    <x v="1"/>
    <s v="USD"/>
    <x v="62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x v="98"/>
    <n v="6342"/>
    <x v="1"/>
    <n v="102"/>
    <x v="1"/>
    <s v="USD"/>
    <x v="556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x v="326"/>
    <n v="151438"/>
    <x v="1"/>
    <n v="2857"/>
    <x v="1"/>
    <s v="USD"/>
    <x v="557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x v="88"/>
    <n v="6178"/>
    <x v="1"/>
    <n v="107"/>
    <x v="1"/>
    <s v="USD"/>
    <x v="27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x v="74"/>
    <n v="6405"/>
    <x v="1"/>
    <n v="160"/>
    <x v="4"/>
    <s v="GBP"/>
    <x v="558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x v="327"/>
    <n v="180667"/>
    <x v="1"/>
    <n v="2230"/>
    <x v="1"/>
    <s v="USD"/>
    <x v="559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x v="61"/>
    <n v="11075"/>
    <x v="1"/>
    <n v="316"/>
    <x v="1"/>
    <s v="USD"/>
    <x v="426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x v="83"/>
    <n v="12042"/>
    <x v="1"/>
    <n v="117"/>
    <x v="1"/>
    <s v="USD"/>
    <x v="56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x v="328"/>
    <n v="179356"/>
    <x v="1"/>
    <n v="6406"/>
    <x v="1"/>
    <s v="USD"/>
    <x v="561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x v="139"/>
    <n v="1136"/>
    <x v="3"/>
    <n v="15"/>
    <x v="1"/>
    <s v="USD"/>
    <x v="562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x v="8"/>
    <n v="8645"/>
    <x v="1"/>
    <n v="192"/>
    <x v="1"/>
    <s v="USD"/>
    <x v="563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x v="65"/>
    <n v="1914"/>
    <x v="1"/>
    <n v="26"/>
    <x v="0"/>
    <s v="CAD"/>
    <x v="564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x v="329"/>
    <n v="41205"/>
    <x v="1"/>
    <n v="723"/>
    <x v="1"/>
    <s v="USD"/>
    <x v="565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x v="275"/>
    <n v="14488"/>
    <x v="1"/>
    <n v="170"/>
    <x v="6"/>
    <s v="EUR"/>
    <x v="566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x v="330"/>
    <n v="12129"/>
    <x v="1"/>
    <n v="238"/>
    <x v="4"/>
    <s v="GBP"/>
    <x v="567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x v="1"/>
    <n v="3496"/>
    <x v="1"/>
    <n v="55"/>
    <x v="1"/>
    <s v="USD"/>
    <x v="568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x v="331"/>
    <n v="97037"/>
    <x v="0"/>
    <n v="1198"/>
    <x v="1"/>
    <s v="USD"/>
    <x v="569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x v="332"/>
    <n v="55757"/>
    <x v="0"/>
    <n v="648"/>
    <x v="1"/>
    <s v="USD"/>
    <x v="57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x v="333"/>
    <n v="11525"/>
    <x v="1"/>
    <n v="128"/>
    <x v="2"/>
    <s v="AUD"/>
    <x v="571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x v="334"/>
    <n v="158669"/>
    <x v="1"/>
    <n v="2144"/>
    <x v="1"/>
    <s v="USD"/>
    <x v="572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x v="335"/>
    <n v="5916"/>
    <x v="0"/>
    <n v="64"/>
    <x v="1"/>
    <s v="USD"/>
    <x v="573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x v="336"/>
    <n v="150806"/>
    <x v="1"/>
    <n v="2693"/>
    <x v="4"/>
    <s v="GBP"/>
    <x v="574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x v="135"/>
    <n v="14249"/>
    <x v="1"/>
    <n v="432"/>
    <x v="1"/>
    <s v="USD"/>
    <x v="511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x v="168"/>
    <n v="5803"/>
    <x v="0"/>
    <n v="62"/>
    <x v="1"/>
    <s v="USD"/>
    <x v="575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x v="330"/>
    <n v="13205"/>
    <x v="1"/>
    <n v="189"/>
    <x v="1"/>
    <s v="USD"/>
    <x v="576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x v="39"/>
    <n v="11108"/>
    <x v="1"/>
    <n v="154"/>
    <x v="4"/>
    <s v="GBP"/>
    <x v="577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x v="89"/>
    <n v="2884"/>
    <x v="1"/>
    <n v="96"/>
    <x v="1"/>
    <s v="USD"/>
    <x v="578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x v="337"/>
    <n v="55476"/>
    <x v="0"/>
    <n v="750"/>
    <x v="1"/>
    <s v="USD"/>
    <x v="579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x v="40"/>
    <n v="5973"/>
    <x v="3"/>
    <n v="87"/>
    <x v="1"/>
    <s v="USD"/>
    <x v="58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x v="338"/>
    <n v="183756"/>
    <x v="1"/>
    <n v="3063"/>
    <x v="1"/>
    <s v="USD"/>
    <x v="581"/>
    <n v="1553922000"/>
    <b v="0"/>
    <b v="0"/>
    <s v="theater/plays"/>
    <n v="3.1039864864864866"/>
    <n v="59.992164544564154"/>
    <x v="3"/>
    <x v="3"/>
  </r>
  <r>
    <n v="632"/>
    <s v="Parker PLC"/>
    <s v="Reduced interactive matrix"/>
    <x v="339"/>
    <n v="30902"/>
    <x v="2"/>
    <n v="278"/>
    <x v="1"/>
    <s v="USD"/>
    <x v="582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x v="313"/>
    <n v="5569"/>
    <x v="0"/>
    <n v="105"/>
    <x v="1"/>
    <s v="USD"/>
    <x v="336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x v="195"/>
    <n v="92824"/>
    <x v="3"/>
    <n v="1658"/>
    <x v="1"/>
    <s v="USD"/>
    <x v="583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x v="340"/>
    <n v="158590"/>
    <x v="1"/>
    <n v="2266"/>
    <x v="1"/>
    <s v="USD"/>
    <x v="584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x v="341"/>
    <n v="127591"/>
    <x v="0"/>
    <n v="2604"/>
    <x v="3"/>
    <s v="DKK"/>
    <x v="585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x v="275"/>
    <n v="6750"/>
    <x v="0"/>
    <n v="65"/>
    <x v="1"/>
    <s v="USD"/>
    <x v="586"/>
    <n v="1479794400"/>
    <b v="0"/>
    <b v="0"/>
    <s v="theater/plays"/>
    <n v="0.79411764705882348"/>
    <n v="103.84615384615384"/>
    <x v="3"/>
    <x v="3"/>
  </r>
  <r>
    <n v="638"/>
    <s v="Weaver Ltd"/>
    <s v="Monitored 24/7 approach"/>
    <x v="342"/>
    <n v="9318"/>
    <x v="0"/>
    <n v="94"/>
    <x v="1"/>
    <s v="USD"/>
    <x v="587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x v="133"/>
    <n v="4832"/>
    <x v="2"/>
    <n v="45"/>
    <x v="1"/>
    <s v="USD"/>
    <x v="588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x v="343"/>
    <n v="19769"/>
    <x v="0"/>
    <n v="257"/>
    <x v="1"/>
    <s v="USD"/>
    <x v="589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x v="151"/>
    <n v="11277"/>
    <x v="1"/>
    <n v="194"/>
    <x v="5"/>
    <s v="CHF"/>
    <x v="59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x v="243"/>
    <n v="13382"/>
    <x v="1"/>
    <n v="129"/>
    <x v="0"/>
    <s v="CAD"/>
    <x v="591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x v="344"/>
    <n v="32986"/>
    <x v="1"/>
    <n v="375"/>
    <x v="1"/>
    <s v="USD"/>
    <x v="592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x v="345"/>
    <n v="81984"/>
    <x v="0"/>
    <n v="2928"/>
    <x v="0"/>
    <s v="CAD"/>
    <x v="593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x v="346"/>
    <n v="178483"/>
    <x v="0"/>
    <n v="4697"/>
    <x v="1"/>
    <s v="USD"/>
    <x v="594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x v="201"/>
    <n v="87448"/>
    <x v="0"/>
    <n v="2915"/>
    <x v="1"/>
    <s v="USD"/>
    <x v="595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x v="6"/>
    <n v="1863"/>
    <x v="0"/>
    <n v="18"/>
    <x v="1"/>
    <s v="USD"/>
    <x v="596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x v="347"/>
    <n v="62174"/>
    <x v="3"/>
    <n v="723"/>
    <x v="1"/>
    <s v="USD"/>
    <x v="597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x v="155"/>
    <n v="59003"/>
    <x v="0"/>
    <n v="602"/>
    <x v="5"/>
    <s v="CHF"/>
    <x v="598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x v="0"/>
    <n v="2"/>
    <x v="0"/>
    <n v="1"/>
    <x v="1"/>
    <s v="USD"/>
    <x v="599"/>
    <n v="1407128400"/>
    <b v="0"/>
    <b v="0"/>
    <s v="music/jazz"/>
    <n v="0.02"/>
    <n v="2"/>
    <x v="1"/>
    <x v="17"/>
  </r>
  <r>
    <n v="651"/>
    <s v="Wang, Koch and Weaver"/>
    <s v="Digitized analyzing capacity"/>
    <x v="348"/>
    <n v="174039"/>
    <x v="0"/>
    <n v="3868"/>
    <x v="6"/>
    <s v="EUR"/>
    <x v="6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x v="83"/>
    <n v="12684"/>
    <x v="1"/>
    <n v="409"/>
    <x v="1"/>
    <s v="USD"/>
    <x v="601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x v="60"/>
    <n v="14033"/>
    <x v="1"/>
    <n v="234"/>
    <x v="1"/>
    <s v="USD"/>
    <x v="602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x v="349"/>
    <n v="177936"/>
    <x v="1"/>
    <n v="3016"/>
    <x v="1"/>
    <s v="USD"/>
    <x v="335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x v="350"/>
    <n v="13212"/>
    <x v="1"/>
    <n v="264"/>
    <x v="1"/>
    <s v="USD"/>
    <x v="603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x v="351"/>
    <n v="49879"/>
    <x v="0"/>
    <n v="504"/>
    <x v="2"/>
    <s v="AUD"/>
    <x v="604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x v="83"/>
    <n v="824"/>
    <x v="0"/>
    <n v="14"/>
    <x v="1"/>
    <s v="USD"/>
    <x v="605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x v="352"/>
    <n v="31594"/>
    <x v="3"/>
    <n v="390"/>
    <x v="1"/>
    <s v="USD"/>
    <x v="606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x v="353"/>
    <n v="57010"/>
    <x v="0"/>
    <n v="750"/>
    <x v="4"/>
    <s v="GBP"/>
    <x v="65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x v="14"/>
    <n v="7438"/>
    <x v="0"/>
    <n v="77"/>
    <x v="1"/>
    <s v="USD"/>
    <x v="607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x v="354"/>
    <n v="57872"/>
    <x v="0"/>
    <n v="752"/>
    <x v="3"/>
    <s v="DKK"/>
    <x v="608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x v="14"/>
    <n v="8906"/>
    <x v="0"/>
    <n v="131"/>
    <x v="1"/>
    <s v="USD"/>
    <x v="609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x v="83"/>
    <n v="7724"/>
    <x v="0"/>
    <n v="87"/>
    <x v="1"/>
    <s v="USD"/>
    <x v="61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x v="355"/>
    <n v="26571"/>
    <x v="0"/>
    <n v="1063"/>
    <x v="1"/>
    <s v="USD"/>
    <x v="541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x v="135"/>
    <n v="12219"/>
    <x v="1"/>
    <n v="272"/>
    <x v="1"/>
    <s v="USD"/>
    <x v="611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x v="33"/>
    <n v="1985"/>
    <x v="3"/>
    <n v="25"/>
    <x v="1"/>
    <s v="USD"/>
    <x v="612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x v="350"/>
    <n v="12155"/>
    <x v="1"/>
    <n v="419"/>
    <x v="1"/>
    <s v="USD"/>
    <x v="613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x v="356"/>
    <n v="5593"/>
    <x v="0"/>
    <n v="76"/>
    <x v="1"/>
    <s v="USD"/>
    <x v="614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x v="357"/>
    <n v="175020"/>
    <x v="1"/>
    <n v="1621"/>
    <x v="6"/>
    <s v="EUR"/>
    <x v="615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x v="358"/>
    <n v="75955"/>
    <x v="1"/>
    <n v="1101"/>
    <x v="1"/>
    <s v="USD"/>
    <x v="9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x v="359"/>
    <n v="119127"/>
    <x v="1"/>
    <n v="1073"/>
    <x v="1"/>
    <s v="USD"/>
    <x v="616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x v="360"/>
    <n v="110689"/>
    <x v="0"/>
    <n v="4428"/>
    <x v="2"/>
    <s v="AUD"/>
    <x v="617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x v="36"/>
    <n v="2445"/>
    <x v="0"/>
    <n v="58"/>
    <x v="6"/>
    <s v="EUR"/>
    <x v="618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x v="361"/>
    <n v="57250"/>
    <x v="3"/>
    <n v="1218"/>
    <x v="1"/>
    <s v="USD"/>
    <x v="619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x v="62"/>
    <n v="11929"/>
    <x v="1"/>
    <n v="331"/>
    <x v="1"/>
    <s v="USD"/>
    <x v="62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x v="362"/>
    <n v="118214"/>
    <x v="1"/>
    <n v="1170"/>
    <x v="1"/>
    <s v="USD"/>
    <x v="621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x v="98"/>
    <n v="4432"/>
    <x v="0"/>
    <n v="111"/>
    <x v="1"/>
    <s v="USD"/>
    <x v="622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x v="105"/>
    <n v="17879"/>
    <x v="3"/>
    <n v="215"/>
    <x v="1"/>
    <s v="USD"/>
    <x v="35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x v="1"/>
    <n v="14511"/>
    <x v="1"/>
    <n v="363"/>
    <x v="1"/>
    <s v="USD"/>
    <x v="623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x v="363"/>
    <n v="141822"/>
    <x v="0"/>
    <n v="2955"/>
    <x v="1"/>
    <s v="USD"/>
    <x v="624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x v="364"/>
    <n v="159037"/>
    <x v="0"/>
    <n v="1657"/>
    <x v="1"/>
    <s v="USD"/>
    <x v="625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x v="91"/>
    <n v="8109"/>
    <x v="1"/>
    <n v="103"/>
    <x v="1"/>
    <s v="USD"/>
    <x v="626"/>
    <n v="1387519200"/>
    <b v="0"/>
    <b v="0"/>
    <s v="theater/plays"/>
    <n v="1.5016666666666667"/>
    <n v="78.728155339805824"/>
    <x v="3"/>
    <x v="3"/>
  </r>
  <r>
    <n v="683"/>
    <s v="Jones PLC"/>
    <s v="Virtual systemic intranet"/>
    <x v="173"/>
    <n v="8244"/>
    <x v="1"/>
    <n v="147"/>
    <x v="1"/>
    <s v="USD"/>
    <x v="627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x v="1"/>
    <n v="7600"/>
    <x v="1"/>
    <n v="110"/>
    <x v="0"/>
    <s v="CAD"/>
    <x v="628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x v="365"/>
    <n v="94501"/>
    <x v="0"/>
    <n v="926"/>
    <x v="0"/>
    <s v="CAD"/>
    <x v="629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x v="168"/>
    <n v="14381"/>
    <x v="1"/>
    <n v="134"/>
    <x v="1"/>
    <s v="USD"/>
    <x v="63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x v="42"/>
    <n v="13980"/>
    <x v="1"/>
    <n v="269"/>
    <x v="1"/>
    <s v="USD"/>
    <x v="631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x v="49"/>
    <n v="12449"/>
    <x v="1"/>
    <n v="175"/>
    <x v="1"/>
    <s v="USD"/>
    <x v="632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x v="190"/>
    <n v="7348"/>
    <x v="1"/>
    <n v="69"/>
    <x v="1"/>
    <s v="USD"/>
    <x v="633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x v="136"/>
    <n v="8158"/>
    <x v="1"/>
    <n v="190"/>
    <x v="1"/>
    <s v="USD"/>
    <x v="634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x v="92"/>
    <n v="7119"/>
    <x v="1"/>
    <n v="237"/>
    <x v="1"/>
    <s v="USD"/>
    <x v="635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x v="46"/>
    <n v="5438"/>
    <x v="0"/>
    <n v="77"/>
    <x v="4"/>
    <s v="GBP"/>
    <x v="636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x v="366"/>
    <n v="115396"/>
    <x v="0"/>
    <n v="1748"/>
    <x v="1"/>
    <s v="USD"/>
    <x v="637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x v="14"/>
    <n v="7656"/>
    <x v="0"/>
    <n v="79"/>
    <x v="1"/>
    <s v="USD"/>
    <x v="638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x v="243"/>
    <n v="12322"/>
    <x v="1"/>
    <n v="196"/>
    <x v="6"/>
    <s v="EUR"/>
    <x v="639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x v="367"/>
    <n v="96888"/>
    <x v="0"/>
    <n v="889"/>
    <x v="1"/>
    <s v="USD"/>
    <x v="64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x v="368"/>
    <n v="196960"/>
    <x v="1"/>
    <n v="7295"/>
    <x v="1"/>
    <s v="USD"/>
    <x v="641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x v="369"/>
    <n v="188057"/>
    <x v="1"/>
    <n v="2893"/>
    <x v="0"/>
    <s v="CAD"/>
    <x v="642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x v="71"/>
    <n v="6245"/>
    <x v="0"/>
    <n v="56"/>
    <x v="1"/>
    <s v="USD"/>
    <x v="23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x v="0"/>
    <n v="3"/>
    <x v="0"/>
    <n v="1"/>
    <x v="1"/>
    <s v="USD"/>
    <x v="67"/>
    <n v="1265695200"/>
    <b v="0"/>
    <b v="0"/>
    <s v="technology/wearables"/>
    <n v="0.03"/>
    <n v="3"/>
    <x v="2"/>
    <x v="8"/>
  </r>
  <r>
    <n v="701"/>
    <s v="Mcclain LLC"/>
    <s v="Open-source multi-tasking methodology"/>
    <x v="370"/>
    <n v="91014"/>
    <x v="1"/>
    <n v="820"/>
    <x v="1"/>
    <s v="USD"/>
    <x v="643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x v="251"/>
    <n v="4710"/>
    <x v="0"/>
    <n v="83"/>
    <x v="1"/>
    <s v="USD"/>
    <x v="644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x v="371"/>
    <n v="197728"/>
    <x v="1"/>
    <n v="2038"/>
    <x v="1"/>
    <s v="USD"/>
    <x v="645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x v="251"/>
    <n v="10682"/>
    <x v="1"/>
    <n v="116"/>
    <x v="1"/>
    <s v="USD"/>
    <x v="646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x v="372"/>
    <n v="168048"/>
    <x v="0"/>
    <n v="2025"/>
    <x v="4"/>
    <s v="GBP"/>
    <x v="626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x v="2"/>
    <n v="138586"/>
    <x v="1"/>
    <n v="1345"/>
    <x v="2"/>
    <s v="AUD"/>
    <x v="647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x v="190"/>
    <n v="11579"/>
    <x v="1"/>
    <n v="168"/>
    <x v="1"/>
    <s v="USD"/>
    <x v="159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x v="12"/>
    <n v="12020"/>
    <x v="1"/>
    <n v="137"/>
    <x v="5"/>
    <s v="CHF"/>
    <x v="648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x v="122"/>
    <n v="13954"/>
    <x v="1"/>
    <n v="186"/>
    <x v="6"/>
    <s v="EUR"/>
    <x v="267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x v="333"/>
    <n v="6358"/>
    <x v="1"/>
    <n v="125"/>
    <x v="1"/>
    <s v="USD"/>
    <x v="649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x v="8"/>
    <n v="1260"/>
    <x v="0"/>
    <n v="14"/>
    <x v="6"/>
    <s v="EUR"/>
    <x v="248"/>
    <n v="1453788000"/>
    <b v="1"/>
    <b v="1"/>
    <s v="theater/plays"/>
    <n v="0.20322580645161289"/>
    <n v="90"/>
    <x v="3"/>
    <x v="3"/>
  </r>
  <r>
    <n v="712"/>
    <s v="Garza-Bryant"/>
    <s v="Programmable leadingedge contingency"/>
    <x v="126"/>
    <n v="14725"/>
    <x v="1"/>
    <n v="202"/>
    <x v="1"/>
    <s v="USD"/>
    <x v="571"/>
    <n v="1471496400"/>
    <b v="0"/>
    <b v="0"/>
    <s v="theater/plays"/>
    <n v="18.40625"/>
    <n v="72.896039603960389"/>
    <x v="3"/>
    <x v="3"/>
  </r>
  <r>
    <n v="713"/>
    <s v="Mays LLC"/>
    <s v="Multi-layered global groupware"/>
    <x v="350"/>
    <n v="11174"/>
    <x v="1"/>
    <n v="103"/>
    <x v="1"/>
    <s v="USD"/>
    <x v="65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x v="373"/>
    <n v="182036"/>
    <x v="1"/>
    <n v="1785"/>
    <x v="1"/>
    <s v="USD"/>
    <x v="1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x v="374"/>
    <n v="28870"/>
    <x v="0"/>
    <n v="656"/>
    <x v="1"/>
    <s v="USD"/>
    <x v="651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x v="22"/>
    <n v="10353"/>
    <x v="1"/>
    <n v="157"/>
    <x v="1"/>
    <s v="USD"/>
    <x v="652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x v="36"/>
    <n v="13868"/>
    <x v="1"/>
    <n v="555"/>
    <x v="1"/>
    <s v="USD"/>
    <x v="653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x v="111"/>
    <n v="8317"/>
    <x v="1"/>
    <n v="297"/>
    <x v="1"/>
    <s v="USD"/>
    <x v="654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x v="350"/>
    <n v="10557"/>
    <x v="1"/>
    <n v="123"/>
    <x v="1"/>
    <s v="USD"/>
    <x v="655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x v="251"/>
    <n v="3227"/>
    <x v="3"/>
    <n v="38"/>
    <x v="3"/>
    <s v="DKK"/>
    <x v="656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x v="375"/>
    <n v="5429"/>
    <x v="3"/>
    <n v="60"/>
    <x v="1"/>
    <s v="USD"/>
    <x v="657"/>
    <n v="1523336400"/>
    <b v="0"/>
    <b v="0"/>
    <s v="music/rock"/>
    <n v="4.3923948220064728E-2"/>
    <n v="90.483333333333334"/>
    <x v="1"/>
    <x v="1"/>
  </r>
  <r>
    <n v="722"/>
    <s v="Thomas-Simmons"/>
    <s v="Proactive 24hour frame"/>
    <x v="376"/>
    <n v="75906"/>
    <x v="1"/>
    <n v="3036"/>
    <x v="1"/>
    <s v="USD"/>
    <x v="265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x v="70"/>
    <n v="13250"/>
    <x v="1"/>
    <n v="144"/>
    <x v="2"/>
    <s v="AUD"/>
    <x v="658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x v="141"/>
    <n v="11261"/>
    <x v="1"/>
    <n v="121"/>
    <x v="4"/>
    <s v="GBP"/>
    <x v="659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x v="377"/>
    <n v="97369"/>
    <x v="0"/>
    <n v="1596"/>
    <x v="1"/>
    <s v="USD"/>
    <x v="66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x v="378"/>
    <n v="48227"/>
    <x v="3"/>
    <n v="524"/>
    <x v="1"/>
    <s v="USD"/>
    <x v="661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x v="200"/>
    <n v="14685"/>
    <x v="1"/>
    <n v="181"/>
    <x v="1"/>
    <s v="USD"/>
    <x v="4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x v="3"/>
    <n v="735"/>
    <x v="0"/>
    <n v="10"/>
    <x v="1"/>
    <s v="USD"/>
    <x v="662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x v="36"/>
    <n v="10397"/>
    <x v="1"/>
    <n v="122"/>
    <x v="1"/>
    <s v="USD"/>
    <x v="663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x v="379"/>
    <n v="118847"/>
    <x v="1"/>
    <n v="1071"/>
    <x v="0"/>
    <s v="CAD"/>
    <x v="664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x v="48"/>
    <n v="7220"/>
    <x v="3"/>
    <n v="219"/>
    <x v="1"/>
    <s v="USD"/>
    <x v="665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x v="380"/>
    <n v="107622"/>
    <x v="0"/>
    <n v="1121"/>
    <x v="1"/>
    <s v="USD"/>
    <x v="666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x v="144"/>
    <n v="83267"/>
    <x v="1"/>
    <n v="980"/>
    <x v="1"/>
    <s v="USD"/>
    <x v="43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x v="3"/>
    <n v="13404"/>
    <x v="1"/>
    <n v="536"/>
    <x v="1"/>
    <s v="USD"/>
    <x v="667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x v="211"/>
    <n v="131404"/>
    <x v="1"/>
    <n v="1991"/>
    <x v="1"/>
    <s v="USD"/>
    <x v="668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x v="106"/>
    <n v="2533"/>
    <x v="3"/>
    <n v="29"/>
    <x v="1"/>
    <s v="USD"/>
    <x v="669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x v="41"/>
    <n v="5028"/>
    <x v="1"/>
    <n v="180"/>
    <x v="1"/>
    <s v="USD"/>
    <x v="67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x v="381"/>
    <n v="1557"/>
    <x v="0"/>
    <n v="15"/>
    <x v="1"/>
    <s v="USD"/>
    <x v="671"/>
    <n v="1418018400"/>
    <b v="0"/>
    <b v="1"/>
    <s v="theater/plays"/>
    <n v="2.0843373493975904E-2"/>
    <n v="103.8"/>
    <x v="3"/>
    <x v="3"/>
  </r>
  <r>
    <n v="739"/>
    <s v="Meyer-Avila"/>
    <s v="Multi-tiered discrete support"/>
    <x v="83"/>
    <n v="6100"/>
    <x v="0"/>
    <n v="191"/>
    <x v="1"/>
    <s v="USD"/>
    <x v="672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x v="98"/>
    <n v="1592"/>
    <x v="0"/>
    <n v="16"/>
    <x v="1"/>
    <s v="USD"/>
    <x v="673"/>
    <n v="1486360800"/>
    <b v="0"/>
    <b v="0"/>
    <s v="theater/plays"/>
    <n v="0.30037735849056602"/>
    <n v="99.5"/>
    <x v="3"/>
    <x v="3"/>
  </r>
  <r>
    <n v="741"/>
    <s v="Garcia Ltd"/>
    <s v="Balanced mobile alliance"/>
    <x v="272"/>
    <n v="14150"/>
    <x v="1"/>
    <n v="130"/>
    <x v="1"/>
    <s v="USD"/>
    <x v="674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x v="272"/>
    <n v="13513"/>
    <x v="1"/>
    <n v="122"/>
    <x v="1"/>
    <s v="USD"/>
    <x v="675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x v="61"/>
    <n v="504"/>
    <x v="0"/>
    <n v="17"/>
    <x v="1"/>
    <s v="USD"/>
    <x v="676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x v="22"/>
    <n v="14240"/>
    <x v="1"/>
    <n v="140"/>
    <x v="1"/>
    <s v="USD"/>
    <x v="342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x v="350"/>
    <n v="2091"/>
    <x v="0"/>
    <n v="34"/>
    <x v="1"/>
    <s v="USD"/>
    <x v="677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x v="382"/>
    <n v="118580"/>
    <x v="1"/>
    <n v="3388"/>
    <x v="1"/>
    <s v="USD"/>
    <x v="678"/>
    <n v="1318568400"/>
    <b v="0"/>
    <b v="0"/>
    <s v="technology/web"/>
    <n v="2.1250896057347672"/>
    <n v="35"/>
    <x v="2"/>
    <x v="2"/>
  </r>
  <r>
    <n v="747"/>
    <s v="Greer and Sons"/>
    <s v="Secured clear-thinking intranet"/>
    <x v="70"/>
    <n v="11214"/>
    <x v="1"/>
    <n v="280"/>
    <x v="1"/>
    <s v="USD"/>
    <x v="679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x v="383"/>
    <n v="68137"/>
    <x v="3"/>
    <n v="614"/>
    <x v="1"/>
    <s v="USD"/>
    <x v="68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x v="133"/>
    <n v="13527"/>
    <x v="1"/>
    <n v="366"/>
    <x v="6"/>
    <s v="EUR"/>
    <x v="681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x v="0"/>
    <n v="1"/>
    <x v="0"/>
    <n v="1"/>
    <x v="4"/>
    <s v="GBP"/>
    <x v="682"/>
    <n v="1280120400"/>
    <b v="0"/>
    <b v="0"/>
    <s v="music/electric music"/>
    <n v="0.01"/>
    <n v="1"/>
    <x v="1"/>
    <x v="5"/>
  </r>
  <r>
    <n v="751"/>
    <s v="Lane-Barber"/>
    <s v="Universal value-added moderator"/>
    <x v="136"/>
    <n v="8363"/>
    <x v="1"/>
    <n v="270"/>
    <x v="1"/>
    <s v="USD"/>
    <x v="683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x v="306"/>
    <n v="5362"/>
    <x v="3"/>
    <n v="114"/>
    <x v="1"/>
    <s v="USD"/>
    <x v="684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x v="53"/>
    <n v="12065"/>
    <x v="1"/>
    <n v="137"/>
    <x v="1"/>
    <s v="USD"/>
    <x v="674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x v="384"/>
    <n v="118603"/>
    <x v="1"/>
    <n v="3205"/>
    <x v="1"/>
    <s v="USD"/>
    <x v="685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x v="6"/>
    <n v="7496"/>
    <x v="1"/>
    <n v="288"/>
    <x v="3"/>
    <s v="DKK"/>
    <x v="605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x v="81"/>
    <n v="10037"/>
    <x v="1"/>
    <n v="148"/>
    <x v="1"/>
    <s v="USD"/>
    <x v="686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x v="1"/>
    <n v="5696"/>
    <x v="1"/>
    <n v="114"/>
    <x v="1"/>
    <s v="USD"/>
    <x v="687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x v="241"/>
    <n v="167005"/>
    <x v="1"/>
    <n v="1518"/>
    <x v="0"/>
    <s v="CAD"/>
    <x v="688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x v="385"/>
    <n v="114615"/>
    <x v="0"/>
    <n v="1274"/>
    <x v="1"/>
    <s v="USD"/>
    <x v="689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x v="386"/>
    <n v="16592"/>
    <x v="0"/>
    <n v="210"/>
    <x v="6"/>
    <s v="EUR"/>
    <x v="69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x v="196"/>
    <n v="14420"/>
    <x v="1"/>
    <n v="166"/>
    <x v="1"/>
    <s v="USD"/>
    <x v="691"/>
    <n v="1501131600"/>
    <b v="0"/>
    <b v="0"/>
    <s v="music/rock"/>
    <n v="6.5545454545454547"/>
    <n v="86.867469879518069"/>
    <x v="1"/>
    <x v="1"/>
  </r>
  <r>
    <n v="762"/>
    <s v="Davis Ltd"/>
    <s v="Upgradable uniform service-desk"/>
    <x v="26"/>
    <n v="6204"/>
    <x v="1"/>
    <n v="100"/>
    <x v="2"/>
    <s v="AUD"/>
    <x v="692"/>
    <n v="1355032800"/>
    <b v="0"/>
    <b v="0"/>
    <s v="music/jazz"/>
    <n v="1.7725714285714285"/>
    <n v="62.04"/>
    <x v="1"/>
    <x v="17"/>
  </r>
  <r>
    <n v="763"/>
    <s v="Rowland PLC"/>
    <s v="Inverse client-driven product"/>
    <x v="36"/>
    <n v="6338"/>
    <x v="1"/>
    <n v="235"/>
    <x v="1"/>
    <s v="USD"/>
    <x v="693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x v="65"/>
    <n v="8010"/>
    <x v="1"/>
    <n v="148"/>
    <x v="1"/>
    <s v="USD"/>
    <x v="694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x v="61"/>
    <n v="8125"/>
    <x v="1"/>
    <n v="198"/>
    <x v="1"/>
    <s v="USD"/>
    <x v="695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x v="316"/>
    <n v="13653"/>
    <x v="0"/>
    <n v="248"/>
    <x v="2"/>
    <s v="AUD"/>
    <x v="123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x v="387"/>
    <n v="55372"/>
    <x v="0"/>
    <n v="513"/>
    <x v="1"/>
    <s v="USD"/>
    <x v="696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x v="73"/>
    <n v="11088"/>
    <x v="1"/>
    <n v="150"/>
    <x v="1"/>
    <s v="USD"/>
    <x v="626"/>
    <n v="1388037600"/>
    <b v="0"/>
    <b v="0"/>
    <s v="theater/plays"/>
    <n v="2.31"/>
    <n v="73.92"/>
    <x v="3"/>
    <x v="3"/>
  </r>
  <r>
    <n v="769"/>
    <s v="Johnson-Morales"/>
    <s v="Devolved 24hour forecast"/>
    <x v="388"/>
    <n v="109106"/>
    <x v="0"/>
    <n v="3410"/>
    <x v="1"/>
    <s v="USD"/>
    <x v="697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x v="333"/>
    <n v="11642"/>
    <x v="1"/>
    <n v="216"/>
    <x v="6"/>
    <s v="EUR"/>
    <x v="698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x v="36"/>
    <n v="2769"/>
    <x v="3"/>
    <n v="26"/>
    <x v="1"/>
    <s v="USD"/>
    <x v="699"/>
    <n v="1550815200"/>
    <b v="0"/>
    <b v="0"/>
    <s v="theater/plays"/>
    <n v="0.49446428571428569"/>
    <n v="106.5"/>
    <x v="3"/>
    <x v="3"/>
  </r>
  <r>
    <n v="772"/>
    <s v="Johnson-Pace"/>
    <s v="Persistent 3rdgeneration moratorium"/>
    <x v="389"/>
    <n v="169586"/>
    <x v="1"/>
    <n v="5139"/>
    <x v="1"/>
    <s v="USD"/>
    <x v="7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x v="390"/>
    <n v="101185"/>
    <x v="1"/>
    <n v="2353"/>
    <x v="1"/>
    <s v="USD"/>
    <x v="701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x v="92"/>
    <n v="6775"/>
    <x v="1"/>
    <n v="78"/>
    <x v="6"/>
    <s v="EUR"/>
    <x v="702"/>
    <n v="1467522000"/>
    <b v="0"/>
    <b v="0"/>
    <s v="technology/web"/>
    <n v="1.355"/>
    <n v="86.858974358974365"/>
    <x v="2"/>
    <x v="2"/>
  </r>
  <r>
    <n v="775"/>
    <s v="Murphy LLC"/>
    <s v="Customer-focused non-volatile framework"/>
    <x v="151"/>
    <n v="968"/>
    <x v="0"/>
    <n v="10"/>
    <x v="1"/>
    <s v="USD"/>
    <x v="703"/>
    <n v="1416117600"/>
    <b v="0"/>
    <b v="0"/>
    <s v="music/rock"/>
    <n v="0.10297872340425532"/>
    <n v="96.8"/>
    <x v="1"/>
    <x v="1"/>
  </r>
  <r>
    <n v="776"/>
    <s v="Taylor-Rowe"/>
    <s v="Synchronized multimedia frame"/>
    <x v="391"/>
    <n v="72623"/>
    <x v="0"/>
    <n v="2201"/>
    <x v="1"/>
    <s v="USD"/>
    <x v="704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x v="202"/>
    <n v="45987"/>
    <x v="0"/>
    <n v="676"/>
    <x v="1"/>
    <s v="USD"/>
    <x v="431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x v="81"/>
    <n v="10243"/>
    <x v="1"/>
    <n v="174"/>
    <x v="5"/>
    <s v="CHF"/>
    <x v="705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x v="392"/>
    <n v="87293"/>
    <x v="0"/>
    <n v="831"/>
    <x v="1"/>
    <s v="USD"/>
    <x v="706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x v="135"/>
    <n v="5421"/>
    <x v="1"/>
    <n v="164"/>
    <x v="1"/>
    <s v="USD"/>
    <x v="707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x v="251"/>
    <n v="4414"/>
    <x v="3"/>
    <n v="56"/>
    <x v="5"/>
    <s v="CHF"/>
    <x v="708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x v="135"/>
    <n v="10981"/>
    <x v="1"/>
    <n v="161"/>
    <x v="1"/>
    <s v="USD"/>
    <x v="709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x v="71"/>
    <n v="10451"/>
    <x v="1"/>
    <n v="138"/>
    <x v="1"/>
    <s v="USD"/>
    <x v="710"/>
    <n v="1387864800"/>
    <b v="0"/>
    <b v="0"/>
    <s v="music/rock"/>
    <n v="1.4122972972972974"/>
    <n v="75.731884057971016"/>
    <x v="1"/>
    <x v="1"/>
  </r>
  <r>
    <n v="784"/>
    <s v="Byrd Group"/>
    <s v="Profound fault-tolerant model"/>
    <x v="393"/>
    <n v="102535"/>
    <x v="1"/>
    <n v="3308"/>
    <x v="1"/>
    <s v="USD"/>
    <x v="711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x v="313"/>
    <n v="12939"/>
    <x v="1"/>
    <n v="127"/>
    <x v="2"/>
    <s v="AUD"/>
    <x v="157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x v="42"/>
    <n v="10946"/>
    <x v="1"/>
    <n v="207"/>
    <x v="6"/>
    <s v="EUR"/>
    <x v="63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x v="394"/>
    <n v="60994"/>
    <x v="0"/>
    <n v="859"/>
    <x v="0"/>
    <s v="CAD"/>
    <x v="712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x v="136"/>
    <n v="3174"/>
    <x v="2"/>
    <n v="31"/>
    <x v="1"/>
    <s v="USD"/>
    <x v="93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x v="25"/>
    <n v="3351"/>
    <x v="0"/>
    <n v="45"/>
    <x v="1"/>
    <s v="USD"/>
    <x v="713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x v="395"/>
    <n v="56774"/>
    <x v="3"/>
    <n v="1113"/>
    <x v="1"/>
    <s v="USD"/>
    <x v="714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x v="118"/>
    <n v="540"/>
    <x v="0"/>
    <n v="6"/>
    <x v="1"/>
    <s v="USD"/>
    <x v="715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x v="22"/>
    <n v="680"/>
    <x v="0"/>
    <n v="7"/>
    <x v="1"/>
    <s v="USD"/>
    <x v="716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x v="65"/>
    <n v="13045"/>
    <x v="1"/>
    <n v="181"/>
    <x v="5"/>
    <s v="CHF"/>
    <x v="448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x v="47"/>
    <n v="8276"/>
    <x v="1"/>
    <n v="110"/>
    <x v="1"/>
    <s v="USD"/>
    <x v="717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x v="143"/>
    <n v="1022"/>
    <x v="0"/>
    <n v="31"/>
    <x v="1"/>
    <s v="USD"/>
    <x v="718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x v="75"/>
    <n v="4275"/>
    <x v="0"/>
    <n v="78"/>
    <x v="1"/>
    <s v="USD"/>
    <x v="719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x v="4"/>
    <n v="8332"/>
    <x v="1"/>
    <n v="185"/>
    <x v="1"/>
    <s v="USD"/>
    <x v="72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x v="74"/>
    <n v="6408"/>
    <x v="1"/>
    <n v="121"/>
    <x v="1"/>
    <s v="USD"/>
    <x v="721"/>
    <n v="1340859600"/>
    <b v="0"/>
    <b v="1"/>
    <s v="theater/plays"/>
    <n v="1.8847058823529412"/>
    <n v="52.958677685950413"/>
    <x v="3"/>
    <x v="3"/>
  </r>
  <r>
    <n v="799"/>
    <s v="Reid-Day"/>
    <s v="Devolved tertiary time-frame"/>
    <x v="396"/>
    <n v="73522"/>
    <x v="0"/>
    <n v="1225"/>
    <x v="4"/>
    <s v="GBP"/>
    <x v="722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x v="0"/>
    <n v="1"/>
    <x v="0"/>
    <n v="1"/>
    <x v="5"/>
    <s v="CHF"/>
    <x v="139"/>
    <n v="1434430800"/>
    <b v="0"/>
    <b v="0"/>
    <s v="music/rock"/>
    <n v="0.01"/>
    <n v="1"/>
    <x v="1"/>
    <x v="1"/>
  </r>
  <r>
    <n v="801"/>
    <s v="Olson-Bishop"/>
    <s v="User-friendly high-level initiative"/>
    <x v="173"/>
    <n v="4667"/>
    <x v="1"/>
    <n v="106"/>
    <x v="1"/>
    <s v="USD"/>
    <x v="723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x v="8"/>
    <n v="12216"/>
    <x v="1"/>
    <n v="142"/>
    <x v="1"/>
    <s v="USD"/>
    <x v="704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x v="55"/>
    <n v="6527"/>
    <x v="1"/>
    <n v="233"/>
    <x v="1"/>
    <s v="USD"/>
    <x v="724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x v="97"/>
    <n v="6987"/>
    <x v="1"/>
    <n v="218"/>
    <x v="1"/>
    <s v="USD"/>
    <x v="725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x v="62"/>
    <n v="4932"/>
    <x v="0"/>
    <n v="67"/>
    <x v="2"/>
    <s v="AUD"/>
    <x v="66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x v="31"/>
    <n v="8262"/>
    <x v="1"/>
    <n v="76"/>
    <x v="1"/>
    <s v="USD"/>
    <x v="726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x v="31"/>
    <n v="1848"/>
    <x v="1"/>
    <n v="43"/>
    <x v="1"/>
    <s v="USD"/>
    <x v="727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x v="5"/>
    <n v="1583"/>
    <x v="0"/>
    <n v="19"/>
    <x v="1"/>
    <s v="USD"/>
    <x v="728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x v="397"/>
    <n v="88536"/>
    <x v="0"/>
    <n v="2108"/>
    <x v="5"/>
    <s v="CHF"/>
    <x v="729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x v="330"/>
    <n v="12360"/>
    <x v="1"/>
    <n v="221"/>
    <x v="1"/>
    <s v="USD"/>
    <x v="73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x v="398"/>
    <n v="71320"/>
    <x v="0"/>
    <n v="679"/>
    <x v="1"/>
    <s v="USD"/>
    <x v="731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x v="221"/>
    <n v="134640"/>
    <x v="1"/>
    <n v="2805"/>
    <x v="0"/>
    <s v="CAD"/>
    <x v="78"/>
    <n v="1524286800"/>
    <b v="0"/>
    <b v="0"/>
    <s v="publishing/nonfiction"/>
    <n v="2.2552763819095478"/>
    <n v="48"/>
    <x v="5"/>
    <x v="9"/>
  </r>
  <r>
    <n v="813"/>
    <s v="Buckley Group"/>
    <s v="Diverse high-level attitude"/>
    <x v="170"/>
    <n v="7661"/>
    <x v="1"/>
    <n v="68"/>
    <x v="1"/>
    <s v="USD"/>
    <x v="732"/>
    <n v="1346907600"/>
    <b v="0"/>
    <b v="0"/>
    <s v="games/video games"/>
    <n v="2.3940625"/>
    <n v="112.66176470588235"/>
    <x v="6"/>
    <x v="11"/>
  </r>
  <r>
    <n v="814"/>
    <s v="Vincent PLC"/>
    <s v="Visionary 24hour analyzer"/>
    <x v="170"/>
    <n v="2950"/>
    <x v="0"/>
    <n v="36"/>
    <x v="3"/>
    <s v="DKK"/>
    <x v="733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x v="25"/>
    <n v="11721"/>
    <x v="1"/>
    <n v="183"/>
    <x v="0"/>
    <s v="CAD"/>
    <x v="734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x v="173"/>
    <n v="14150"/>
    <x v="1"/>
    <n v="133"/>
    <x v="1"/>
    <s v="USD"/>
    <x v="406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x v="399"/>
    <n v="189192"/>
    <x v="1"/>
    <n v="2489"/>
    <x v="6"/>
    <s v="EUR"/>
    <x v="735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x v="31"/>
    <n v="7664"/>
    <x v="1"/>
    <n v="69"/>
    <x v="1"/>
    <s v="USD"/>
    <x v="736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x v="200"/>
    <n v="4509"/>
    <x v="0"/>
    <n v="47"/>
    <x v="1"/>
    <s v="USD"/>
    <x v="737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x v="42"/>
    <n v="12009"/>
    <x v="1"/>
    <n v="279"/>
    <x v="4"/>
    <s v="GBP"/>
    <x v="192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x v="70"/>
    <n v="14273"/>
    <x v="1"/>
    <n v="210"/>
    <x v="1"/>
    <s v="USD"/>
    <x v="738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x v="400"/>
    <n v="188982"/>
    <x v="1"/>
    <n v="2100"/>
    <x v="1"/>
    <s v="USD"/>
    <x v="739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x v="178"/>
    <n v="14640"/>
    <x v="1"/>
    <n v="252"/>
    <x v="1"/>
    <s v="USD"/>
    <x v="613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x v="401"/>
    <n v="107516"/>
    <x v="1"/>
    <n v="1280"/>
    <x v="1"/>
    <s v="USD"/>
    <x v="74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x v="136"/>
    <n v="13950"/>
    <x v="1"/>
    <n v="157"/>
    <x v="4"/>
    <s v="GBP"/>
    <x v="145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x v="54"/>
    <n v="12797"/>
    <x v="1"/>
    <n v="194"/>
    <x v="1"/>
    <s v="USD"/>
    <x v="741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x v="173"/>
    <n v="6134"/>
    <x v="1"/>
    <n v="82"/>
    <x v="2"/>
    <s v="AUD"/>
    <x v="742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x v="143"/>
    <n v="4899"/>
    <x v="0"/>
    <n v="70"/>
    <x v="1"/>
    <s v="USD"/>
    <x v="202"/>
    <n v="1537592400"/>
    <b v="0"/>
    <b v="0"/>
    <s v="theater/plays"/>
    <n v="0.69"/>
    <n v="69.98571428571428"/>
    <x v="3"/>
    <x v="3"/>
  </r>
  <r>
    <n v="829"/>
    <s v="Baker-Higgins"/>
    <s v="Vision-oriented scalable portal"/>
    <x v="103"/>
    <n v="4929"/>
    <x v="0"/>
    <n v="154"/>
    <x v="1"/>
    <s v="USD"/>
    <x v="743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x v="319"/>
    <n v="1424"/>
    <x v="0"/>
    <n v="22"/>
    <x v="1"/>
    <s v="USD"/>
    <x v="744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x v="402"/>
    <n v="105817"/>
    <x v="1"/>
    <n v="4233"/>
    <x v="1"/>
    <s v="USD"/>
    <x v="745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x v="403"/>
    <n v="136156"/>
    <x v="1"/>
    <n v="1297"/>
    <x v="3"/>
    <s v="DKK"/>
    <x v="746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x v="85"/>
    <n v="10723"/>
    <x v="1"/>
    <n v="165"/>
    <x v="3"/>
    <s v="DKK"/>
    <x v="747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x v="190"/>
    <n v="11228"/>
    <x v="1"/>
    <n v="119"/>
    <x v="1"/>
    <s v="USD"/>
    <x v="362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x v="404"/>
    <n v="77355"/>
    <x v="0"/>
    <n v="1758"/>
    <x v="1"/>
    <s v="USD"/>
    <x v="748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x v="32"/>
    <n v="6086"/>
    <x v="0"/>
    <n v="94"/>
    <x v="1"/>
    <s v="USD"/>
    <x v="749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x v="405"/>
    <n v="150960"/>
    <x v="1"/>
    <n v="1797"/>
    <x v="1"/>
    <s v="USD"/>
    <x v="643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x v="330"/>
    <n v="8890"/>
    <x v="1"/>
    <n v="261"/>
    <x v="1"/>
    <s v="USD"/>
    <x v="75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x v="106"/>
    <n v="14644"/>
    <x v="1"/>
    <n v="157"/>
    <x v="1"/>
    <s v="USD"/>
    <x v="751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x v="406"/>
    <n v="116583"/>
    <x v="1"/>
    <n v="3533"/>
    <x v="1"/>
    <s v="USD"/>
    <x v="752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x v="14"/>
    <n v="12991"/>
    <x v="1"/>
    <n v="155"/>
    <x v="1"/>
    <s v="USD"/>
    <x v="753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x v="42"/>
    <n v="8447"/>
    <x v="1"/>
    <n v="132"/>
    <x v="6"/>
    <s v="EUR"/>
    <x v="754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x v="35"/>
    <n v="2703"/>
    <x v="0"/>
    <n v="33"/>
    <x v="1"/>
    <s v="USD"/>
    <x v="755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x v="35"/>
    <n v="8747"/>
    <x v="3"/>
    <n v="94"/>
    <x v="1"/>
    <s v="USD"/>
    <x v="756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x v="407"/>
    <n v="138087"/>
    <x v="1"/>
    <n v="1354"/>
    <x v="4"/>
    <s v="GBP"/>
    <x v="757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x v="67"/>
    <n v="5085"/>
    <x v="1"/>
    <n v="48"/>
    <x v="1"/>
    <s v="USD"/>
    <x v="758"/>
    <n v="1535259600"/>
    <b v="1"/>
    <b v="1"/>
    <s v="technology/web"/>
    <n v="5.085"/>
    <n v="105.9375"/>
    <x v="2"/>
    <x v="2"/>
  </r>
  <r>
    <n v="847"/>
    <s v="Miller, Glenn and Adams"/>
    <s v="Distributed actuating project"/>
    <x v="53"/>
    <n v="11174"/>
    <x v="1"/>
    <n v="110"/>
    <x v="1"/>
    <s v="USD"/>
    <x v="759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x v="170"/>
    <n v="10831"/>
    <x v="1"/>
    <n v="172"/>
    <x v="1"/>
    <s v="USD"/>
    <x v="76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x v="313"/>
    <n v="8917"/>
    <x v="1"/>
    <n v="307"/>
    <x v="1"/>
    <s v="USD"/>
    <x v="761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x v="0"/>
    <n v="1"/>
    <x v="0"/>
    <n v="1"/>
    <x v="1"/>
    <s v="USD"/>
    <x v="762"/>
    <n v="1322978400"/>
    <b v="1"/>
    <b v="0"/>
    <s v="music/rock"/>
    <n v="0.01"/>
    <n v="1"/>
    <x v="1"/>
    <x v="1"/>
  </r>
  <r>
    <n v="851"/>
    <s v="Bright and Sons"/>
    <s v="Object-based needs-based info-mediaries"/>
    <x v="46"/>
    <n v="12468"/>
    <x v="1"/>
    <n v="160"/>
    <x v="1"/>
    <s v="USD"/>
    <x v="444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x v="70"/>
    <n v="2505"/>
    <x v="0"/>
    <n v="31"/>
    <x v="1"/>
    <s v="USD"/>
    <x v="763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x v="408"/>
    <n v="111502"/>
    <x v="1"/>
    <n v="1467"/>
    <x v="0"/>
    <s v="CAD"/>
    <x v="764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x v="409"/>
    <n v="194309"/>
    <x v="1"/>
    <n v="2662"/>
    <x v="0"/>
    <s v="CAD"/>
    <x v="765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x v="410"/>
    <n v="23956"/>
    <x v="1"/>
    <n v="452"/>
    <x v="2"/>
    <s v="AUD"/>
    <x v="766"/>
    <n v="1311051600"/>
    <b v="0"/>
    <b v="0"/>
    <s v="theater/plays"/>
    <n v="1.0237606837606839"/>
    <n v="53"/>
    <x v="3"/>
    <x v="3"/>
  </r>
  <r>
    <n v="856"/>
    <s v="Williams and Sons"/>
    <s v="Profound composite core"/>
    <x v="166"/>
    <n v="8558"/>
    <x v="1"/>
    <n v="158"/>
    <x v="1"/>
    <s v="USD"/>
    <x v="767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x v="98"/>
    <n v="7413"/>
    <x v="1"/>
    <n v="225"/>
    <x v="5"/>
    <s v="CHF"/>
    <x v="768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x v="220"/>
    <n v="2778"/>
    <x v="0"/>
    <n v="35"/>
    <x v="1"/>
    <s v="USD"/>
    <x v="769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x v="190"/>
    <n v="2594"/>
    <x v="0"/>
    <n v="63"/>
    <x v="1"/>
    <s v="USD"/>
    <x v="77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x v="22"/>
    <n v="5033"/>
    <x v="1"/>
    <n v="65"/>
    <x v="1"/>
    <s v="USD"/>
    <x v="771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x v="35"/>
    <n v="9317"/>
    <x v="1"/>
    <n v="163"/>
    <x v="1"/>
    <s v="USD"/>
    <x v="772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x v="26"/>
    <n v="6560"/>
    <x v="1"/>
    <n v="85"/>
    <x v="1"/>
    <s v="USD"/>
    <x v="773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x v="1"/>
    <n v="5415"/>
    <x v="1"/>
    <n v="217"/>
    <x v="1"/>
    <s v="USD"/>
    <x v="774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x v="3"/>
    <n v="14577"/>
    <x v="1"/>
    <n v="150"/>
    <x v="1"/>
    <s v="USD"/>
    <x v="775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x v="411"/>
    <n v="150515"/>
    <x v="1"/>
    <n v="3272"/>
    <x v="1"/>
    <s v="USD"/>
    <x v="776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x v="412"/>
    <n v="79045"/>
    <x v="3"/>
    <n v="898"/>
    <x v="1"/>
    <s v="USD"/>
    <x v="777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x v="73"/>
    <n v="7797"/>
    <x v="1"/>
    <n v="300"/>
    <x v="1"/>
    <s v="USD"/>
    <x v="778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x v="260"/>
    <n v="12939"/>
    <x v="1"/>
    <n v="126"/>
    <x v="1"/>
    <s v="USD"/>
    <x v="779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x v="413"/>
    <n v="38376"/>
    <x v="0"/>
    <n v="526"/>
    <x v="1"/>
    <s v="USD"/>
    <x v="78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x v="106"/>
    <n v="6920"/>
    <x v="0"/>
    <n v="121"/>
    <x v="1"/>
    <s v="USD"/>
    <x v="335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x v="414"/>
    <n v="194912"/>
    <x v="1"/>
    <n v="2320"/>
    <x v="1"/>
    <s v="USD"/>
    <x v="535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x v="53"/>
    <n v="7992"/>
    <x v="1"/>
    <n v="81"/>
    <x v="2"/>
    <s v="AUD"/>
    <x v="27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x v="369"/>
    <n v="79268"/>
    <x v="1"/>
    <n v="1887"/>
    <x v="1"/>
    <s v="USD"/>
    <x v="781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x v="415"/>
    <n v="139468"/>
    <x v="1"/>
    <n v="4358"/>
    <x v="1"/>
    <s v="USD"/>
    <x v="782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x v="58"/>
    <n v="5465"/>
    <x v="0"/>
    <n v="67"/>
    <x v="1"/>
    <s v="USD"/>
    <x v="783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x v="111"/>
    <n v="2111"/>
    <x v="0"/>
    <n v="57"/>
    <x v="0"/>
    <s v="CAD"/>
    <x v="784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x v="416"/>
    <n v="126628"/>
    <x v="0"/>
    <n v="1229"/>
    <x v="1"/>
    <s v="USD"/>
    <x v="785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x v="50"/>
    <n v="1012"/>
    <x v="0"/>
    <n v="12"/>
    <x v="6"/>
    <s v="EUR"/>
    <x v="786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x v="67"/>
    <n v="5438"/>
    <x v="1"/>
    <n v="53"/>
    <x v="1"/>
    <s v="USD"/>
    <x v="787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x v="396"/>
    <n v="193101"/>
    <x v="1"/>
    <n v="2414"/>
    <x v="1"/>
    <s v="USD"/>
    <x v="788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x v="417"/>
    <n v="31665"/>
    <x v="0"/>
    <n v="452"/>
    <x v="1"/>
    <s v="USD"/>
    <x v="33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x v="126"/>
    <n v="2960"/>
    <x v="1"/>
    <n v="80"/>
    <x v="1"/>
    <s v="USD"/>
    <x v="789"/>
    <n v="1422165600"/>
    <b v="0"/>
    <b v="0"/>
    <s v="theater/plays"/>
    <n v="3.7"/>
    <n v="37"/>
    <x v="3"/>
    <x v="3"/>
  </r>
  <r>
    <n v="883"/>
    <s v="Simmons-Villarreal"/>
    <s v="Customer-focused mobile Graphic Interface"/>
    <x v="74"/>
    <n v="8089"/>
    <x v="1"/>
    <n v="193"/>
    <x v="1"/>
    <s v="USD"/>
    <x v="79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x v="418"/>
    <n v="109374"/>
    <x v="0"/>
    <n v="1886"/>
    <x v="1"/>
    <s v="USD"/>
    <x v="791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x v="37"/>
    <n v="2129"/>
    <x v="1"/>
    <n v="52"/>
    <x v="1"/>
    <s v="USD"/>
    <x v="792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x v="419"/>
    <n v="127745"/>
    <x v="0"/>
    <n v="1825"/>
    <x v="1"/>
    <s v="USD"/>
    <x v="793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x v="75"/>
    <n v="2289"/>
    <x v="0"/>
    <n v="31"/>
    <x v="1"/>
    <s v="USD"/>
    <x v="794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x v="306"/>
    <n v="12174"/>
    <x v="1"/>
    <n v="290"/>
    <x v="1"/>
    <s v="USD"/>
    <x v="795"/>
    <n v="1493528400"/>
    <b v="0"/>
    <b v="0"/>
    <s v="theater/plays"/>
    <n v="2.0989655172413793"/>
    <n v="41.979310344827589"/>
    <x v="3"/>
    <x v="3"/>
  </r>
  <r>
    <n v="889"/>
    <s v="Santos Group"/>
    <s v="Secured dynamic capacity"/>
    <x v="36"/>
    <n v="9508"/>
    <x v="1"/>
    <n v="122"/>
    <x v="1"/>
    <s v="USD"/>
    <x v="796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x v="420"/>
    <n v="155849"/>
    <x v="1"/>
    <n v="1470"/>
    <x v="1"/>
    <s v="USD"/>
    <x v="797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x v="162"/>
    <n v="7758"/>
    <x v="1"/>
    <n v="165"/>
    <x v="0"/>
    <s v="CAD"/>
    <x v="798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x v="46"/>
    <n v="13835"/>
    <x v="1"/>
    <n v="182"/>
    <x v="1"/>
    <s v="USD"/>
    <x v="799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x v="141"/>
    <n v="10770"/>
    <x v="1"/>
    <n v="199"/>
    <x v="6"/>
    <s v="EUR"/>
    <x v="8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x v="12"/>
    <n v="3208"/>
    <x v="1"/>
    <n v="56"/>
    <x v="4"/>
    <s v="GBP"/>
    <x v="801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x v="421"/>
    <n v="11108"/>
    <x v="0"/>
    <n v="107"/>
    <x v="1"/>
    <s v="USD"/>
    <x v="802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x v="174"/>
    <n v="153338"/>
    <x v="1"/>
    <n v="1460"/>
    <x v="2"/>
    <s v="AUD"/>
    <x v="803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x v="35"/>
    <n v="2437"/>
    <x v="0"/>
    <n v="27"/>
    <x v="1"/>
    <s v="USD"/>
    <x v="212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x v="422"/>
    <n v="93991"/>
    <x v="0"/>
    <n v="1221"/>
    <x v="1"/>
    <s v="USD"/>
    <x v="804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x v="33"/>
    <n v="12620"/>
    <x v="1"/>
    <n v="123"/>
    <x v="5"/>
    <s v="CHF"/>
    <x v="805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x v="0"/>
    <n v="2"/>
    <x v="0"/>
    <n v="1"/>
    <x v="1"/>
    <s v="USD"/>
    <x v="806"/>
    <n v="1411189200"/>
    <b v="0"/>
    <b v="1"/>
    <s v="technology/web"/>
    <n v="0.02"/>
    <n v="2"/>
    <x v="2"/>
    <x v="2"/>
  </r>
  <r>
    <n v="901"/>
    <s v="Hogan Group"/>
    <s v="Versatile bottom-line definition"/>
    <x v="36"/>
    <n v="8746"/>
    <x v="1"/>
    <n v="159"/>
    <x v="1"/>
    <s v="USD"/>
    <x v="807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x v="1"/>
    <n v="3534"/>
    <x v="1"/>
    <n v="110"/>
    <x v="1"/>
    <s v="USD"/>
    <x v="722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x v="423"/>
    <n v="709"/>
    <x v="2"/>
    <n v="14"/>
    <x v="1"/>
    <s v="USD"/>
    <x v="477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x v="191"/>
    <n v="795"/>
    <x v="0"/>
    <n v="16"/>
    <x v="1"/>
    <s v="USD"/>
    <x v="259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x v="58"/>
    <n v="12955"/>
    <x v="1"/>
    <n v="236"/>
    <x v="1"/>
    <s v="USD"/>
    <x v="9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x v="20"/>
    <n v="8964"/>
    <x v="1"/>
    <n v="191"/>
    <x v="1"/>
    <s v="USD"/>
    <x v="808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x v="14"/>
    <n v="1843"/>
    <x v="0"/>
    <n v="41"/>
    <x v="1"/>
    <s v="USD"/>
    <x v="809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x v="424"/>
    <n v="121950"/>
    <x v="1"/>
    <n v="3934"/>
    <x v="1"/>
    <s v="USD"/>
    <x v="444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x v="37"/>
    <n v="8621"/>
    <x v="1"/>
    <n v="80"/>
    <x v="0"/>
    <s v="CAD"/>
    <x v="384"/>
    <n v="1530421200"/>
    <b v="0"/>
    <b v="1"/>
    <s v="theater/plays"/>
    <n v="4.7894444444444444"/>
    <n v="107.7625"/>
    <x v="3"/>
    <x v="3"/>
  </r>
  <r>
    <n v="910"/>
    <s v="King-Morris"/>
    <s v="Proactive incremental architecture"/>
    <x v="425"/>
    <n v="30215"/>
    <x v="3"/>
    <n v="296"/>
    <x v="1"/>
    <s v="USD"/>
    <x v="81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x v="306"/>
    <n v="11539"/>
    <x v="1"/>
    <n v="462"/>
    <x v="1"/>
    <s v="USD"/>
    <x v="811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x v="37"/>
    <n v="14310"/>
    <x v="1"/>
    <n v="179"/>
    <x v="1"/>
    <s v="USD"/>
    <x v="812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x v="426"/>
    <n v="35536"/>
    <x v="0"/>
    <n v="523"/>
    <x v="2"/>
    <s v="AUD"/>
    <x v="813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x v="330"/>
    <n v="3676"/>
    <x v="0"/>
    <n v="141"/>
    <x v="4"/>
    <s v="GBP"/>
    <x v="814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x v="427"/>
    <n v="195936"/>
    <x v="1"/>
    <n v="1866"/>
    <x v="4"/>
    <s v="GBP"/>
    <x v="8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x v="41"/>
    <n v="1343"/>
    <x v="0"/>
    <n v="52"/>
    <x v="1"/>
    <s v="USD"/>
    <x v="815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x v="136"/>
    <n v="2097"/>
    <x v="2"/>
    <n v="27"/>
    <x v="4"/>
    <s v="GBP"/>
    <x v="816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x v="167"/>
    <n v="9021"/>
    <x v="1"/>
    <n v="156"/>
    <x v="5"/>
    <s v="CHF"/>
    <x v="474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x v="428"/>
    <n v="20915"/>
    <x v="0"/>
    <n v="225"/>
    <x v="2"/>
    <s v="AUD"/>
    <x v="817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x v="98"/>
    <n v="9676"/>
    <x v="1"/>
    <n v="255"/>
    <x v="1"/>
    <s v="USD"/>
    <x v="818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x v="429"/>
    <n v="1210"/>
    <x v="0"/>
    <n v="38"/>
    <x v="1"/>
    <s v="USD"/>
    <x v="819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x v="430"/>
    <n v="90440"/>
    <x v="1"/>
    <n v="2261"/>
    <x v="1"/>
    <s v="USD"/>
    <x v="609"/>
    <n v="1545112800"/>
    <b v="0"/>
    <b v="1"/>
    <s v="music/world music"/>
    <n v="1.7595330739299611"/>
    <n v="40"/>
    <x v="1"/>
    <x v="21"/>
  </r>
  <r>
    <n v="923"/>
    <s v="Wise and Sons"/>
    <s v="Sharable discrete definition"/>
    <x v="12"/>
    <n v="4044"/>
    <x v="1"/>
    <n v="40"/>
    <x v="1"/>
    <s v="USD"/>
    <x v="547"/>
    <n v="1279170000"/>
    <b v="0"/>
    <b v="0"/>
    <s v="theater/plays"/>
    <n v="2.3788235294117648"/>
    <n v="101.1"/>
    <x v="3"/>
    <x v="3"/>
  </r>
  <r>
    <n v="924"/>
    <s v="Butler-Barr"/>
    <s v="User-friendly next generation core"/>
    <x v="431"/>
    <n v="192292"/>
    <x v="1"/>
    <n v="2289"/>
    <x v="6"/>
    <s v="EUR"/>
    <x v="82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x v="162"/>
    <n v="6722"/>
    <x v="1"/>
    <n v="65"/>
    <x v="1"/>
    <s v="USD"/>
    <x v="821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x v="251"/>
    <n v="1577"/>
    <x v="0"/>
    <n v="15"/>
    <x v="1"/>
    <s v="USD"/>
    <x v="151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x v="44"/>
    <n v="3301"/>
    <x v="0"/>
    <n v="37"/>
    <x v="1"/>
    <s v="USD"/>
    <x v="822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x v="225"/>
    <n v="196386"/>
    <x v="1"/>
    <n v="3777"/>
    <x v="6"/>
    <s v="EUR"/>
    <x v="823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x v="20"/>
    <n v="11952"/>
    <x v="1"/>
    <n v="184"/>
    <x v="4"/>
    <s v="GBP"/>
    <x v="824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x v="26"/>
    <n v="3930"/>
    <x v="1"/>
    <n v="85"/>
    <x v="1"/>
    <s v="USD"/>
    <x v="825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x v="58"/>
    <n v="5729"/>
    <x v="0"/>
    <n v="112"/>
    <x v="1"/>
    <s v="USD"/>
    <x v="826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x v="173"/>
    <n v="4883"/>
    <x v="1"/>
    <n v="144"/>
    <x v="1"/>
    <s v="USD"/>
    <x v="827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x v="432"/>
    <n v="175015"/>
    <x v="1"/>
    <n v="1902"/>
    <x v="1"/>
    <s v="USD"/>
    <x v="828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x v="8"/>
    <n v="11280"/>
    <x v="1"/>
    <n v="105"/>
    <x v="1"/>
    <s v="USD"/>
    <x v="829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x v="55"/>
    <n v="10012"/>
    <x v="1"/>
    <n v="132"/>
    <x v="1"/>
    <s v="USD"/>
    <x v="83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x v="100"/>
    <n v="1690"/>
    <x v="0"/>
    <n v="21"/>
    <x v="1"/>
    <s v="USD"/>
    <x v="831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x v="409"/>
    <n v="84891"/>
    <x v="3"/>
    <n v="976"/>
    <x v="1"/>
    <s v="USD"/>
    <x v="832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x v="243"/>
    <n v="10093"/>
    <x v="1"/>
    <n v="96"/>
    <x v="1"/>
    <s v="USD"/>
    <x v="833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x v="75"/>
    <n v="3839"/>
    <x v="0"/>
    <n v="67"/>
    <x v="1"/>
    <s v="USD"/>
    <x v="834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x v="34"/>
    <n v="6161"/>
    <x v="2"/>
    <n v="66"/>
    <x v="0"/>
    <s v="CAD"/>
    <x v="835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x v="433"/>
    <n v="5615"/>
    <x v="0"/>
    <n v="78"/>
    <x v="1"/>
    <s v="USD"/>
    <x v="836"/>
    <n v="1297576800"/>
    <b v="1"/>
    <b v="0"/>
    <s v="theater/plays"/>
    <n v="0.1305813953488372"/>
    <n v="71.987179487179489"/>
    <x v="3"/>
    <x v="3"/>
  </r>
  <r>
    <n v="942"/>
    <s v="Allen Inc"/>
    <s v="Horizontal optimizing model"/>
    <x v="103"/>
    <n v="6205"/>
    <x v="0"/>
    <n v="67"/>
    <x v="2"/>
    <s v="AUD"/>
    <x v="837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x v="168"/>
    <n v="11969"/>
    <x v="1"/>
    <n v="114"/>
    <x v="1"/>
    <s v="USD"/>
    <x v="219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x v="83"/>
    <n v="8142"/>
    <x v="0"/>
    <n v="263"/>
    <x v="2"/>
    <s v="AUD"/>
    <x v="365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x v="434"/>
    <n v="55805"/>
    <x v="0"/>
    <n v="1691"/>
    <x v="1"/>
    <s v="USD"/>
    <x v="838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x v="184"/>
    <n v="15238"/>
    <x v="0"/>
    <n v="181"/>
    <x v="1"/>
    <s v="USD"/>
    <x v="839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x v="136"/>
    <n v="961"/>
    <x v="0"/>
    <n v="13"/>
    <x v="1"/>
    <s v="USD"/>
    <x v="84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x v="151"/>
    <n v="5918"/>
    <x v="3"/>
    <n v="160"/>
    <x v="1"/>
    <s v="USD"/>
    <x v="841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x v="291"/>
    <n v="9520"/>
    <x v="1"/>
    <n v="203"/>
    <x v="1"/>
    <s v="USD"/>
    <x v="842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x v="0"/>
    <n v="5"/>
    <x v="0"/>
    <n v="1"/>
    <x v="1"/>
    <s v="USD"/>
    <x v="843"/>
    <n v="1555822800"/>
    <b v="0"/>
    <b v="1"/>
    <s v="theater/plays"/>
    <n v="0.05"/>
    <n v="5"/>
    <x v="3"/>
    <x v="3"/>
  </r>
  <r>
    <n v="951"/>
    <s v="Peterson Ltd"/>
    <s v="Re-engineered 24hour matrix"/>
    <x v="435"/>
    <n v="159056"/>
    <x v="1"/>
    <n v="1559"/>
    <x v="1"/>
    <s v="USD"/>
    <x v="844"/>
    <n v="1482818400"/>
    <b v="0"/>
    <b v="1"/>
    <s v="music/rock"/>
    <n v="10.969379310344827"/>
    <n v="102.02437459910199"/>
    <x v="1"/>
    <x v="1"/>
  </r>
  <r>
    <n v="952"/>
    <s v="Cummings-Hayes"/>
    <s v="Virtual multi-tasking core"/>
    <x v="436"/>
    <n v="101987"/>
    <x v="3"/>
    <n v="2266"/>
    <x v="1"/>
    <s v="USD"/>
    <x v="845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x v="88"/>
    <n v="1980"/>
    <x v="0"/>
    <n v="21"/>
    <x v="1"/>
    <s v="USD"/>
    <x v="846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x v="142"/>
    <n v="156384"/>
    <x v="1"/>
    <n v="1548"/>
    <x v="2"/>
    <s v="AUD"/>
    <x v="11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x v="31"/>
    <n v="7763"/>
    <x v="1"/>
    <n v="80"/>
    <x v="1"/>
    <s v="USD"/>
    <x v="847"/>
    <n v="1353996000"/>
    <b v="0"/>
    <b v="0"/>
    <s v="theater/plays"/>
    <n v="11.09"/>
    <n v="97.037499999999994"/>
    <x v="3"/>
    <x v="3"/>
  </r>
  <r>
    <n v="956"/>
    <s v="Wood Inc"/>
    <s v="Re-engineered composite focus group"/>
    <x v="437"/>
    <n v="35698"/>
    <x v="0"/>
    <n v="830"/>
    <x v="1"/>
    <s v="USD"/>
    <x v="848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x v="122"/>
    <n v="12434"/>
    <x v="1"/>
    <n v="131"/>
    <x v="1"/>
    <s v="USD"/>
    <x v="849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x v="65"/>
    <n v="8081"/>
    <x v="1"/>
    <n v="112"/>
    <x v="1"/>
    <s v="USD"/>
    <x v="78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x v="438"/>
    <n v="6631"/>
    <x v="0"/>
    <n v="130"/>
    <x v="1"/>
    <s v="USD"/>
    <x v="14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x v="20"/>
    <n v="4678"/>
    <x v="0"/>
    <n v="55"/>
    <x v="1"/>
    <s v="USD"/>
    <x v="85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x v="57"/>
    <n v="6800"/>
    <x v="1"/>
    <n v="155"/>
    <x v="1"/>
    <s v="USD"/>
    <x v="851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x v="136"/>
    <n v="10657"/>
    <x v="1"/>
    <n v="266"/>
    <x v="1"/>
    <s v="USD"/>
    <x v="852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x v="291"/>
    <n v="4997"/>
    <x v="0"/>
    <n v="114"/>
    <x v="6"/>
    <s v="EUR"/>
    <x v="853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x v="41"/>
    <n v="13164"/>
    <x v="1"/>
    <n v="155"/>
    <x v="1"/>
    <s v="USD"/>
    <x v="854"/>
    <n v="1431752400"/>
    <b v="0"/>
    <b v="0"/>
    <s v="theater/plays"/>
    <n v="3.5578378378378379"/>
    <n v="84.92903225806451"/>
    <x v="3"/>
    <x v="3"/>
  </r>
  <r>
    <n v="965"/>
    <s v="Nunez-King"/>
    <s v="Phased clear-thinking policy"/>
    <x v="196"/>
    <n v="8501"/>
    <x v="1"/>
    <n v="207"/>
    <x v="4"/>
    <s v="GBP"/>
    <x v="67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x v="12"/>
    <n v="13468"/>
    <x v="1"/>
    <n v="245"/>
    <x v="1"/>
    <s v="USD"/>
    <x v="855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x v="439"/>
    <n v="121138"/>
    <x v="1"/>
    <n v="1573"/>
    <x v="1"/>
    <s v="USD"/>
    <x v="107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x v="166"/>
    <n v="8117"/>
    <x v="1"/>
    <n v="114"/>
    <x v="1"/>
    <s v="USD"/>
    <x v="344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x v="58"/>
    <n v="8550"/>
    <x v="1"/>
    <n v="93"/>
    <x v="1"/>
    <s v="USD"/>
    <x v="856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x v="309"/>
    <n v="57659"/>
    <x v="0"/>
    <n v="594"/>
    <x v="1"/>
    <s v="USD"/>
    <x v="857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x v="135"/>
    <n v="1414"/>
    <x v="0"/>
    <n v="24"/>
    <x v="1"/>
    <s v="USD"/>
    <x v="858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x v="440"/>
    <n v="97524"/>
    <x v="1"/>
    <n v="1681"/>
    <x v="1"/>
    <s v="USD"/>
    <x v="859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x v="441"/>
    <n v="26176"/>
    <x v="0"/>
    <n v="252"/>
    <x v="1"/>
    <s v="USD"/>
    <x v="86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x v="126"/>
    <n v="2991"/>
    <x v="1"/>
    <n v="32"/>
    <x v="1"/>
    <s v="USD"/>
    <x v="170"/>
    <n v="1368939600"/>
    <b v="0"/>
    <b v="0"/>
    <s v="music/indie rock"/>
    <n v="3.73875"/>
    <n v="93.46875"/>
    <x v="1"/>
    <x v="7"/>
  </r>
  <r>
    <n v="975"/>
    <s v="Ayala Group"/>
    <s v="Right-sized maximized migration"/>
    <x v="91"/>
    <n v="8366"/>
    <x v="1"/>
    <n v="135"/>
    <x v="1"/>
    <s v="USD"/>
    <x v="861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x v="220"/>
    <n v="12886"/>
    <x v="1"/>
    <n v="140"/>
    <x v="1"/>
    <s v="USD"/>
    <x v="862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x v="260"/>
    <n v="5177"/>
    <x v="0"/>
    <n v="67"/>
    <x v="1"/>
    <s v="USD"/>
    <x v="863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x v="67"/>
    <n v="8641"/>
    <x v="1"/>
    <n v="92"/>
    <x v="1"/>
    <s v="USD"/>
    <x v="864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x v="138"/>
    <n v="86244"/>
    <x v="1"/>
    <n v="1015"/>
    <x v="4"/>
    <s v="GBP"/>
    <x v="527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x v="442"/>
    <n v="78630"/>
    <x v="0"/>
    <n v="742"/>
    <x v="1"/>
    <s v="USD"/>
    <x v="865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x v="313"/>
    <n v="11941"/>
    <x v="1"/>
    <n v="323"/>
    <x v="1"/>
    <s v="USD"/>
    <x v="866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x v="44"/>
    <n v="6115"/>
    <x v="0"/>
    <n v="75"/>
    <x v="1"/>
    <s v="USD"/>
    <x v="867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x v="443"/>
    <n v="188404"/>
    <x v="1"/>
    <n v="2326"/>
    <x v="1"/>
    <s v="USD"/>
    <x v="868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x v="191"/>
    <n v="9910"/>
    <x v="1"/>
    <n v="381"/>
    <x v="1"/>
    <s v="USD"/>
    <x v="105"/>
    <n v="1570165200"/>
    <b v="0"/>
    <b v="0"/>
    <s v="theater/plays"/>
    <n v="1.5246153846153847"/>
    <n v="26.010498687664043"/>
    <x v="3"/>
    <x v="3"/>
  </r>
  <r>
    <n v="985"/>
    <s v="Logan-Curtis"/>
    <s v="Enhanced optimal ability"/>
    <x v="305"/>
    <n v="114523"/>
    <x v="0"/>
    <n v="4405"/>
    <x v="1"/>
    <s v="USD"/>
    <x v="481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x v="75"/>
    <n v="3144"/>
    <x v="0"/>
    <n v="92"/>
    <x v="1"/>
    <s v="USD"/>
    <x v="253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x v="8"/>
    <n v="13441"/>
    <x v="1"/>
    <n v="480"/>
    <x v="1"/>
    <s v="USD"/>
    <x v="869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x v="151"/>
    <n v="4899"/>
    <x v="0"/>
    <n v="64"/>
    <x v="1"/>
    <s v="USD"/>
    <x v="864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x v="166"/>
    <n v="11990"/>
    <x v="1"/>
    <n v="226"/>
    <x v="1"/>
    <s v="USD"/>
    <x v="843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x v="75"/>
    <n v="6839"/>
    <x v="0"/>
    <n v="64"/>
    <x v="1"/>
    <s v="USD"/>
    <x v="289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x v="122"/>
    <n v="11091"/>
    <x v="1"/>
    <n v="241"/>
    <x v="1"/>
    <s v="USD"/>
    <x v="870"/>
    <n v="1411966800"/>
    <b v="0"/>
    <b v="1"/>
    <s v="music/rock"/>
    <n v="1.131734693877551"/>
    <n v="46.020746887966808"/>
    <x v="1"/>
    <x v="1"/>
  </r>
  <r>
    <n v="992"/>
    <s v="Morrow Inc"/>
    <s v="Networked global migration"/>
    <x v="33"/>
    <n v="13223"/>
    <x v="1"/>
    <n v="132"/>
    <x v="1"/>
    <s v="USD"/>
    <x v="871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x v="122"/>
    <n v="7608"/>
    <x v="3"/>
    <n v="75"/>
    <x v="6"/>
    <s v="EUR"/>
    <x v="872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x v="444"/>
    <n v="74073"/>
    <x v="0"/>
    <n v="842"/>
    <x v="1"/>
    <s v="USD"/>
    <x v="873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x v="238"/>
    <n v="153216"/>
    <x v="1"/>
    <n v="2043"/>
    <x v="1"/>
    <s v="USD"/>
    <x v="874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x v="47"/>
    <n v="4814"/>
    <x v="0"/>
    <n v="112"/>
    <x v="1"/>
    <s v="USD"/>
    <x v="875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x v="4"/>
    <n v="4603"/>
    <x v="3"/>
    <n v="139"/>
    <x v="6"/>
    <s v="EUR"/>
    <x v="876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x v="445"/>
    <n v="37823"/>
    <x v="0"/>
    <n v="374"/>
    <x v="1"/>
    <s v="USD"/>
    <x v="877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x v="446"/>
    <n v="62819"/>
    <x v="3"/>
    <n v="1122"/>
    <x v="1"/>
    <s v="USD"/>
    <x v="878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x v="0"/>
    <x v="0"/>
    <x v="0"/>
    <n v="0"/>
    <x v="0"/>
    <s v="CAD"/>
    <n v="1448690400"/>
    <n v="1450159200"/>
    <b v="0"/>
    <b v="0"/>
    <s v="food/food trucks"/>
    <n v="0"/>
    <x v="0"/>
    <x v="0"/>
    <s v="food trucks"/>
    <x v="0"/>
    <d v="2015-12-15T06:00:00"/>
  </r>
  <r>
    <n v="1"/>
    <x v="1"/>
    <s v="Managed bottom-line architecture"/>
    <x v="1"/>
    <x v="1"/>
    <x v="1"/>
    <n v="158"/>
    <x v="1"/>
    <s v="USD"/>
    <n v="1408424400"/>
    <n v="1408597200"/>
    <b v="0"/>
    <b v="1"/>
    <s v="music/rock"/>
    <n v="10.4"/>
    <x v="1"/>
    <x v="1"/>
    <s v="rock"/>
    <x v="1"/>
    <d v="2014-08-21T05:00:00"/>
  </r>
  <r>
    <n v="2"/>
    <x v="2"/>
    <s v="Function-based leadingedge pricing structure"/>
    <x v="2"/>
    <x v="2"/>
    <x v="1"/>
    <n v="1425"/>
    <x v="2"/>
    <s v="AUD"/>
    <n v="1384668000"/>
    <n v="1384840800"/>
    <b v="0"/>
    <b v="0"/>
    <s v="technology/web"/>
    <n v="1.3147878228782288"/>
    <x v="2"/>
    <x v="2"/>
    <s v="web"/>
    <x v="2"/>
    <d v="2013-11-19T06:00:00"/>
  </r>
  <r>
    <n v="3"/>
    <x v="3"/>
    <s v="Vision-oriented fresh-thinking conglomeration"/>
    <x v="3"/>
    <x v="3"/>
    <x v="0"/>
    <n v="24"/>
    <x v="1"/>
    <s v="USD"/>
    <n v="1565499600"/>
    <n v="1568955600"/>
    <b v="0"/>
    <b v="0"/>
    <s v="music/rock"/>
    <n v="0.58976190476190471"/>
    <x v="3"/>
    <x v="1"/>
    <s v="rock"/>
    <x v="3"/>
    <d v="2019-09-20T05:00:00"/>
  </r>
  <r>
    <n v="4"/>
    <x v="4"/>
    <s v="Proactive foreground core"/>
    <x v="4"/>
    <x v="4"/>
    <x v="0"/>
    <n v="53"/>
    <x v="1"/>
    <s v="USD"/>
    <n v="1547964000"/>
    <n v="1548309600"/>
    <b v="0"/>
    <b v="0"/>
    <s v="theater/plays"/>
    <n v="0.69276315789473686"/>
    <x v="4"/>
    <x v="3"/>
    <s v="plays"/>
    <x v="4"/>
    <d v="2019-01-24T06:00:00"/>
  </r>
  <r>
    <n v="5"/>
    <x v="5"/>
    <s v="Open-source optimizing database"/>
    <x v="4"/>
    <x v="5"/>
    <x v="1"/>
    <n v="174"/>
    <x v="3"/>
    <s v="DKK"/>
    <n v="1346130000"/>
    <n v="1347080400"/>
    <b v="0"/>
    <b v="0"/>
    <s v="theater/plays"/>
    <n v="1.7361842105263159"/>
    <x v="5"/>
    <x v="3"/>
    <s v="plays"/>
    <x v="5"/>
    <d v="2012-09-08T05:00:00"/>
  </r>
  <r>
    <n v="6"/>
    <x v="6"/>
    <s v="Operative upward-trending algorithm"/>
    <x v="5"/>
    <x v="6"/>
    <x v="0"/>
    <n v="18"/>
    <x v="4"/>
    <s v="GBP"/>
    <n v="1505278800"/>
    <n v="1505365200"/>
    <b v="0"/>
    <b v="0"/>
    <s v="film &amp; video/documentary"/>
    <n v="0.20961538461538462"/>
    <x v="6"/>
    <x v="4"/>
    <s v="documentary"/>
    <x v="6"/>
    <d v="2017-09-14T05:00:00"/>
  </r>
  <r>
    <n v="7"/>
    <x v="7"/>
    <s v="Centralized cohesive challenge"/>
    <x v="6"/>
    <x v="7"/>
    <x v="1"/>
    <n v="227"/>
    <x v="3"/>
    <s v="DKK"/>
    <n v="1439442000"/>
    <n v="1439614800"/>
    <b v="0"/>
    <b v="0"/>
    <s v="theater/plays"/>
    <n v="3.2757777777777779"/>
    <x v="7"/>
    <x v="3"/>
    <s v="plays"/>
    <x v="7"/>
    <d v="2015-08-15T05:00:00"/>
  </r>
  <r>
    <n v="8"/>
    <x v="8"/>
    <s v="Exclusive attitude-oriented intranet"/>
    <x v="7"/>
    <x v="8"/>
    <x v="2"/>
    <n v="708"/>
    <x v="3"/>
    <s v="DKK"/>
    <n v="1281330000"/>
    <n v="1281502800"/>
    <b v="0"/>
    <b v="0"/>
    <s v="theater/plays"/>
    <n v="0.19932788374205268"/>
    <x v="8"/>
    <x v="3"/>
    <s v="plays"/>
    <x v="8"/>
    <d v="2010-08-11T05:00:00"/>
  </r>
  <r>
    <n v="9"/>
    <x v="9"/>
    <s v="Open-source fresh-thinking model"/>
    <x v="8"/>
    <x v="9"/>
    <x v="0"/>
    <n v="44"/>
    <x v="1"/>
    <s v="USD"/>
    <n v="1379566800"/>
    <n v="1383804000"/>
    <b v="0"/>
    <b v="0"/>
    <s v="music/electric music"/>
    <n v="0.51741935483870971"/>
    <x v="9"/>
    <x v="1"/>
    <s v="electric music"/>
    <x v="9"/>
    <d v="2013-11-07T06:00:00"/>
  </r>
  <r>
    <n v="10"/>
    <x v="10"/>
    <s v="Monitored empowering installation"/>
    <x v="5"/>
    <x v="10"/>
    <x v="1"/>
    <n v="220"/>
    <x v="1"/>
    <s v="USD"/>
    <n v="1281762000"/>
    <n v="1285909200"/>
    <b v="0"/>
    <b v="0"/>
    <s v="film &amp; video/drama"/>
    <n v="2.6611538461538462"/>
    <x v="10"/>
    <x v="4"/>
    <s v="drama"/>
    <x v="10"/>
    <d v="2010-10-01T05:00:00"/>
  </r>
  <r>
    <n v="11"/>
    <x v="11"/>
    <s v="Grass-roots zero administration system engine"/>
    <x v="9"/>
    <x v="11"/>
    <x v="0"/>
    <n v="27"/>
    <x v="1"/>
    <s v="USD"/>
    <n v="1285045200"/>
    <n v="1285563600"/>
    <b v="0"/>
    <b v="1"/>
    <s v="theater/plays"/>
    <n v="0.48095238095238096"/>
    <x v="11"/>
    <x v="3"/>
    <s v="plays"/>
    <x v="11"/>
    <d v="2010-09-27T05:00:00"/>
  </r>
  <r>
    <n v="12"/>
    <x v="12"/>
    <s v="Assimilated hybrid intranet"/>
    <x v="9"/>
    <x v="12"/>
    <x v="0"/>
    <n v="55"/>
    <x v="1"/>
    <s v="USD"/>
    <n v="1571720400"/>
    <n v="1572411600"/>
    <b v="0"/>
    <b v="0"/>
    <s v="film &amp; video/drama"/>
    <n v="0.89349206349206345"/>
    <x v="12"/>
    <x v="4"/>
    <s v="drama"/>
    <x v="12"/>
    <d v="2019-10-30T05:00:00"/>
  </r>
  <r>
    <n v="13"/>
    <x v="13"/>
    <s v="Multi-tiered directional open architecture"/>
    <x v="3"/>
    <x v="13"/>
    <x v="1"/>
    <n v="98"/>
    <x v="1"/>
    <s v="USD"/>
    <n v="1465621200"/>
    <n v="1466658000"/>
    <b v="0"/>
    <b v="0"/>
    <s v="music/indie rock"/>
    <n v="2.4511904761904764"/>
    <x v="13"/>
    <x v="1"/>
    <s v="indie rock"/>
    <x v="13"/>
    <d v="2016-06-23T05:00:00"/>
  </r>
  <r>
    <n v="14"/>
    <x v="14"/>
    <s v="Cloned directional synergy"/>
    <x v="10"/>
    <x v="14"/>
    <x v="0"/>
    <n v="200"/>
    <x v="1"/>
    <s v="USD"/>
    <n v="1331013600"/>
    <n v="1333342800"/>
    <b v="0"/>
    <b v="0"/>
    <s v="music/indie rock"/>
    <n v="0.66769503546099296"/>
    <x v="14"/>
    <x v="1"/>
    <s v="indie rock"/>
    <x v="14"/>
    <d v="2012-04-02T05:00:00"/>
  </r>
  <r>
    <n v="15"/>
    <x v="15"/>
    <s v="Extended eco-centric pricing structure"/>
    <x v="11"/>
    <x v="15"/>
    <x v="0"/>
    <n v="452"/>
    <x v="1"/>
    <s v="USD"/>
    <n v="1575957600"/>
    <n v="1576303200"/>
    <b v="0"/>
    <b v="0"/>
    <s v="technology/wearables"/>
    <n v="0.47307881773399013"/>
    <x v="15"/>
    <x v="2"/>
    <s v="wearables"/>
    <x v="15"/>
    <d v="2019-12-14T06:00:00"/>
  </r>
  <r>
    <n v="16"/>
    <x v="16"/>
    <s v="Cross-platform systemic adapter"/>
    <x v="12"/>
    <x v="16"/>
    <x v="1"/>
    <n v="100"/>
    <x v="1"/>
    <s v="USD"/>
    <n v="1390370400"/>
    <n v="1392271200"/>
    <b v="0"/>
    <b v="0"/>
    <s v="publishing/nonfiction"/>
    <n v="6.4947058823529416"/>
    <x v="16"/>
    <x v="5"/>
    <s v="nonfiction"/>
    <x v="16"/>
    <d v="2014-02-13T06:00:00"/>
  </r>
  <r>
    <n v="17"/>
    <x v="17"/>
    <s v="Seamless 4thgeneration methodology"/>
    <x v="13"/>
    <x v="17"/>
    <x v="1"/>
    <n v="1249"/>
    <x v="1"/>
    <s v="USD"/>
    <n v="1294812000"/>
    <n v="1294898400"/>
    <b v="0"/>
    <b v="0"/>
    <s v="film &amp; video/animation"/>
    <n v="1.5939125295508274"/>
    <x v="17"/>
    <x v="4"/>
    <s v="animation"/>
    <x v="17"/>
    <d v="2011-01-13T06:00:00"/>
  </r>
  <r>
    <n v="18"/>
    <x v="18"/>
    <s v="Exclusive needs-based adapter"/>
    <x v="14"/>
    <x v="18"/>
    <x v="3"/>
    <n v="135"/>
    <x v="1"/>
    <s v="USD"/>
    <n v="1536382800"/>
    <n v="1537074000"/>
    <b v="0"/>
    <b v="0"/>
    <s v="theater/plays"/>
    <n v="0.66912087912087914"/>
    <x v="18"/>
    <x v="3"/>
    <s v="plays"/>
    <x v="18"/>
    <d v="2018-09-16T05:00:00"/>
  </r>
  <r>
    <n v="19"/>
    <x v="19"/>
    <s v="Down-sized cohesive archive"/>
    <x v="15"/>
    <x v="19"/>
    <x v="0"/>
    <n v="674"/>
    <x v="1"/>
    <s v="USD"/>
    <n v="1551679200"/>
    <n v="1553490000"/>
    <b v="0"/>
    <b v="1"/>
    <s v="theater/plays"/>
    <n v="0.48529600000000001"/>
    <x v="19"/>
    <x v="3"/>
    <s v="plays"/>
    <x v="19"/>
    <d v="2019-03-25T05:00:00"/>
  </r>
  <r>
    <n v="20"/>
    <x v="20"/>
    <s v="Proactive composite alliance"/>
    <x v="16"/>
    <x v="20"/>
    <x v="1"/>
    <n v="1396"/>
    <x v="1"/>
    <s v="USD"/>
    <n v="1406523600"/>
    <n v="1406523600"/>
    <b v="0"/>
    <b v="0"/>
    <s v="film &amp; video/drama"/>
    <n v="1.1224279210925645"/>
    <x v="20"/>
    <x v="4"/>
    <s v="drama"/>
    <x v="20"/>
    <d v="2014-07-28T05:00:00"/>
  </r>
  <r>
    <n v="21"/>
    <x v="21"/>
    <s v="Re-engineered intangible definition"/>
    <x v="17"/>
    <x v="21"/>
    <x v="0"/>
    <n v="558"/>
    <x v="1"/>
    <s v="USD"/>
    <n v="1313384400"/>
    <n v="1316322000"/>
    <b v="0"/>
    <b v="0"/>
    <s v="theater/plays"/>
    <n v="0.40992553191489361"/>
    <x v="21"/>
    <x v="3"/>
    <s v="plays"/>
    <x v="21"/>
    <d v="2011-09-18T05:00:00"/>
  </r>
  <r>
    <n v="22"/>
    <x v="22"/>
    <s v="Enhanced dynamic definition"/>
    <x v="18"/>
    <x v="22"/>
    <x v="1"/>
    <n v="890"/>
    <x v="1"/>
    <s v="USD"/>
    <n v="1522731600"/>
    <n v="1524027600"/>
    <b v="0"/>
    <b v="0"/>
    <s v="theater/plays"/>
    <n v="1.2807106598984772"/>
    <x v="22"/>
    <x v="3"/>
    <s v="plays"/>
    <x v="22"/>
    <d v="2018-04-18T05:00:00"/>
  </r>
  <r>
    <n v="23"/>
    <x v="23"/>
    <s v="Devolved next generation adapter"/>
    <x v="6"/>
    <x v="23"/>
    <x v="1"/>
    <n v="142"/>
    <x v="4"/>
    <s v="GBP"/>
    <n v="1550124000"/>
    <n v="1554699600"/>
    <b v="0"/>
    <b v="0"/>
    <s v="film &amp; video/documentary"/>
    <n v="3.3204444444444445"/>
    <x v="23"/>
    <x v="4"/>
    <s v="documentary"/>
    <x v="23"/>
    <d v="2019-04-08T05:00:00"/>
  </r>
  <r>
    <n v="24"/>
    <x v="24"/>
    <s v="Cross-platform intermediate frame"/>
    <x v="19"/>
    <x v="24"/>
    <x v="1"/>
    <n v="2673"/>
    <x v="1"/>
    <s v="USD"/>
    <n v="1403326800"/>
    <n v="1403499600"/>
    <b v="0"/>
    <b v="0"/>
    <s v="technology/wearables"/>
    <n v="1.1283225108225108"/>
    <x v="24"/>
    <x v="2"/>
    <s v="wearables"/>
    <x v="24"/>
    <d v="2014-06-23T05:00:00"/>
  </r>
  <r>
    <n v="25"/>
    <x v="25"/>
    <s v="Monitored impactful analyzer"/>
    <x v="20"/>
    <x v="25"/>
    <x v="1"/>
    <n v="163"/>
    <x v="1"/>
    <s v="USD"/>
    <n v="1305694800"/>
    <n v="1307422800"/>
    <b v="0"/>
    <b v="1"/>
    <s v="games/video games"/>
    <n v="2.1643636363636363"/>
    <x v="25"/>
    <x v="6"/>
    <s v="video games"/>
    <x v="25"/>
    <d v="2011-06-07T05:00:00"/>
  </r>
  <r>
    <n v="26"/>
    <x v="26"/>
    <s v="Optional responsive customer loyalty"/>
    <x v="21"/>
    <x v="26"/>
    <x v="3"/>
    <n v="1480"/>
    <x v="1"/>
    <s v="USD"/>
    <n v="1533013200"/>
    <n v="1535346000"/>
    <b v="0"/>
    <b v="0"/>
    <s v="theater/plays"/>
    <n v="0.4819906976744186"/>
    <x v="26"/>
    <x v="3"/>
    <s v="plays"/>
    <x v="26"/>
    <d v="2018-08-27T05:00:00"/>
  </r>
  <r>
    <n v="27"/>
    <x v="27"/>
    <s v="Diverse transitional migration"/>
    <x v="22"/>
    <x v="27"/>
    <x v="0"/>
    <n v="15"/>
    <x v="1"/>
    <s v="USD"/>
    <n v="1443848400"/>
    <n v="1444539600"/>
    <b v="0"/>
    <b v="0"/>
    <s v="music/rock"/>
    <n v="0.79949999999999999"/>
    <x v="27"/>
    <x v="1"/>
    <s v="rock"/>
    <x v="27"/>
    <d v="2015-10-11T05:00:00"/>
  </r>
  <r>
    <n v="28"/>
    <x v="28"/>
    <s v="Synchronized global task-force"/>
    <x v="23"/>
    <x v="28"/>
    <x v="1"/>
    <n v="2220"/>
    <x v="1"/>
    <s v="USD"/>
    <n v="1265695200"/>
    <n v="1267682400"/>
    <b v="0"/>
    <b v="1"/>
    <s v="theater/plays"/>
    <n v="1.0522553516819573"/>
    <x v="28"/>
    <x v="3"/>
    <s v="plays"/>
    <x v="28"/>
    <d v="2010-03-04T06:00:00"/>
  </r>
  <r>
    <n v="29"/>
    <x v="29"/>
    <s v="Focused 6thgeneration forecast"/>
    <x v="24"/>
    <x v="29"/>
    <x v="1"/>
    <n v="1606"/>
    <x v="5"/>
    <s v="CHF"/>
    <n v="1532062800"/>
    <n v="1535518800"/>
    <b v="0"/>
    <b v="0"/>
    <s v="film &amp; video/shorts"/>
    <n v="3.2889978213507627"/>
    <x v="29"/>
    <x v="4"/>
    <s v="shorts"/>
    <x v="29"/>
    <d v="2018-08-29T05:00:00"/>
  </r>
  <r>
    <n v="30"/>
    <x v="30"/>
    <s v="Down-sized analyzing challenge"/>
    <x v="25"/>
    <x v="30"/>
    <x v="1"/>
    <n v="129"/>
    <x v="1"/>
    <s v="USD"/>
    <n v="1558674000"/>
    <n v="1559106000"/>
    <b v="0"/>
    <b v="0"/>
    <s v="film &amp; video/animation"/>
    <n v="1.606111111111111"/>
    <x v="30"/>
    <x v="4"/>
    <s v="animation"/>
    <x v="30"/>
    <d v="2019-05-29T05:00:00"/>
  </r>
  <r>
    <n v="31"/>
    <x v="31"/>
    <s v="Progressive needs-based focus group"/>
    <x v="26"/>
    <x v="31"/>
    <x v="1"/>
    <n v="226"/>
    <x v="4"/>
    <s v="GBP"/>
    <n v="1451973600"/>
    <n v="1454392800"/>
    <b v="0"/>
    <b v="0"/>
    <s v="games/video games"/>
    <n v="3.1"/>
    <x v="31"/>
    <x v="6"/>
    <s v="video games"/>
    <x v="31"/>
    <d v="2016-02-02T06:00:00"/>
  </r>
  <r>
    <n v="32"/>
    <x v="32"/>
    <s v="Ergonomic 6thgeneration success"/>
    <x v="27"/>
    <x v="32"/>
    <x v="0"/>
    <n v="2307"/>
    <x v="6"/>
    <s v="EUR"/>
    <n v="1515564000"/>
    <n v="1517896800"/>
    <b v="0"/>
    <b v="0"/>
    <s v="film &amp; video/documentary"/>
    <n v="0.86807920792079207"/>
    <x v="32"/>
    <x v="4"/>
    <s v="documentary"/>
    <x v="32"/>
    <d v="2018-02-06T06:00:00"/>
  </r>
  <r>
    <n v="33"/>
    <x v="33"/>
    <s v="Exclusive interactive approach"/>
    <x v="28"/>
    <x v="33"/>
    <x v="1"/>
    <n v="5419"/>
    <x v="1"/>
    <s v="USD"/>
    <n v="1412485200"/>
    <n v="1415685600"/>
    <b v="0"/>
    <b v="0"/>
    <s v="theater/plays"/>
    <n v="3.7782071713147412"/>
    <x v="33"/>
    <x v="3"/>
    <s v="plays"/>
    <x v="33"/>
    <d v="2014-11-11T06:00:00"/>
  </r>
  <r>
    <n v="34"/>
    <x v="34"/>
    <s v="Reverse-engineered asynchronous archive"/>
    <x v="29"/>
    <x v="34"/>
    <x v="1"/>
    <n v="165"/>
    <x v="1"/>
    <s v="USD"/>
    <n v="1490245200"/>
    <n v="1490677200"/>
    <b v="0"/>
    <b v="0"/>
    <s v="film &amp; video/documentary"/>
    <n v="1.5080645161290323"/>
    <x v="34"/>
    <x v="4"/>
    <s v="documentary"/>
    <x v="34"/>
    <d v="2017-03-28T05:00:00"/>
  </r>
  <r>
    <n v="35"/>
    <x v="35"/>
    <s v="Synergized intangible challenge"/>
    <x v="30"/>
    <x v="35"/>
    <x v="1"/>
    <n v="1965"/>
    <x v="3"/>
    <s v="DKK"/>
    <n v="1547877600"/>
    <n v="1551506400"/>
    <b v="0"/>
    <b v="1"/>
    <s v="film &amp; video/drama"/>
    <n v="1.5030119521912351"/>
    <x v="35"/>
    <x v="4"/>
    <s v="drama"/>
    <x v="35"/>
    <d v="2019-03-02T06:00:00"/>
  </r>
  <r>
    <n v="36"/>
    <x v="36"/>
    <s v="Monitored multi-state encryption"/>
    <x v="31"/>
    <x v="36"/>
    <x v="1"/>
    <n v="16"/>
    <x v="1"/>
    <s v="USD"/>
    <n v="1298700000"/>
    <n v="1300856400"/>
    <b v="0"/>
    <b v="0"/>
    <s v="theater/plays"/>
    <n v="1.572857142857143"/>
    <x v="36"/>
    <x v="3"/>
    <s v="plays"/>
    <x v="36"/>
    <d v="2011-03-23T05:00:00"/>
  </r>
  <r>
    <n v="37"/>
    <x v="37"/>
    <s v="Profound attitude-oriented functionalities"/>
    <x v="32"/>
    <x v="37"/>
    <x v="1"/>
    <n v="107"/>
    <x v="1"/>
    <s v="USD"/>
    <n v="1570338000"/>
    <n v="1573192800"/>
    <b v="0"/>
    <b v="1"/>
    <s v="publishing/fiction"/>
    <n v="1.3998765432098765"/>
    <x v="37"/>
    <x v="5"/>
    <s v="fiction"/>
    <x v="37"/>
    <d v="2019-11-08T06:00:00"/>
  </r>
  <r>
    <n v="38"/>
    <x v="38"/>
    <s v="Digitized client-driven database"/>
    <x v="33"/>
    <x v="38"/>
    <x v="1"/>
    <n v="134"/>
    <x v="1"/>
    <s v="USD"/>
    <n v="1287378000"/>
    <n v="1287810000"/>
    <b v="0"/>
    <b v="0"/>
    <s v="photography/photography books"/>
    <n v="3.2532258064516131"/>
    <x v="38"/>
    <x v="7"/>
    <s v="photography books"/>
    <x v="38"/>
    <d v="2010-10-23T05:00:00"/>
  </r>
  <r>
    <n v="39"/>
    <x v="39"/>
    <s v="Organized bi-directional function"/>
    <x v="34"/>
    <x v="39"/>
    <x v="0"/>
    <n v="88"/>
    <x v="3"/>
    <s v="DKK"/>
    <n v="1361772000"/>
    <n v="1362978000"/>
    <b v="0"/>
    <b v="0"/>
    <s v="theater/plays"/>
    <n v="0.50777777777777777"/>
    <x v="39"/>
    <x v="3"/>
    <s v="plays"/>
    <x v="39"/>
    <d v="2013-03-11T05:00:00"/>
  </r>
  <r>
    <n v="40"/>
    <x v="40"/>
    <s v="Reduced stable middleware"/>
    <x v="35"/>
    <x v="40"/>
    <x v="1"/>
    <n v="198"/>
    <x v="1"/>
    <s v="USD"/>
    <n v="1275714000"/>
    <n v="1277355600"/>
    <b v="0"/>
    <b v="1"/>
    <s v="technology/wearables"/>
    <n v="1.6906818181818182"/>
    <x v="40"/>
    <x v="2"/>
    <s v="wearables"/>
    <x v="40"/>
    <d v="2010-06-24T05:00:00"/>
  </r>
  <r>
    <n v="41"/>
    <x v="41"/>
    <s v="Universal 5thgeneration neural-net"/>
    <x v="36"/>
    <x v="41"/>
    <x v="1"/>
    <n v="111"/>
    <x v="6"/>
    <s v="EUR"/>
    <n v="1346734800"/>
    <n v="1348981200"/>
    <b v="0"/>
    <b v="1"/>
    <s v="music/rock"/>
    <n v="2.1292857142857144"/>
    <x v="41"/>
    <x v="1"/>
    <s v="rock"/>
    <x v="41"/>
    <d v="2012-09-30T05:00:00"/>
  </r>
  <r>
    <n v="42"/>
    <x v="42"/>
    <s v="Virtual uniform frame"/>
    <x v="37"/>
    <x v="42"/>
    <x v="1"/>
    <n v="222"/>
    <x v="1"/>
    <s v="USD"/>
    <n v="1309755600"/>
    <n v="1310533200"/>
    <b v="0"/>
    <b v="0"/>
    <s v="food/food trucks"/>
    <n v="4.4394444444444447"/>
    <x v="42"/>
    <x v="0"/>
    <s v="food trucks"/>
    <x v="42"/>
    <d v="2011-07-13T05:00:00"/>
  </r>
  <r>
    <n v="43"/>
    <x v="43"/>
    <s v="Profound explicit paradigm"/>
    <x v="38"/>
    <x v="43"/>
    <x v="1"/>
    <n v="6212"/>
    <x v="1"/>
    <s v="USD"/>
    <n v="1406178000"/>
    <n v="1407560400"/>
    <b v="0"/>
    <b v="0"/>
    <s v="publishing/radio &amp; podcasts"/>
    <n v="1.859390243902439"/>
    <x v="43"/>
    <x v="5"/>
    <s v="radio &amp; podcasts"/>
    <x v="43"/>
    <d v="2014-08-09T05:00:00"/>
  </r>
  <r>
    <n v="44"/>
    <x v="44"/>
    <s v="Visionary real-time groupware"/>
    <x v="39"/>
    <x v="44"/>
    <x v="1"/>
    <n v="98"/>
    <x v="3"/>
    <s v="DKK"/>
    <n v="1552798800"/>
    <n v="1552885200"/>
    <b v="0"/>
    <b v="0"/>
    <s v="publishing/fiction"/>
    <n v="6.5881249999999998"/>
    <x v="44"/>
    <x v="5"/>
    <s v="fiction"/>
    <x v="44"/>
    <d v="2019-03-18T05:00:00"/>
  </r>
  <r>
    <n v="45"/>
    <x v="45"/>
    <s v="Networked tertiary Graphical User Interface"/>
    <x v="40"/>
    <x v="45"/>
    <x v="0"/>
    <n v="48"/>
    <x v="1"/>
    <s v="USD"/>
    <n v="1478062800"/>
    <n v="1479362400"/>
    <b v="0"/>
    <b v="1"/>
    <s v="theater/plays"/>
    <n v="0.4768421052631579"/>
    <x v="45"/>
    <x v="3"/>
    <s v="plays"/>
    <x v="45"/>
    <d v="2016-11-17T06:00:00"/>
  </r>
  <r>
    <n v="46"/>
    <x v="46"/>
    <s v="Virtual grid-enabled task-force"/>
    <x v="41"/>
    <x v="46"/>
    <x v="1"/>
    <n v="92"/>
    <x v="1"/>
    <s v="USD"/>
    <n v="1278565200"/>
    <n v="1280552400"/>
    <b v="0"/>
    <b v="0"/>
    <s v="music/rock"/>
    <n v="1.1478378378378378"/>
    <x v="46"/>
    <x v="1"/>
    <s v="rock"/>
    <x v="46"/>
    <d v="2010-07-31T05:00:00"/>
  </r>
  <r>
    <n v="47"/>
    <x v="47"/>
    <s v="Function-based multi-state software"/>
    <x v="42"/>
    <x v="47"/>
    <x v="1"/>
    <n v="149"/>
    <x v="1"/>
    <s v="USD"/>
    <n v="1396069200"/>
    <n v="1398661200"/>
    <b v="0"/>
    <b v="0"/>
    <s v="theater/plays"/>
    <n v="4.7526666666666664"/>
    <x v="47"/>
    <x v="3"/>
    <s v="plays"/>
    <x v="47"/>
    <d v="2014-04-28T05:00:00"/>
  </r>
  <r>
    <n v="48"/>
    <x v="48"/>
    <s v="Optimized leadingedge concept"/>
    <x v="43"/>
    <x v="48"/>
    <x v="1"/>
    <n v="2431"/>
    <x v="1"/>
    <s v="USD"/>
    <n v="1435208400"/>
    <n v="1436245200"/>
    <b v="0"/>
    <b v="0"/>
    <s v="theater/plays"/>
    <n v="3.86972972972973"/>
    <x v="48"/>
    <x v="3"/>
    <s v="plays"/>
    <x v="48"/>
    <d v="2015-07-07T05:00:00"/>
  </r>
  <r>
    <n v="49"/>
    <x v="49"/>
    <s v="Sharable holistic interface"/>
    <x v="44"/>
    <x v="49"/>
    <x v="1"/>
    <n v="303"/>
    <x v="1"/>
    <s v="USD"/>
    <n v="1571547600"/>
    <n v="1575439200"/>
    <b v="0"/>
    <b v="0"/>
    <s v="music/rock"/>
    <n v="1.89625"/>
    <x v="49"/>
    <x v="1"/>
    <s v="rock"/>
    <x v="49"/>
    <d v="2019-12-04T06:00:00"/>
  </r>
  <r>
    <n v="50"/>
    <x v="50"/>
    <s v="Down-sized system-worthy secured line"/>
    <x v="0"/>
    <x v="50"/>
    <x v="0"/>
    <n v="1"/>
    <x v="6"/>
    <s v="EUR"/>
    <n v="1375333200"/>
    <n v="1377752400"/>
    <b v="0"/>
    <b v="0"/>
    <s v="music/metal"/>
    <n v="0.02"/>
    <x v="50"/>
    <x v="1"/>
    <s v="metal"/>
    <x v="50"/>
    <d v="2013-08-29T05:00:00"/>
  </r>
  <r>
    <n v="51"/>
    <x v="51"/>
    <s v="Inverse secondary infrastructure"/>
    <x v="45"/>
    <x v="51"/>
    <x v="0"/>
    <n v="1467"/>
    <x v="4"/>
    <s v="GBP"/>
    <n v="1332824400"/>
    <n v="1334206800"/>
    <b v="0"/>
    <b v="1"/>
    <s v="technology/wearables"/>
    <n v="0.91867805186590767"/>
    <x v="51"/>
    <x v="2"/>
    <s v="wearables"/>
    <x v="51"/>
    <d v="2012-04-12T05:00:00"/>
  </r>
  <r>
    <n v="52"/>
    <x v="52"/>
    <s v="Organic foreground leverage"/>
    <x v="44"/>
    <x v="52"/>
    <x v="0"/>
    <n v="75"/>
    <x v="1"/>
    <s v="USD"/>
    <n v="1284526800"/>
    <n v="1284872400"/>
    <b v="0"/>
    <b v="0"/>
    <s v="theater/plays"/>
    <n v="0.34152777777777776"/>
    <x v="52"/>
    <x v="3"/>
    <s v="plays"/>
    <x v="52"/>
    <d v="2010-09-19T05:00:00"/>
  </r>
  <r>
    <n v="53"/>
    <x v="53"/>
    <s v="Reverse-engineered static concept"/>
    <x v="35"/>
    <x v="53"/>
    <x v="1"/>
    <n v="209"/>
    <x v="1"/>
    <s v="USD"/>
    <n v="1400562000"/>
    <n v="1403931600"/>
    <b v="0"/>
    <b v="0"/>
    <s v="film &amp; video/drama"/>
    <n v="1.4040909090909091"/>
    <x v="53"/>
    <x v="4"/>
    <s v="drama"/>
    <x v="53"/>
    <d v="2014-06-28T05:00:00"/>
  </r>
  <r>
    <n v="54"/>
    <x v="54"/>
    <s v="Multi-channeled neutral customer loyalty"/>
    <x v="46"/>
    <x v="54"/>
    <x v="0"/>
    <n v="120"/>
    <x v="1"/>
    <s v="USD"/>
    <n v="1520748000"/>
    <n v="1521262800"/>
    <b v="0"/>
    <b v="0"/>
    <s v="technology/wearables"/>
    <n v="0.89866666666666661"/>
    <x v="54"/>
    <x v="2"/>
    <s v="wearables"/>
    <x v="54"/>
    <d v="2018-03-17T05:00:00"/>
  </r>
  <r>
    <n v="55"/>
    <x v="55"/>
    <s v="Reverse-engineered bifurcated strategy"/>
    <x v="47"/>
    <x v="55"/>
    <x v="1"/>
    <n v="131"/>
    <x v="1"/>
    <s v="USD"/>
    <n v="1532926800"/>
    <n v="1533358800"/>
    <b v="0"/>
    <b v="0"/>
    <s v="music/jazz"/>
    <n v="1.7796969696969698"/>
    <x v="55"/>
    <x v="1"/>
    <s v="jazz"/>
    <x v="55"/>
    <d v="2018-08-04T05:00:00"/>
  </r>
  <r>
    <n v="56"/>
    <x v="56"/>
    <s v="Horizontal context-sensitive knowledge user"/>
    <x v="48"/>
    <x v="56"/>
    <x v="1"/>
    <n v="164"/>
    <x v="1"/>
    <s v="USD"/>
    <n v="1420869600"/>
    <n v="1421474400"/>
    <b v="0"/>
    <b v="0"/>
    <s v="technology/wearables"/>
    <n v="1.436625"/>
    <x v="56"/>
    <x v="2"/>
    <s v="wearables"/>
    <x v="56"/>
    <d v="2015-01-17T06:00:00"/>
  </r>
  <r>
    <n v="57"/>
    <x v="57"/>
    <s v="Cross-group multi-state task-force"/>
    <x v="49"/>
    <x v="57"/>
    <x v="1"/>
    <n v="201"/>
    <x v="1"/>
    <s v="USD"/>
    <n v="1504242000"/>
    <n v="1505278800"/>
    <b v="0"/>
    <b v="0"/>
    <s v="games/video games"/>
    <n v="2.1527586206896552"/>
    <x v="57"/>
    <x v="6"/>
    <s v="video games"/>
    <x v="57"/>
    <d v="2017-09-13T05:00:00"/>
  </r>
  <r>
    <n v="58"/>
    <x v="58"/>
    <s v="Expanded 3rdgeneration strategy"/>
    <x v="50"/>
    <x v="58"/>
    <x v="1"/>
    <n v="211"/>
    <x v="1"/>
    <s v="USD"/>
    <n v="1442811600"/>
    <n v="1443934800"/>
    <b v="0"/>
    <b v="0"/>
    <s v="theater/plays"/>
    <n v="2.2711111111111113"/>
    <x v="58"/>
    <x v="3"/>
    <s v="plays"/>
    <x v="58"/>
    <d v="2015-10-04T05:00:00"/>
  </r>
  <r>
    <n v="59"/>
    <x v="59"/>
    <s v="Assimilated real-time support"/>
    <x v="1"/>
    <x v="59"/>
    <x v="1"/>
    <n v="128"/>
    <x v="1"/>
    <s v="USD"/>
    <n v="1497243600"/>
    <n v="1498539600"/>
    <b v="0"/>
    <b v="1"/>
    <s v="theater/plays"/>
    <n v="2.7507142857142859"/>
    <x v="59"/>
    <x v="3"/>
    <s v="plays"/>
    <x v="59"/>
    <d v="2017-06-27T05:00:00"/>
  </r>
  <r>
    <n v="60"/>
    <x v="60"/>
    <s v="User-centric regional database"/>
    <x v="51"/>
    <x v="60"/>
    <x v="1"/>
    <n v="1600"/>
    <x v="0"/>
    <s v="CAD"/>
    <n v="1342501200"/>
    <n v="1342760400"/>
    <b v="0"/>
    <b v="0"/>
    <s v="theater/plays"/>
    <n v="1.4437048832271762"/>
    <x v="60"/>
    <x v="3"/>
    <s v="plays"/>
    <x v="60"/>
    <d v="2012-07-20T05:00:00"/>
  </r>
  <r>
    <n v="61"/>
    <x v="61"/>
    <s v="Open-source zero administration complexity"/>
    <x v="52"/>
    <x v="61"/>
    <x v="0"/>
    <n v="2253"/>
    <x v="0"/>
    <s v="CAD"/>
    <n v="1298268000"/>
    <n v="1301720400"/>
    <b v="0"/>
    <b v="0"/>
    <s v="theater/plays"/>
    <n v="0.92745983935742971"/>
    <x v="61"/>
    <x v="3"/>
    <s v="plays"/>
    <x v="61"/>
    <d v="2011-04-02T05:00:00"/>
  </r>
  <r>
    <n v="62"/>
    <x v="62"/>
    <s v="Organized incremental standardization"/>
    <x v="22"/>
    <x v="62"/>
    <x v="1"/>
    <n v="249"/>
    <x v="1"/>
    <s v="USD"/>
    <n v="1433480400"/>
    <n v="1433566800"/>
    <b v="0"/>
    <b v="0"/>
    <s v="technology/web"/>
    <n v="7.226"/>
    <x v="62"/>
    <x v="2"/>
    <s v="web"/>
    <x v="62"/>
    <d v="2015-06-06T05:00:00"/>
  </r>
  <r>
    <n v="63"/>
    <x v="63"/>
    <s v="Assimilated didactic open system"/>
    <x v="53"/>
    <x v="63"/>
    <x v="0"/>
    <n v="5"/>
    <x v="1"/>
    <s v="USD"/>
    <n v="1493355600"/>
    <n v="1493874000"/>
    <b v="0"/>
    <b v="0"/>
    <s v="theater/plays"/>
    <n v="0.11851063829787234"/>
    <x v="63"/>
    <x v="3"/>
    <s v="plays"/>
    <x v="63"/>
    <d v="2017-05-04T05:00:00"/>
  </r>
  <r>
    <n v="64"/>
    <x v="64"/>
    <s v="Vision-oriented logistical intranet"/>
    <x v="54"/>
    <x v="64"/>
    <x v="0"/>
    <n v="38"/>
    <x v="1"/>
    <s v="USD"/>
    <n v="1530507600"/>
    <n v="1531803600"/>
    <b v="0"/>
    <b v="1"/>
    <s v="technology/web"/>
    <n v="0.97642857142857142"/>
    <x v="64"/>
    <x v="2"/>
    <s v="web"/>
    <x v="64"/>
    <d v="2018-07-17T05:00:00"/>
  </r>
  <r>
    <n v="65"/>
    <x v="65"/>
    <s v="Mandatory incremental projection"/>
    <x v="55"/>
    <x v="65"/>
    <x v="1"/>
    <n v="236"/>
    <x v="1"/>
    <s v="USD"/>
    <n v="1296108000"/>
    <n v="1296712800"/>
    <b v="0"/>
    <b v="0"/>
    <s v="theater/plays"/>
    <n v="2.3614754098360655"/>
    <x v="65"/>
    <x v="3"/>
    <s v="plays"/>
    <x v="65"/>
    <d v="2011-02-03T06:00:00"/>
  </r>
  <r>
    <n v="66"/>
    <x v="66"/>
    <s v="Grass-roots needs-based encryption"/>
    <x v="49"/>
    <x v="66"/>
    <x v="0"/>
    <n v="12"/>
    <x v="1"/>
    <s v="USD"/>
    <n v="1428469200"/>
    <n v="1428901200"/>
    <b v="0"/>
    <b v="1"/>
    <s v="theater/plays"/>
    <n v="0.45068965517241377"/>
    <x v="66"/>
    <x v="3"/>
    <s v="plays"/>
    <x v="66"/>
    <d v="2015-04-13T05:00:00"/>
  </r>
  <r>
    <n v="67"/>
    <x v="67"/>
    <s v="Team-oriented 6thgeneration middleware"/>
    <x v="56"/>
    <x v="67"/>
    <x v="1"/>
    <n v="4065"/>
    <x v="4"/>
    <s v="GBP"/>
    <n v="1264399200"/>
    <n v="1264831200"/>
    <b v="0"/>
    <b v="1"/>
    <s v="technology/wearables"/>
    <n v="1.6238567493112948"/>
    <x v="67"/>
    <x v="2"/>
    <s v="wearables"/>
    <x v="67"/>
    <d v="2010-01-30T06:00:00"/>
  </r>
  <r>
    <n v="68"/>
    <x v="68"/>
    <s v="Inverse multi-tasking installation"/>
    <x v="57"/>
    <x v="68"/>
    <x v="1"/>
    <n v="246"/>
    <x v="6"/>
    <s v="EUR"/>
    <n v="1501131600"/>
    <n v="1505192400"/>
    <b v="0"/>
    <b v="1"/>
    <s v="theater/plays"/>
    <n v="2.5452631578947367"/>
    <x v="68"/>
    <x v="3"/>
    <s v="plays"/>
    <x v="68"/>
    <d v="2017-09-12T05:00:00"/>
  </r>
  <r>
    <n v="69"/>
    <x v="69"/>
    <s v="Switchable disintermediate moderator"/>
    <x v="58"/>
    <x v="69"/>
    <x v="3"/>
    <n v="17"/>
    <x v="1"/>
    <s v="USD"/>
    <n v="1292738400"/>
    <n v="1295676000"/>
    <b v="0"/>
    <b v="0"/>
    <s v="theater/plays"/>
    <n v="0.24063291139240506"/>
    <x v="69"/>
    <x v="3"/>
    <s v="plays"/>
    <x v="69"/>
    <d v="2011-01-22T06:00:00"/>
  </r>
  <r>
    <n v="70"/>
    <x v="70"/>
    <s v="Re-engineered 24/7 task-force"/>
    <x v="59"/>
    <x v="70"/>
    <x v="1"/>
    <n v="2475"/>
    <x v="6"/>
    <s v="EUR"/>
    <n v="1288674000"/>
    <n v="1292911200"/>
    <b v="0"/>
    <b v="1"/>
    <s v="theater/plays"/>
    <n v="1.2374140625000001"/>
    <x v="70"/>
    <x v="3"/>
    <s v="plays"/>
    <x v="70"/>
    <d v="2010-12-21T06:00:00"/>
  </r>
  <r>
    <n v="71"/>
    <x v="71"/>
    <s v="Organic object-oriented budgetary management"/>
    <x v="46"/>
    <x v="71"/>
    <x v="1"/>
    <n v="76"/>
    <x v="1"/>
    <s v="USD"/>
    <n v="1575093600"/>
    <n v="1575439200"/>
    <b v="0"/>
    <b v="0"/>
    <s v="theater/plays"/>
    <n v="1.0806666666666667"/>
    <x v="71"/>
    <x v="3"/>
    <s v="plays"/>
    <x v="71"/>
    <d v="2019-12-04T06:00:00"/>
  </r>
  <r>
    <n v="72"/>
    <x v="72"/>
    <s v="Seamless coherent parallelism"/>
    <x v="60"/>
    <x v="72"/>
    <x v="1"/>
    <n v="54"/>
    <x v="1"/>
    <s v="USD"/>
    <n v="1435726800"/>
    <n v="1438837200"/>
    <b v="0"/>
    <b v="0"/>
    <s v="film &amp; video/animation"/>
    <n v="6.7033333333333331"/>
    <x v="72"/>
    <x v="4"/>
    <s v="animation"/>
    <x v="72"/>
    <d v="2015-08-06T05:00:00"/>
  </r>
  <r>
    <n v="73"/>
    <x v="73"/>
    <s v="Cross-platform even-keeled initiative"/>
    <x v="1"/>
    <x v="73"/>
    <x v="1"/>
    <n v="88"/>
    <x v="1"/>
    <s v="USD"/>
    <n v="1480226400"/>
    <n v="1480485600"/>
    <b v="0"/>
    <b v="0"/>
    <s v="music/jazz"/>
    <n v="6.609285714285714"/>
    <x v="73"/>
    <x v="1"/>
    <s v="jazz"/>
    <x v="73"/>
    <d v="2016-11-30T06:00:00"/>
  </r>
  <r>
    <n v="74"/>
    <x v="74"/>
    <s v="Progressive tertiary framework"/>
    <x v="61"/>
    <x v="74"/>
    <x v="1"/>
    <n v="85"/>
    <x v="4"/>
    <s v="GBP"/>
    <n v="1459054800"/>
    <n v="1459141200"/>
    <b v="0"/>
    <b v="0"/>
    <s v="music/metal"/>
    <n v="1.2246153846153847"/>
    <x v="74"/>
    <x v="1"/>
    <s v="metal"/>
    <x v="74"/>
    <d v="2016-03-28T05:00:00"/>
  </r>
  <r>
    <n v="75"/>
    <x v="75"/>
    <s v="Multi-layered dynamic protocol"/>
    <x v="62"/>
    <x v="75"/>
    <x v="1"/>
    <n v="170"/>
    <x v="1"/>
    <s v="USD"/>
    <n v="1531630800"/>
    <n v="1532322000"/>
    <b v="0"/>
    <b v="0"/>
    <s v="photography/photography books"/>
    <n v="1.5057731958762886"/>
    <x v="75"/>
    <x v="7"/>
    <s v="photography books"/>
    <x v="75"/>
    <d v="2018-07-23T05:00:00"/>
  </r>
  <r>
    <n v="76"/>
    <x v="76"/>
    <s v="Horizontal next generation function"/>
    <x v="63"/>
    <x v="76"/>
    <x v="0"/>
    <n v="1684"/>
    <x v="1"/>
    <s v="USD"/>
    <n v="1421992800"/>
    <n v="1426222800"/>
    <b v="1"/>
    <b v="1"/>
    <s v="theater/plays"/>
    <n v="0.78106590724165992"/>
    <x v="76"/>
    <x v="3"/>
    <s v="plays"/>
    <x v="76"/>
    <d v="2015-03-13T05:00:00"/>
  </r>
  <r>
    <n v="77"/>
    <x v="77"/>
    <s v="Pre-emptive impactful model"/>
    <x v="40"/>
    <x v="77"/>
    <x v="0"/>
    <n v="56"/>
    <x v="1"/>
    <s v="USD"/>
    <n v="1285563600"/>
    <n v="1286773200"/>
    <b v="0"/>
    <b v="1"/>
    <s v="film &amp; video/animation"/>
    <n v="0.46947368421052632"/>
    <x v="77"/>
    <x v="4"/>
    <s v="animation"/>
    <x v="77"/>
    <d v="2010-10-11T05:00:00"/>
  </r>
  <r>
    <n v="78"/>
    <x v="78"/>
    <s v="User-centric bifurcated knowledge user"/>
    <x v="6"/>
    <x v="78"/>
    <x v="1"/>
    <n v="330"/>
    <x v="1"/>
    <s v="USD"/>
    <n v="1523854800"/>
    <n v="1523941200"/>
    <b v="0"/>
    <b v="0"/>
    <s v="publishing/translations"/>
    <n v="3.008"/>
    <x v="78"/>
    <x v="5"/>
    <s v="translations"/>
    <x v="78"/>
    <d v="2018-04-17T05:00:00"/>
  </r>
  <r>
    <n v="79"/>
    <x v="79"/>
    <s v="Triple-buffered reciprocal project"/>
    <x v="64"/>
    <x v="79"/>
    <x v="0"/>
    <n v="838"/>
    <x v="1"/>
    <s v="USD"/>
    <n v="1529125200"/>
    <n v="1529557200"/>
    <b v="0"/>
    <b v="0"/>
    <s v="theater/plays"/>
    <n v="0.6959861591695502"/>
    <x v="79"/>
    <x v="3"/>
    <s v="plays"/>
    <x v="79"/>
    <d v="2018-06-21T05:00:00"/>
  </r>
  <r>
    <n v="80"/>
    <x v="80"/>
    <s v="Cross-platform needs-based approach"/>
    <x v="65"/>
    <x v="80"/>
    <x v="1"/>
    <n v="127"/>
    <x v="1"/>
    <s v="USD"/>
    <n v="1503982800"/>
    <n v="1506574800"/>
    <b v="0"/>
    <b v="0"/>
    <s v="games/video games"/>
    <n v="6.374545454545455"/>
    <x v="80"/>
    <x v="6"/>
    <s v="video games"/>
    <x v="80"/>
    <d v="2017-09-28T05:00:00"/>
  </r>
  <r>
    <n v="81"/>
    <x v="81"/>
    <s v="User-friendly static contingency"/>
    <x v="66"/>
    <x v="81"/>
    <x v="1"/>
    <n v="411"/>
    <x v="1"/>
    <s v="USD"/>
    <n v="1511416800"/>
    <n v="1513576800"/>
    <b v="0"/>
    <b v="0"/>
    <s v="music/rock"/>
    <n v="2.253392857142857"/>
    <x v="81"/>
    <x v="1"/>
    <s v="rock"/>
    <x v="81"/>
    <d v="2017-12-18T06:00:00"/>
  </r>
  <r>
    <n v="82"/>
    <x v="82"/>
    <s v="Reactive content-based framework"/>
    <x v="67"/>
    <x v="82"/>
    <x v="1"/>
    <n v="180"/>
    <x v="4"/>
    <s v="GBP"/>
    <n v="1547704800"/>
    <n v="1548309600"/>
    <b v="0"/>
    <b v="1"/>
    <s v="games/video games"/>
    <n v="14.973000000000001"/>
    <x v="82"/>
    <x v="6"/>
    <s v="video games"/>
    <x v="82"/>
    <d v="2019-01-24T06:00:00"/>
  </r>
  <r>
    <n v="83"/>
    <x v="83"/>
    <s v="Realigned user-facing concept"/>
    <x v="68"/>
    <x v="83"/>
    <x v="0"/>
    <n v="1000"/>
    <x v="1"/>
    <s v="USD"/>
    <n v="1469682000"/>
    <n v="1471582800"/>
    <b v="0"/>
    <b v="0"/>
    <s v="music/electric music"/>
    <n v="0.37590225563909774"/>
    <x v="83"/>
    <x v="1"/>
    <s v="electric music"/>
    <x v="83"/>
    <d v="2016-08-19T05:00:00"/>
  </r>
  <r>
    <n v="84"/>
    <x v="84"/>
    <s v="Public-key zero tolerance orchestration"/>
    <x v="69"/>
    <x v="84"/>
    <x v="1"/>
    <n v="374"/>
    <x v="1"/>
    <s v="USD"/>
    <n v="1343451600"/>
    <n v="1344315600"/>
    <b v="0"/>
    <b v="0"/>
    <s v="technology/wearables"/>
    <n v="1.3236942675159236"/>
    <x v="84"/>
    <x v="2"/>
    <s v="wearables"/>
    <x v="84"/>
    <d v="2012-08-07T05:00:00"/>
  </r>
  <r>
    <n v="85"/>
    <x v="85"/>
    <s v="Multi-tiered eco-centric architecture"/>
    <x v="70"/>
    <x v="85"/>
    <x v="1"/>
    <n v="71"/>
    <x v="2"/>
    <s v="AUD"/>
    <n v="1315717200"/>
    <n v="1316408400"/>
    <b v="0"/>
    <b v="0"/>
    <s v="music/indie rock"/>
    <n v="1.3122448979591836"/>
    <x v="85"/>
    <x v="1"/>
    <s v="indie rock"/>
    <x v="85"/>
    <d v="2011-09-19T05:00:00"/>
  </r>
  <r>
    <n v="86"/>
    <x v="86"/>
    <s v="Organic motivating firmware"/>
    <x v="71"/>
    <x v="86"/>
    <x v="1"/>
    <n v="203"/>
    <x v="1"/>
    <s v="USD"/>
    <n v="1430715600"/>
    <n v="1431838800"/>
    <b v="1"/>
    <b v="0"/>
    <s v="theater/plays"/>
    <n v="1.6763513513513513"/>
    <x v="86"/>
    <x v="3"/>
    <s v="plays"/>
    <x v="86"/>
    <d v="2015-05-17T05:00:00"/>
  </r>
  <r>
    <n v="87"/>
    <x v="87"/>
    <s v="Synergized 4thgeneration conglomeration"/>
    <x v="72"/>
    <x v="87"/>
    <x v="0"/>
    <n v="1482"/>
    <x v="2"/>
    <s v="AUD"/>
    <n v="1299564000"/>
    <n v="1300510800"/>
    <b v="0"/>
    <b v="1"/>
    <s v="music/rock"/>
    <n v="0.6198488664987406"/>
    <x v="87"/>
    <x v="1"/>
    <s v="rock"/>
    <x v="87"/>
    <d v="2011-03-19T05:00:00"/>
  </r>
  <r>
    <n v="88"/>
    <x v="88"/>
    <s v="Grass-roots fault-tolerant policy"/>
    <x v="73"/>
    <x v="88"/>
    <x v="1"/>
    <n v="113"/>
    <x v="1"/>
    <s v="USD"/>
    <n v="1429160400"/>
    <n v="1431061200"/>
    <b v="0"/>
    <b v="0"/>
    <s v="publishing/translations"/>
    <n v="2.6074999999999999"/>
    <x v="88"/>
    <x v="5"/>
    <s v="translations"/>
    <x v="88"/>
    <d v="2015-05-08T05:00:00"/>
  </r>
  <r>
    <n v="89"/>
    <x v="89"/>
    <s v="Monitored scalable knowledgebase"/>
    <x v="74"/>
    <x v="89"/>
    <x v="1"/>
    <n v="96"/>
    <x v="1"/>
    <s v="USD"/>
    <n v="1271307600"/>
    <n v="1271480400"/>
    <b v="0"/>
    <b v="0"/>
    <s v="theater/plays"/>
    <n v="2.5258823529411765"/>
    <x v="89"/>
    <x v="3"/>
    <s v="plays"/>
    <x v="89"/>
    <d v="2010-04-17T05:00:00"/>
  </r>
  <r>
    <n v="90"/>
    <x v="90"/>
    <s v="Synergistic explicit parallelism"/>
    <x v="75"/>
    <x v="58"/>
    <x v="0"/>
    <n v="106"/>
    <x v="1"/>
    <s v="USD"/>
    <n v="1456380000"/>
    <n v="1456380000"/>
    <b v="0"/>
    <b v="1"/>
    <s v="theater/plays"/>
    <n v="0.7861538461538462"/>
    <x v="90"/>
    <x v="3"/>
    <s v="plays"/>
    <x v="90"/>
    <d v="2016-02-25T06:00:00"/>
  </r>
  <r>
    <n v="91"/>
    <x v="91"/>
    <s v="Enhanced systemic analyzer"/>
    <x v="76"/>
    <x v="90"/>
    <x v="0"/>
    <n v="679"/>
    <x v="6"/>
    <s v="EUR"/>
    <n v="1470459600"/>
    <n v="1472878800"/>
    <b v="0"/>
    <b v="0"/>
    <s v="publishing/translations"/>
    <n v="0.48404406999351912"/>
    <x v="91"/>
    <x v="5"/>
    <s v="translations"/>
    <x v="91"/>
    <d v="2016-09-03T05:00:00"/>
  </r>
  <r>
    <n v="92"/>
    <x v="92"/>
    <s v="Object-based analyzing knowledge user"/>
    <x v="77"/>
    <x v="91"/>
    <x v="1"/>
    <n v="498"/>
    <x v="5"/>
    <s v="CHF"/>
    <n v="1277269200"/>
    <n v="1277355600"/>
    <b v="0"/>
    <b v="1"/>
    <s v="games/video games"/>
    <n v="2.5887500000000001"/>
    <x v="92"/>
    <x v="6"/>
    <s v="video games"/>
    <x v="92"/>
    <d v="2010-06-24T05:00:00"/>
  </r>
  <r>
    <n v="93"/>
    <x v="93"/>
    <s v="Pre-emptive radical architecture"/>
    <x v="78"/>
    <x v="92"/>
    <x v="3"/>
    <n v="610"/>
    <x v="1"/>
    <s v="USD"/>
    <n v="1350709200"/>
    <n v="1351054800"/>
    <b v="0"/>
    <b v="1"/>
    <s v="theater/plays"/>
    <n v="0.60548713235294116"/>
    <x v="93"/>
    <x v="3"/>
    <s v="plays"/>
    <x v="93"/>
    <d v="2012-10-24T05:00:00"/>
  </r>
  <r>
    <n v="94"/>
    <x v="94"/>
    <s v="Grass-roots web-enabled contingency"/>
    <x v="49"/>
    <x v="93"/>
    <x v="1"/>
    <n v="180"/>
    <x v="4"/>
    <s v="GBP"/>
    <n v="1554613200"/>
    <n v="1555563600"/>
    <b v="0"/>
    <b v="0"/>
    <s v="technology/web"/>
    <n v="3.036896551724138"/>
    <x v="94"/>
    <x v="2"/>
    <s v="web"/>
    <x v="94"/>
    <d v="2019-04-18T05:00:00"/>
  </r>
  <r>
    <n v="95"/>
    <x v="95"/>
    <s v="Stand-alone system-worthy standardization"/>
    <x v="79"/>
    <x v="94"/>
    <x v="1"/>
    <n v="27"/>
    <x v="1"/>
    <s v="USD"/>
    <n v="1571029200"/>
    <n v="1571634000"/>
    <b v="0"/>
    <b v="0"/>
    <s v="film &amp; video/documentary"/>
    <n v="1.1299999999999999"/>
    <x v="95"/>
    <x v="4"/>
    <s v="documentary"/>
    <x v="95"/>
    <d v="2019-10-21T05:00:00"/>
  </r>
  <r>
    <n v="96"/>
    <x v="96"/>
    <s v="Down-sized systematic policy"/>
    <x v="80"/>
    <x v="95"/>
    <x v="1"/>
    <n v="2331"/>
    <x v="1"/>
    <s v="USD"/>
    <n v="1299736800"/>
    <n v="1300856400"/>
    <b v="0"/>
    <b v="0"/>
    <s v="theater/plays"/>
    <n v="2.1737876614060259"/>
    <x v="96"/>
    <x v="3"/>
    <s v="plays"/>
    <x v="96"/>
    <d v="2011-03-23T05:00:00"/>
  </r>
  <r>
    <n v="97"/>
    <x v="97"/>
    <s v="Cloned bi-directional architecture"/>
    <x v="81"/>
    <x v="96"/>
    <x v="1"/>
    <n v="113"/>
    <x v="1"/>
    <s v="USD"/>
    <n v="1435208400"/>
    <n v="1439874000"/>
    <b v="0"/>
    <b v="0"/>
    <s v="food/food trucks"/>
    <n v="9.2669230769230762"/>
    <x v="97"/>
    <x v="0"/>
    <s v="food trucks"/>
    <x v="48"/>
    <d v="2015-08-18T05:00:00"/>
  </r>
  <r>
    <n v="98"/>
    <x v="98"/>
    <s v="Seamless transitional portal"/>
    <x v="82"/>
    <x v="97"/>
    <x v="0"/>
    <n v="1220"/>
    <x v="2"/>
    <s v="AUD"/>
    <n v="1437973200"/>
    <n v="1438318800"/>
    <b v="0"/>
    <b v="0"/>
    <s v="games/video games"/>
    <n v="0.33692229038854804"/>
    <x v="98"/>
    <x v="6"/>
    <s v="video games"/>
    <x v="97"/>
    <d v="2015-07-31T05:00:00"/>
  </r>
  <r>
    <n v="99"/>
    <x v="99"/>
    <s v="Fully-configurable motivating approach"/>
    <x v="4"/>
    <x v="98"/>
    <x v="1"/>
    <n v="164"/>
    <x v="1"/>
    <s v="USD"/>
    <n v="1416895200"/>
    <n v="1419400800"/>
    <b v="0"/>
    <b v="0"/>
    <s v="theater/plays"/>
    <n v="1.9672368421052631"/>
    <x v="99"/>
    <x v="3"/>
    <s v="plays"/>
    <x v="98"/>
    <d v="2014-12-24T06:00:00"/>
  </r>
  <r>
    <n v="100"/>
    <x v="100"/>
    <s v="Upgradable fault-tolerant approach"/>
    <x v="0"/>
    <x v="99"/>
    <x v="0"/>
    <n v="1"/>
    <x v="1"/>
    <s v="USD"/>
    <n v="1319000400"/>
    <n v="1320555600"/>
    <b v="0"/>
    <b v="0"/>
    <s v="theater/plays"/>
    <n v="0.01"/>
    <x v="100"/>
    <x v="3"/>
    <s v="plays"/>
    <x v="99"/>
    <d v="2011-11-06T05:00:00"/>
  </r>
  <r>
    <n v="101"/>
    <x v="101"/>
    <s v="Reduced heuristic moratorium"/>
    <x v="79"/>
    <x v="100"/>
    <x v="1"/>
    <n v="164"/>
    <x v="1"/>
    <s v="USD"/>
    <n v="1424498400"/>
    <n v="1425103200"/>
    <b v="0"/>
    <b v="1"/>
    <s v="music/electric music"/>
    <n v="10.214444444444444"/>
    <x v="101"/>
    <x v="1"/>
    <s v="electric music"/>
    <x v="100"/>
    <d v="2015-02-28T06:00:00"/>
  </r>
  <r>
    <n v="102"/>
    <x v="102"/>
    <s v="Front-line web-enabled model"/>
    <x v="41"/>
    <x v="101"/>
    <x v="1"/>
    <n v="336"/>
    <x v="1"/>
    <s v="USD"/>
    <n v="1526274000"/>
    <n v="1526878800"/>
    <b v="0"/>
    <b v="1"/>
    <s v="technology/wearables"/>
    <n v="2.8167567567567566"/>
    <x v="102"/>
    <x v="2"/>
    <s v="wearables"/>
    <x v="101"/>
    <d v="2018-05-21T05:00:00"/>
  </r>
  <r>
    <n v="103"/>
    <x v="103"/>
    <s v="Polarized incremental emulation"/>
    <x v="83"/>
    <x v="102"/>
    <x v="0"/>
    <n v="37"/>
    <x v="6"/>
    <s v="EUR"/>
    <n v="1287896400"/>
    <n v="1288674000"/>
    <b v="0"/>
    <b v="0"/>
    <s v="music/electric music"/>
    <n v="0.24610000000000001"/>
    <x v="103"/>
    <x v="1"/>
    <s v="electric music"/>
    <x v="102"/>
    <d v="2010-11-02T05:00:00"/>
  </r>
  <r>
    <n v="104"/>
    <x v="104"/>
    <s v="Self-enabling grid-enabled initiative"/>
    <x v="84"/>
    <x v="103"/>
    <x v="1"/>
    <n v="1917"/>
    <x v="1"/>
    <s v="USD"/>
    <n v="1495515600"/>
    <n v="1495602000"/>
    <b v="0"/>
    <b v="0"/>
    <s v="music/indie rock"/>
    <n v="1.4314010067114094"/>
    <x v="104"/>
    <x v="1"/>
    <s v="indie rock"/>
    <x v="103"/>
    <d v="2017-05-24T05:00:00"/>
  </r>
  <r>
    <n v="105"/>
    <x v="105"/>
    <s v="Total fresh-thinking system engine"/>
    <x v="85"/>
    <x v="104"/>
    <x v="1"/>
    <n v="95"/>
    <x v="1"/>
    <s v="USD"/>
    <n v="1364878800"/>
    <n v="1366434000"/>
    <b v="0"/>
    <b v="0"/>
    <s v="technology/web"/>
    <n v="1.4454411764705883"/>
    <x v="105"/>
    <x v="2"/>
    <s v="web"/>
    <x v="104"/>
    <d v="2013-04-20T05:00:00"/>
  </r>
  <r>
    <n v="106"/>
    <x v="106"/>
    <s v="Ameliorated clear-thinking circuit"/>
    <x v="61"/>
    <x v="105"/>
    <x v="1"/>
    <n v="147"/>
    <x v="1"/>
    <s v="USD"/>
    <n v="1567918800"/>
    <n v="1568350800"/>
    <b v="0"/>
    <b v="0"/>
    <s v="theater/plays"/>
    <n v="3.5912820512820511"/>
    <x v="106"/>
    <x v="3"/>
    <s v="plays"/>
    <x v="105"/>
    <d v="2019-09-13T05:00:00"/>
  </r>
  <r>
    <n v="107"/>
    <x v="107"/>
    <s v="Multi-layered encompassing installation"/>
    <x v="26"/>
    <x v="106"/>
    <x v="1"/>
    <n v="86"/>
    <x v="1"/>
    <s v="USD"/>
    <n v="1524459600"/>
    <n v="1525928400"/>
    <b v="0"/>
    <b v="1"/>
    <s v="theater/plays"/>
    <n v="1.8648571428571428"/>
    <x v="107"/>
    <x v="3"/>
    <s v="plays"/>
    <x v="106"/>
    <d v="2018-05-10T05:00:00"/>
  </r>
  <r>
    <n v="108"/>
    <x v="108"/>
    <s v="Universal encompassing implementation"/>
    <x v="42"/>
    <x v="107"/>
    <x v="1"/>
    <n v="83"/>
    <x v="1"/>
    <s v="USD"/>
    <n v="1333688400"/>
    <n v="1336885200"/>
    <b v="0"/>
    <b v="0"/>
    <s v="film &amp; video/documentary"/>
    <n v="5.9526666666666666"/>
    <x v="108"/>
    <x v="4"/>
    <s v="documentary"/>
    <x v="107"/>
    <d v="2012-05-13T05:00:00"/>
  </r>
  <r>
    <n v="109"/>
    <x v="109"/>
    <s v="Object-based client-server application"/>
    <x v="5"/>
    <x v="108"/>
    <x v="0"/>
    <n v="60"/>
    <x v="1"/>
    <s v="USD"/>
    <n v="1389506400"/>
    <n v="1389679200"/>
    <b v="0"/>
    <b v="0"/>
    <s v="film &amp; video/television"/>
    <n v="0.5921153846153846"/>
    <x v="109"/>
    <x v="4"/>
    <s v="television"/>
    <x v="108"/>
    <d v="2014-01-14T06:00:00"/>
  </r>
  <r>
    <n v="110"/>
    <x v="110"/>
    <s v="Cross-platform solution-oriented process improvement"/>
    <x v="86"/>
    <x v="109"/>
    <x v="0"/>
    <n v="296"/>
    <x v="1"/>
    <s v="USD"/>
    <n v="1536642000"/>
    <n v="1538283600"/>
    <b v="0"/>
    <b v="0"/>
    <s v="food/food trucks"/>
    <n v="0.14962780898876404"/>
    <x v="110"/>
    <x v="0"/>
    <s v="food trucks"/>
    <x v="109"/>
    <d v="2018-09-30T05:00:00"/>
  </r>
  <r>
    <n v="111"/>
    <x v="111"/>
    <s v="Re-engineered user-facing approach"/>
    <x v="87"/>
    <x v="110"/>
    <x v="1"/>
    <n v="676"/>
    <x v="1"/>
    <s v="USD"/>
    <n v="1348290000"/>
    <n v="1348808400"/>
    <b v="0"/>
    <b v="0"/>
    <s v="publishing/radio &amp; podcasts"/>
    <n v="1.1995602605863191"/>
    <x v="111"/>
    <x v="5"/>
    <s v="radio &amp; podcasts"/>
    <x v="110"/>
    <d v="2012-09-28T05:00:00"/>
  </r>
  <r>
    <n v="112"/>
    <x v="112"/>
    <s v="Re-engineered client-driven hub"/>
    <x v="53"/>
    <x v="111"/>
    <x v="1"/>
    <n v="361"/>
    <x v="2"/>
    <s v="AUD"/>
    <n v="1408856400"/>
    <n v="1410152400"/>
    <b v="0"/>
    <b v="0"/>
    <s v="technology/web"/>
    <n v="2.6882978723404256"/>
    <x v="112"/>
    <x v="2"/>
    <s v="web"/>
    <x v="111"/>
    <d v="2014-09-08T05:00:00"/>
  </r>
  <r>
    <n v="113"/>
    <x v="113"/>
    <s v="User-friendly tertiary array"/>
    <x v="88"/>
    <x v="112"/>
    <x v="1"/>
    <n v="131"/>
    <x v="1"/>
    <s v="USD"/>
    <n v="1505192400"/>
    <n v="1505797200"/>
    <b v="0"/>
    <b v="0"/>
    <s v="food/food trucks"/>
    <n v="3.7687878787878786"/>
    <x v="113"/>
    <x v="0"/>
    <s v="food trucks"/>
    <x v="112"/>
    <d v="2017-09-19T05:00:00"/>
  </r>
  <r>
    <n v="114"/>
    <x v="114"/>
    <s v="Robust heuristic encoding"/>
    <x v="89"/>
    <x v="113"/>
    <x v="1"/>
    <n v="126"/>
    <x v="1"/>
    <s v="USD"/>
    <n v="1554786000"/>
    <n v="1554872400"/>
    <b v="0"/>
    <b v="1"/>
    <s v="technology/wearables"/>
    <n v="7.2715789473684209"/>
    <x v="114"/>
    <x v="2"/>
    <s v="wearables"/>
    <x v="113"/>
    <d v="2019-04-10T05:00:00"/>
  </r>
  <r>
    <n v="115"/>
    <x v="115"/>
    <s v="Team-oriented clear-thinking capacity"/>
    <x v="90"/>
    <x v="114"/>
    <x v="0"/>
    <n v="3304"/>
    <x v="6"/>
    <s v="EUR"/>
    <n v="1510898400"/>
    <n v="1513922400"/>
    <b v="0"/>
    <b v="0"/>
    <s v="publishing/fiction"/>
    <n v="0.87211757648470301"/>
    <x v="115"/>
    <x v="5"/>
    <s v="fiction"/>
    <x v="114"/>
    <d v="2017-12-22T06:00:00"/>
  </r>
  <r>
    <n v="116"/>
    <x v="116"/>
    <s v="De-engineered motivating standardization"/>
    <x v="44"/>
    <x v="115"/>
    <x v="0"/>
    <n v="73"/>
    <x v="1"/>
    <s v="USD"/>
    <n v="1442552400"/>
    <n v="1442638800"/>
    <b v="0"/>
    <b v="0"/>
    <s v="theater/plays"/>
    <n v="0.88"/>
    <x v="116"/>
    <x v="3"/>
    <s v="plays"/>
    <x v="115"/>
    <d v="2015-09-19T05:00:00"/>
  </r>
  <r>
    <n v="117"/>
    <x v="117"/>
    <s v="Business-focused 24hour groupware"/>
    <x v="70"/>
    <x v="116"/>
    <x v="1"/>
    <n v="275"/>
    <x v="1"/>
    <s v="USD"/>
    <n v="1316667600"/>
    <n v="1317186000"/>
    <b v="0"/>
    <b v="0"/>
    <s v="film &amp; video/television"/>
    <n v="1.7393877551020409"/>
    <x v="117"/>
    <x v="4"/>
    <s v="television"/>
    <x v="116"/>
    <d v="2011-09-28T05:00:00"/>
  </r>
  <r>
    <n v="118"/>
    <x v="118"/>
    <s v="Organic next generation protocol"/>
    <x v="91"/>
    <x v="117"/>
    <x v="1"/>
    <n v="67"/>
    <x v="1"/>
    <s v="USD"/>
    <n v="1390716000"/>
    <n v="1391234400"/>
    <b v="0"/>
    <b v="0"/>
    <s v="photography/photography books"/>
    <n v="1.1761111111111111"/>
    <x v="118"/>
    <x v="7"/>
    <s v="photography books"/>
    <x v="117"/>
    <d v="2014-02-01T06:00:00"/>
  </r>
  <r>
    <n v="119"/>
    <x v="119"/>
    <s v="Reverse-engineered full-range Internet solution"/>
    <x v="92"/>
    <x v="118"/>
    <x v="1"/>
    <n v="154"/>
    <x v="1"/>
    <s v="USD"/>
    <n v="1402894800"/>
    <n v="1404363600"/>
    <b v="0"/>
    <b v="1"/>
    <s v="film &amp; video/documentary"/>
    <n v="2.1496"/>
    <x v="119"/>
    <x v="4"/>
    <s v="documentary"/>
    <x v="118"/>
    <d v="2014-07-03T05:00:00"/>
  </r>
  <r>
    <n v="120"/>
    <x v="120"/>
    <s v="Synchronized regional synergy"/>
    <x v="93"/>
    <x v="119"/>
    <x v="1"/>
    <n v="1782"/>
    <x v="1"/>
    <s v="USD"/>
    <n v="1429246800"/>
    <n v="1429592400"/>
    <b v="0"/>
    <b v="1"/>
    <s v="games/mobile games"/>
    <n v="1.4949667110519307"/>
    <x v="120"/>
    <x v="6"/>
    <s v="mobile games"/>
    <x v="119"/>
    <d v="2015-04-21T05:00:00"/>
  </r>
  <r>
    <n v="121"/>
    <x v="121"/>
    <s v="Multi-lateral homogeneous success"/>
    <x v="94"/>
    <x v="120"/>
    <x v="1"/>
    <n v="903"/>
    <x v="1"/>
    <s v="USD"/>
    <n v="1412485200"/>
    <n v="1413608400"/>
    <b v="0"/>
    <b v="0"/>
    <s v="games/video games"/>
    <n v="2.1933995584988963"/>
    <x v="121"/>
    <x v="6"/>
    <s v="video games"/>
    <x v="33"/>
    <d v="2014-10-18T05:00:00"/>
  </r>
  <r>
    <n v="122"/>
    <x v="122"/>
    <s v="Seamless zero-defect solution"/>
    <x v="95"/>
    <x v="121"/>
    <x v="0"/>
    <n v="3387"/>
    <x v="1"/>
    <s v="USD"/>
    <n v="1417068000"/>
    <n v="1419400800"/>
    <b v="0"/>
    <b v="0"/>
    <s v="publishing/fiction"/>
    <n v="0.64367690058479532"/>
    <x v="122"/>
    <x v="5"/>
    <s v="fiction"/>
    <x v="120"/>
    <d v="2014-12-24T06:00:00"/>
  </r>
  <r>
    <n v="123"/>
    <x v="123"/>
    <s v="Enhanced scalable concept"/>
    <x v="96"/>
    <x v="122"/>
    <x v="0"/>
    <n v="662"/>
    <x v="0"/>
    <s v="CAD"/>
    <n v="1448344800"/>
    <n v="1448604000"/>
    <b v="1"/>
    <b v="0"/>
    <s v="theater/plays"/>
    <n v="0.18622397298818233"/>
    <x v="123"/>
    <x v="3"/>
    <s v="plays"/>
    <x v="121"/>
    <d v="2015-11-27T06:00:00"/>
  </r>
  <r>
    <n v="124"/>
    <x v="124"/>
    <s v="Polarized uniform software"/>
    <x v="97"/>
    <x v="123"/>
    <x v="1"/>
    <n v="94"/>
    <x v="6"/>
    <s v="EUR"/>
    <n v="1557723600"/>
    <n v="1562302800"/>
    <b v="0"/>
    <b v="0"/>
    <s v="photography/photography books"/>
    <n v="3.6776923076923076"/>
    <x v="124"/>
    <x v="7"/>
    <s v="photography books"/>
    <x v="122"/>
    <d v="2019-07-05T05:00:00"/>
  </r>
  <r>
    <n v="125"/>
    <x v="125"/>
    <s v="Stand-alone web-enabled moderator"/>
    <x v="98"/>
    <x v="124"/>
    <x v="1"/>
    <n v="180"/>
    <x v="1"/>
    <s v="USD"/>
    <n v="1537333200"/>
    <n v="1537678800"/>
    <b v="0"/>
    <b v="0"/>
    <s v="theater/plays"/>
    <n v="1.5990566037735849"/>
    <x v="125"/>
    <x v="3"/>
    <s v="plays"/>
    <x v="123"/>
    <d v="2018-09-23T05:00:00"/>
  </r>
  <r>
    <n v="126"/>
    <x v="126"/>
    <s v="Proactive methodical benchmark"/>
    <x v="99"/>
    <x v="125"/>
    <x v="0"/>
    <n v="774"/>
    <x v="1"/>
    <s v="USD"/>
    <n v="1471150800"/>
    <n v="1473570000"/>
    <b v="0"/>
    <b v="1"/>
    <s v="theater/plays"/>
    <n v="0.38633185349611543"/>
    <x v="126"/>
    <x v="3"/>
    <s v="plays"/>
    <x v="124"/>
    <d v="2016-09-11T05:00:00"/>
  </r>
  <r>
    <n v="127"/>
    <x v="127"/>
    <s v="Team-oriented 6thgeneration matrix"/>
    <x v="100"/>
    <x v="126"/>
    <x v="0"/>
    <n v="672"/>
    <x v="0"/>
    <s v="CAD"/>
    <n v="1273640400"/>
    <n v="1273899600"/>
    <b v="0"/>
    <b v="0"/>
    <s v="theater/plays"/>
    <n v="0.51421511627906979"/>
    <x v="127"/>
    <x v="3"/>
    <s v="plays"/>
    <x v="125"/>
    <d v="2010-05-15T05:00:00"/>
  </r>
  <r>
    <n v="128"/>
    <x v="128"/>
    <s v="Phased human-resource core"/>
    <x v="101"/>
    <x v="127"/>
    <x v="3"/>
    <n v="532"/>
    <x v="1"/>
    <s v="USD"/>
    <n v="1282885200"/>
    <n v="1284008400"/>
    <b v="0"/>
    <b v="0"/>
    <s v="music/rock"/>
    <n v="0.60334277620396604"/>
    <x v="128"/>
    <x v="1"/>
    <s v="rock"/>
    <x v="126"/>
    <d v="2010-09-09T05:00:00"/>
  </r>
  <r>
    <n v="129"/>
    <x v="129"/>
    <s v="Mandatory tertiary implementation"/>
    <x v="102"/>
    <x v="128"/>
    <x v="3"/>
    <n v="55"/>
    <x v="2"/>
    <s v="AUD"/>
    <n v="1422943200"/>
    <n v="1425103200"/>
    <b v="0"/>
    <b v="0"/>
    <s v="food/food trucks"/>
    <n v="3.2026936026936029E-2"/>
    <x v="129"/>
    <x v="0"/>
    <s v="food trucks"/>
    <x v="127"/>
    <d v="2015-02-28T06:00:00"/>
  </r>
  <r>
    <n v="130"/>
    <x v="130"/>
    <s v="Secured directional encryption"/>
    <x v="103"/>
    <x v="129"/>
    <x v="1"/>
    <n v="533"/>
    <x v="3"/>
    <s v="DKK"/>
    <n v="1319605200"/>
    <n v="1320991200"/>
    <b v="0"/>
    <b v="0"/>
    <s v="film &amp; video/drama"/>
    <n v="1.5546875"/>
    <x v="130"/>
    <x v="4"/>
    <s v="drama"/>
    <x v="128"/>
    <d v="2011-11-11T06:00:00"/>
  </r>
  <r>
    <n v="131"/>
    <x v="131"/>
    <s v="Distributed 5thgeneration implementation"/>
    <x v="104"/>
    <x v="130"/>
    <x v="1"/>
    <n v="2443"/>
    <x v="4"/>
    <s v="GBP"/>
    <n v="1385704800"/>
    <n v="1386828000"/>
    <b v="0"/>
    <b v="0"/>
    <s v="technology/web"/>
    <n v="1.0085974499089254"/>
    <x v="131"/>
    <x v="2"/>
    <s v="web"/>
    <x v="129"/>
    <d v="2013-12-12T06:00:00"/>
  </r>
  <r>
    <n v="132"/>
    <x v="132"/>
    <s v="Virtual static core"/>
    <x v="88"/>
    <x v="131"/>
    <x v="1"/>
    <n v="89"/>
    <x v="1"/>
    <s v="USD"/>
    <n v="1515736800"/>
    <n v="1517119200"/>
    <b v="0"/>
    <b v="1"/>
    <s v="theater/plays"/>
    <n v="1.1618181818181819"/>
    <x v="132"/>
    <x v="3"/>
    <s v="plays"/>
    <x v="130"/>
    <d v="2018-01-28T06:00:00"/>
  </r>
  <r>
    <n v="133"/>
    <x v="133"/>
    <s v="Secured content-based product"/>
    <x v="6"/>
    <x v="132"/>
    <x v="1"/>
    <n v="159"/>
    <x v="1"/>
    <s v="USD"/>
    <n v="1313125200"/>
    <n v="1315026000"/>
    <b v="0"/>
    <b v="0"/>
    <s v="music/world music"/>
    <n v="3.1077777777777778"/>
    <x v="133"/>
    <x v="1"/>
    <s v="world music"/>
    <x v="131"/>
    <d v="2011-09-03T05:00:00"/>
  </r>
  <r>
    <n v="134"/>
    <x v="134"/>
    <s v="Secured executive concept"/>
    <x v="105"/>
    <x v="133"/>
    <x v="0"/>
    <n v="940"/>
    <x v="5"/>
    <s v="CHF"/>
    <n v="1308459600"/>
    <n v="1312693200"/>
    <b v="0"/>
    <b v="1"/>
    <s v="film &amp; video/documentary"/>
    <n v="0.89736683417085428"/>
    <x v="134"/>
    <x v="4"/>
    <s v="documentary"/>
    <x v="132"/>
    <d v="2011-08-07T05:00:00"/>
  </r>
  <r>
    <n v="135"/>
    <x v="135"/>
    <s v="Balanced zero-defect software"/>
    <x v="106"/>
    <x v="134"/>
    <x v="0"/>
    <n v="117"/>
    <x v="1"/>
    <s v="USD"/>
    <n v="1362636000"/>
    <n v="1363064400"/>
    <b v="0"/>
    <b v="1"/>
    <s v="theater/plays"/>
    <n v="0.71272727272727276"/>
    <x v="135"/>
    <x v="3"/>
    <s v="plays"/>
    <x v="133"/>
    <d v="2013-03-12T05:00:00"/>
  </r>
  <r>
    <n v="136"/>
    <x v="136"/>
    <s v="Distributed context-sensitive flexibility"/>
    <x v="107"/>
    <x v="135"/>
    <x v="3"/>
    <n v="58"/>
    <x v="1"/>
    <s v="USD"/>
    <n v="1402117200"/>
    <n v="1403154000"/>
    <b v="0"/>
    <b v="1"/>
    <s v="film &amp; video/drama"/>
    <n v="3.2862318840579711E-2"/>
    <x v="136"/>
    <x v="4"/>
    <s v="drama"/>
    <x v="134"/>
    <d v="2014-06-19T05:00:00"/>
  </r>
  <r>
    <n v="137"/>
    <x v="137"/>
    <s v="Down-sized disintermediate support"/>
    <x v="37"/>
    <x v="136"/>
    <x v="1"/>
    <n v="50"/>
    <x v="1"/>
    <s v="USD"/>
    <n v="1286341200"/>
    <n v="1286859600"/>
    <b v="0"/>
    <b v="0"/>
    <s v="publishing/nonfiction"/>
    <n v="2.617777777777778"/>
    <x v="137"/>
    <x v="5"/>
    <s v="nonfiction"/>
    <x v="135"/>
    <d v="2010-10-12T05:00:00"/>
  </r>
  <r>
    <n v="138"/>
    <x v="138"/>
    <s v="Stand-alone mission-critical moratorium"/>
    <x v="103"/>
    <x v="137"/>
    <x v="0"/>
    <n v="115"/>
    <x v="1"/>
    <s v="USD"/>
    <n v="1348808400"/>
    <n v="1349326800"/>
    <b v="0"/>
    <b v="0"/>
    <s v="games/mobile games"/>
    <n v="0.96"/>
    <x v="138"/>
    <x v="6"/>
    <s v="mobile games"/>
    <x v="136"/>
    <d v="2012-10-04T05:00:00"/>
  </r>
  <r>
    <n v="139"/>
    <x v="139"/>
    <s v="Down-sized empowering protocol"/>
    <x v="108"/>
    <x v="138"/>
    <x v="0"/>
    <n v="326"/>
    <x v="1"/>
    <s v="USD"/>
    <n v="1429592400"/>
    <n v="1430974800"/>
    <b v="0"/>
    <b v="1"/>
    <s v="technology/wearables"/>
    <n v="0.20896851248642778"/>
    <x v="139"/>
    <x v="2"/>
    <s v="wearables"/>
    <x v="137"/>
    <d v="2015-05-07T05:00:00"/>
  </r>
  <r>
    <n v="140"/>
    <x v="140"/>
    <s v="Fully-configurable coherent Internet solution"/>
    <x v="20"/>
    <x v="139"/>
    <x v="1"/>
    <n v="186"/>
    <x v="1"/>
    <s v="USD"/>
    <n v="1519538400"/>
    <n v="1519970400"/>
    <b v="0"/>
    <b v="0"/>
    <s v="film &amp; video/documentary"/>
    <n v="2.2316363636363636"/>
    <x v="140"/>
    <x v="4"/>
    <s v="documentary"/>
    <x v="138"/>
    <d v="2018-03-02T06:00:00"/>
  </r>
  <r>
    <n v="141"/>
    <x v="141"/>
    <s v="Distributed motivating algorithm"/>
    <x v="109"/>
    <x v="140"/>
    <x v="1"/>
    <n v="1071"/>
    <x v="1"/>
    <s v="USD"/>
    <n v="1434085200"/>
    <n v="1434603600"/>
    <b v="0"/>
    <b v="0"/>
    <s v="technology/web"/>
    <n v="1.0159097978227061"/>
    <x v="141"/>
    <x v="2"/>
    <s v="web"/>
    <x v="139"/>
    <d v="2015-06-18T05:00:00"/>
  </r>
  <r>
    <n v="142"/>
    <x v="142"/>
    <s v="Expanded solution-oriented benchmark"/>
    <x v="92"/>
    <x v="141"/>
    <x v="1"/>
    <n v="117"/>
    <x v="1"/>
    <s v="USD"/>
    <n v="1333688400"/>
    <n v="1337230800"/>
    <b v="0"/>
    <b v="0"/>
    <s v="technology/web"/>
    <n v="2.3003999999999998"/>
    <x v="142"/>
    <x v="2"/>
    <s v="web"/>
    <x v="107"/>
    <d v="2012-05-17T05:00:00"/>
  </r>
  <r>
    <n v="143"/>
    <x v="143"/>
    <s v="Implemented discrete secured line"/>
    <x v="91"/>
    <x v="142"/>
    <x v="1"/>
    <n v="70"/>
    <x v="1"/>
    <s v="USD"/>
    <n v="1277701200"/>
    <n v="1279429200"/>
    <b v="0"/>
    <b v="0"/>
    <s v="music/indie rock"/>
    <n v="1.355925925925926"/>
    <x v="143"/>
    <x v="1"/>
    <s v="indie rock"/>
    <x v="140"/>
    <d v="2010-07-18T05:00:00"/>
  </r>
  <r>
    <n v="144"/>
    <x v="144"/>
    <s v="Multi-lateral actuating installation"/>
    <x v="25"/>
    <x v="143"/>
    <x v="1"/>
    <n v="135"/>
    <x v="1"/>
    <s v="USD"/>
    <n v="1560747600"/>
    <n v="1561438800"/>
    <b v="0"/>
    <b v="0"/>
    <s v="theater/plays"/>
    <n v="1.2909999999999999"/>
    <x v="144"/>
    <x v="3"/>
    <s v="plays"/>
    <x v="141"/>
    <d v="2019-06-25T05:00:00"/>
  </r>
  <r>
    <n v="145"/>
    <x v="145"/>
    <s v="Secured reciprocal array"/>
    <x v="110"/>
    <x v="144"/>
    <x v="1"/>
    <n v="768"/>
    <x v="5"/>
    <s v="CHF"/>
    <n v="1410066000"/>
    <n v="1410498000"/>
    <b v="0"/>
    <b v="0"/>
    <s v="technology/wearables"/>
    <n v="2.3651200000000001"/>
    <x v="145"/>
    <x v="2"/>
    <s v="wearables"/>
    <x v="142"/>
    <d v="2014-09-12T05:00:00"/>
  </r>
  <r>
    <n v="146"/>
    <x v="146"/>
    <s v="Optional bandwidth-monitored middleware"/>
    <x v="35"/>
    <x v="145"/>
    <x v="3"/>
    <n v="51"/>
    <x v="1"/>
    <s v="USD"/>
    <n v="1320732000"/>
    <n v="1322460000"/>
    <b v="0"/>
    <b v="0"/>
    <s v="theater/plays"/>
    <n v="0.17249999999999999"/>
    <x v="146"/>
    <x v="3"/>
    <s v="plays"/>
    <x v="143"/>
    <d v="2011-11-28T06:00:00"/>
  </r>
  <r>
    <n v="147"/>
    <x v="147"/>
    <s v="Upgradable upward-trending workforce"/>
    <x v="111"/>
    <x v="146"/>
    <x v="1"/>
    <n v="199"/>
    <x v="1"/>
    <s v="USD"/>
    <n v="1465794000"/>
    <n v="1466312400"/>
    <b v="0"/>
    <b v="1"/>
    <s v="theater/plays"/>
    <n v="1.1249397590361445"/>
    <x v="147"/>
    <x v="3"/>
    <s v="plays"/>
    <x v="144"/>
    <d v="2016-06-19T05:00:00"/>
  </r>
  <r>
    <n v="148"/>
    <x v="148"/>
    <s v="Upgradable hybrid capability"/>
    <x v="29"/>
    <x v="147"/>
    <x v="1"/>
    <n v="107"/>
    <x v="1"/>
    <s v="USD"/>
    <n v="1500958800"/>
    <n v="1501736400"/>
    <b v="0"/>
    <b v="0"/>
    <s v="technology/wearables"/>
    <n v="1.2102150537634409"/>
    <x v="148"/>
    <x v="2"/>
    <s v="wearables"/>
    <x v="145"/>
    <d v="2017-08-03T05:00:00"/>
  </r>
  <r>
    <n v="149"/>
    <x v="149"/>
    <s v="Managed fresh-thinking flexibility"/>
    <x v="8"/>
    <x v="148"/>
    <x v="1"/>
    <n v="195"/>
    <x v="1"/>
    <s v="USD"/>
    <n v="1357020000"/>
    <n v="1361512800"/>
    <b v="0"/>
    <b v="0"/>
    <s v="music/indie rock"/>
    <n v="2.1987096774193549"/>
    <x v="149"/>
    <x v="1"/>
    <s v="indie rock"/>
    <x v="146"/>
    <d v="2013-02-22T06:00:00"/>
  </r>
  <r>
    <n v="150"/>
    <x v="150"/>
    <s v="Networked stable workforce"/>
    <x v="0"/>
    <x v="99"/>
    <x v="0"/>
    <n v="1"/>
    <x v="1"/>
    <s v="USD"/>
    <n v="1544940000"/>
    <n v="1545026400"/>
    <b v="0"/>
    <b v="0"/>
    <s v="music/rock"/>
    <n v="0.01"/>
    <x v="100"/>
    <x v="1"/>
    <s v="rock"/>
    <x v="147"/>
    <d v="2018-12-17T06:00:00"/>
  </r>
  <r>
    <n v="151"/>
    <x v="151"/>
    <s v="Customizable intermediate extranet"/>
    <x v="112"/>
    <x v="149"/>
    <x v="0"/>
    <n v="1467"/>
    <x v="1"/>
    <s v="USD"/>
    <n v="1402290000"/>
    <n v="1406696400"/>
    <b v="0"/>
    <b v="0"/>
    <s v="music/electric music"/>
    <n v="0.64166909620991253"/>
    <x v="150"/>
    <x v="1"/>
    <s v="electric music"/>
    <x v="148"/>
    <d v="2014-07-30T05:00:00"/>
  </r>
  <r>
    <n v="152"/>
    <x v="152"/>
    <s v="User-centric fault-tolerant task-force"/>
    <x v="113"/>
    <x v="150"/>
    <x v="1"/>
    <n v="3376"/>
    <x v="1"/>
    <s v="USD"/>
    <n v="1487311200"/>
    <n v="1487916000"/>
    <b v="0"/>
    <b v="0"/>
    <s v="music/indie rock"/>
    <n v="4.2306746987951804"/>
    <x v="151"/>
    <x v="1"/>
    <s v="indie rock"/>
    <x v="149"/>
    <d v="2017-02-24T06:00:00"/>
  </r>
  <r>
    <n v="153"/>
    <x v="153"/>
    <s v="Multi-tiered radical definition"/>
    <x v="114"/>
    <x v="151"/>
    <x v="0"/>
    <n v="5681"/>
    <x v="1"/>
    <s v="USD"/>
    <n v="1350622800"/>
    <n v="1351141200"/>
    <b v="0"/>
    <b v="0"/>
    <s v="theater/plays"/>
    <n v="0.92984160506863778"/>
    <x v="152"/>
    <x v="3"/>
    <s v="plays"/>
    <x v="150"/>
    <d v="2012-10-25T05:00:00"/>
  </r>
  <r>
    <n v="154"/>
    <x v="154"/>
    <s v="Devolved foreground benchmark"/>
    <x v="115"/>
    <x v="152"/>
    <x v="0"/>
    <n v="1059"/>
    <x v="1"/>
    <s v="USD"/>
    <n v="1463029200"/>
    <n v="1465016400"/>
    <b v="0"/>
    <b v="1"/>
    <s v="music/indie rock"/>
    <n v="0.58756567425569173"/>
    <x v="153"/>
    <x v="1"/>
    <s v="indie rock"/>
    <x v="151"/>
    <d v="2016-06-04T05:00:00"/>
  </r>
  <r>
    <n v="155"/>
    <x v="155"/>
    <s v="Distributed eco-centric methodology"/>
    <x v="116"/>
    <x v="153"/>
    <x v="0"/>
    <n v="1194"/>
    <x v="1"/>
    <s v="USD"/>
    <n v="1269493200"/>
    <n v="1270789200"/>
    <b v="0"/>
    <b v="0"/>
    <s v="theater/plays"/>
    <n v="0.65022222222222226"/>
    <x v="154"/>
    <x v="3"/>
    <s v="plays"/>
    <x v="152"/>
    <d v="2010-04-09T05:00:00"/>
  </r>
  <r>
    <n v="156"/>
    <x v="156"/>
    <s v="Streamlined encompassing encryption"/>
    <x v="117"/>
    <x v="154"/>
    <x v="3"/>
    <n v="379"/>
    <x v="2"/>
    <s v="AUD"/>
    <n v="1570251600"/>
    <n v="1572325200"/>
    <b v="0"/>
    <b v="0"/>
    <s v="music/rock"/>
    <n v="0.73939560439560437"/>
    <x v="155"/>
    <x v="1"/>
    <s v="rock"/>
    <x v="153"/>
    <d v="2019-10-29T05:00:00"/>
  </r>
  <r>
    <n v="157"/>
    <x v="157"/>
    <s v="User-friendly reciprocal initiative"/>
    <x v="3"/>
    <x v="155"/>
    <x v="0"/>
    <n v="30"/>
    <x v="2"/>
    <s v="AUD"/>
    <n v="1388383200"/>
    <n v="1389420000"/>
    <b v="0"/>
    <b v="0"/>
    <s v="photography/photography books"/>
    <n v="0.52666666666666662"/>
    <x v="156"/>
    <x v="7"/>
    <s v="photography books"/>
    <x v="154"/>
    <d v="2014-01-11T06:00:00"/>
  </r>
  <r>
    <n v="158"/>
    <x v="158"/>
    <s v="Ergonomic fresh-thinking installation"/>
    <x v="118"/>
    <x v="156"/>
    <x v="1"/>
    <n v="41"/>
    <x v="1"/>
    <s v="USD"/>
    <n v="1449554400"/>
    <n v="1449640800"/>
    <b v="0"/>
    <b v="0"/>
    <s v="music/rock"/>
    <n v="2.2095238095238097"/>
    <x v="157"/>
    <x v="1"/>
    <s v="rock"/>
    <x v="155"/>
    <d v="2015-12-09T06:00:00"/>
  </r>
  <r>
    <n v="159"/>
    <x v="159"/>
    <s v="Robust explicit hardware"/>
    <x v="119"/>
    <x v="157"/>
    <x v="1"/>
    <n v="1821"/>
    <x v="1"/>
    <s v="USD"/>
    <n v="1553662800"/>
    <n v="1555218000"/>
    <b v="0"/>
    <b v="1"/>
    <s v="theater/plays"/>
    <n v="1.0001150627615063"/>
    <x v="158"/>
    <x v="3"/>
    <s v="plays"/>
    <x v="156"/>
    <d v="2019-04-14T05:00:00"/>
  </r>
  <r>
    <n v="160"/>
    <x v="160"/>
    <s v="Stand-alone actuating support"/>
    <x v="48"/>
    <x v="158"/>
    <x v="1"/>
    <n v="164"/>
    <x v="1"/>
    <s v="USD"/>
    <n v="1556341200"/>
    <n v="1557723600"/>
    <b v="0"/>
    <b v="0"/>
    <s v="technology/wearables"/>
    <n v="1.6231249999999999"/>
    <x v="159"/>
    <x v="2"/>
    <s v="wearables"/>
    <x v="157"/>
    <d v="2019-05-13T05:00:00"/>
  </r>
  <r>
    <n v="161"/>
    <x v="161"/>
    <s v="Cross-platform methodical process improvement"/>
    <x v="20"/>
    <x v="159"/>
    <x v="0"/>
    <n v="75"/>
    <x v="1"/>
    <s v="USD"/>
    <n v="1442984400"/>
    <n v="1443502800"/>
    <b v="0"/>
    <b v="1"/>
    <s v="technology/web"/>
    <n v="0.78181818181818186"/>
    <x v="160"/>
    <x v="2"/>
    <s v="web"/>
    <x v="158"/>
    <d v="2015-09-29T05:00:00"/>
  </r>
  <r>
    <n v="162"/>
    <x v="162"/>
    <s v="Extended bottom-line open architecture"/>
    <x v="55"/>
    <x v="160"/>
    <x v="1"/>
    <n v="157"/>
    <x v="5"/>
    <s v="CHF"/>
    <n v="1544248800"/>
    <n v="1546840800"/>
    <b v="0"/>
    <b v="0"/>
    <s v="music/rock"/>
    <n v="1.4973770491803278"/>
    <x v="161"/>
    <x v="1"/>
    <s v="rock"/>
    <x v="159"/>
    <d v="2019-01-07T06:00:00"/>
  </r>
  <r>
    <n v="163"/>
    <x v="163"/>
    <s v="Extended reciprocal circuit"/>
    <x v="26"/>
    <x v="161"/>
    <x v="1"/>
    <n v="246"/>
    <x v="1"/>
    <s v="USD"/>
    <n v="1508475600"/>
    <n v="1512712800"/>
    <b v="0"/>
    <b v="1"/>
    <s v="photography/photography books"/>
    <n v="2.5325714285714285"/>
    <x v="162"/>
    <x v="7"/>
    <s v="photography books"/>
    <x v="160"/>
    <d v="2017-12-08T06:00:00"/>
  </r>
  <r>
    <n v="164"/>
    <x v="164"/>
    <s v="Polarized human-resource protocol"/>
    <x v="120"/>
    <x v="162"/>
    <x v="1"/>
    <n v="1396"/>
    <x v="1"/>
    <s v="USD"/>
    <n v="1507438800"/>
    <n v="1507525200"/>
    <b v="0"/>
    <b v="0"/>
    <s v="theater/plays"/>
    <n v="1.0016943521594683"/>
    <x v="163"/>
    <x v="3"/>
    <s v="plays"/>
    <x v="161"/>
    <d v="2017-10-09T05:00:00"/>
  </r>
  <r>
    <n v="165"/>
    <x v="165"/>
    <s v="Synergized radical product"/>
    <x v="121"/>
    <x v="163"/>
    <x v="1"/>
    <n v="2506"/>
    <x v="1"/>
    <s v="USD"/>
    <n v="1501563600"/>
    <n v="1504328400"/>
    <b v="0"/>
    <b v="0"/>
    <s v="technology/web"/>
    <n v="1.2199004424778761"/>
    <x v="164"/>
    <x v="2"/>
    <s v="web"/>
    <x v="162"/>
    <d v="2017-09-02T05:00:00"/>
  </r>
  <r>
    <n v="166"/>
    <x v="166"/>
    <s v="Robust heuristic artificial intelligence"/>
    <x v="122"/>
    <x v="164"/>
    <x v="1"/>
    <n v="244"/>
    <x v="1"/>
    <s v="USD"/>
    <n v="1292997600"/>
    <n v="1293343200"/>
    <b v="0"/>
    <b v="0"/>
    <s v="photography/photography books"/>
    <n v="1.3713265306122449"/>
    <x v="165"/>
    <x v="7"/>
    <s v="photography books"/>
    <x v="163"/>
    <d v="2010-12-26T06:00:00"/>
  </r>
  <r>
    <n v="167"/>
    <x v="167"/>
    <s v="Robust content-based emulation"/>
    <x v="97"/>
    <x v="165"/>
    <x v="1"/>
    <n v="146"/>
    <x v="2"/>
    <s v="AUD"/>
    <n v="1370840400"/>
    <n v="1371704400"/>
    <b v="0"/>
    <b v="0"/>
    <s v="theater/plays"/>
    <n v="4.155384615384615"/>
    <x v="166"/>
    <x v="3"/>
    <s v="plays"/>
    <x v="164"/>
    <d v="2013-06-20T05:00:00"/>
  </r>
  <r>
    <n v="168"/>
    <x v="168"/>
    <s v="Ergonomic uniform open system"/>
    <x v="123"/>
    <x v="166"/>
    <x v="0"/>
    <n v="955"/>
    <x v="3"/>
    <s v="DKK"/>
    <n v="1550815200"/>
    <n v="1552798800"/>
    <b v="0"/>
    <b v="1"/>
    <s v="music/indie rock"/>
    <n v="0.3130913348946136"/>
    <x v="167"/>
    <x v="1"/>
    <s v="indie rock"/>
    <x v="165"/>
    <d v="2019-03-17T05:00:00"/>
  </r>
  <r>
    <n v="169"/>
    <x v="169"/>
    <s v="Profit-focused modular product"/>
    <x v="124"/>
    <x v="167"/>
    <x v="1"/>
    <n v="1267"/>
    <x v="1"/>
    <s v="USD"/>
    <n v="1339909200"/>
    <n v="1342328400"/>
    <b v="0"/>
    <b v="1"/>
    <s v="film &amp; video/shorts"/>
    <n v="4.240815450643777"/>
    <x v="168"/>
    <x v="4"/>
    <s v="shorts"/>
    <x v="166"/>
    <d v="2012-07-15T05:00:00"/>
  </r>
  <r>
    <n v="170"/>
    <x v="170"/>
    <s v="Mandatory mobile product"/>
    <x v="125"/>
    <x v="168"/>
    <x v="0"/>
    <n v="67"/>
    <x v="1"/>
    <s v="USD"/>
    <n v="1501736400"/>
    <n v="1502341200"/>
    <b v="0"/>
    <b v="0"/>
    <s v="music/indie rock"/>
    <n v="2.9388623072833599E-2"/>
    <x v="169"/>
    <x v="1"/>
    <s v="indie rock"/>
    <x v="167"/>
    <d v="2017-08-10T05:00:00"/>
  </r>
  <r>
    <n v="171"/>
    <x v="171"/>
    <s v="Public-key 3rdgeneration budgetary management"/>
    <x v="70"/>
    <x v="169"/>
    <x v="0"/>
    <n v="5"/>
    <x v="1"/>
    <s v="USD"/>
    <n v="1395291600"/>
    <n v="1397192400"/>
    <b v="0"/>
    <b v="0"/>
    <s v="publishing/translations"/>
    <n v="0.1063265306122449"/>
    <x v="170"/>
    <x v="5"/>
    <s v="translations"/>
    <x v="168"/>
    <d v="2014-04-11T05:00:00"/>
  </r>
  <r>
    <n v="172"/>
    <x v="172"/>
    <s v="Centralized national firmware"/>
    <x v="126"/>
    <x v="170"/>
    <x v="0"/>
    <n v="26"/>
    <x v="1"/>
    <s v="USD"/>
    <n v="1405746000"/>
    <n v="1407042000"/>
    <b v="0"/>
    <b v="1"/>
    <s v="film &amp; video/documentary"/>
    <n v="0.82874999999999999"/>
    <x v="171"/>
    <x v="4"/>
    <s v="documentary"/>
    <x v="169"/>
    <d v="2014-08-03T05:00:00"/>
  </r>
  <r>
    <n v="173"/>
    <x v="173"/>
    <s v="Cross-group 4thgeneration middleware"/>
    <x v="127"/>
    <x v="171"/>
    <x v="1"/>
    <n v="1561"/>
    <x v="1"/>
    <s v="USD"/>
    <n v="1368853200"/>
    <n v="1369371600"/>
    <b v="0"/>
    <b v="0"/>
    <s v="theater/plays"/>
    <n v="1.6301447776628748"/>
    <x v="172"/>
    <x v="3"/>
    <s v="plays"/>
    <x v="170"/>
    <d v="2013-05-24T05:00:00"/>
  </r>
  <r>
    <n v="174"/>
    <x v="174"/>
    <s v="Pre-emptive scalable access"/>
    <x v="60"/>
    <x v="172"/>
    <x v="1"/>
    <n v="48"/>
    <x v="1"/>
    <s v="USD"/>
    <n v="1444021200"/>
    <n v="1444107600"/>
    <b v="0"/>
    <b v="1"/>
    <s v="technology/wearables"/>
    <n v="8.9466666666666672"/>
    <x v="173"/>
    <x v="2"/>
    <s v="wearables"/>
    <x v="171"/>
    <d v="2015-10-06T05:00:00"/>
  </r>
  <r>
    <n v="175"/>
    <x v="175"/>
    <s v="Sharable intangible migration"/>
    <x v="128"/>
    <x v="173"/>
    <x v="0"/>
    <n v="1130"/>
    <x v="1"/>
    <s v="USD"/>
    <n v="1472619600"/>
    <n v="1474261200"/>
    <b v="0"/>
    <b v="0"/>
    <s v="theater/plays"/>
    <n v="0.26191501103752757"/>
    <x v="174"/>
    <x v="3"/>
    <s v="plays"/>
    <x v="172"/>
    <d v="2016-09-19T05:00:00"/>
  </r>
  <r>
    <n v="176"/>
    <x v="176"/>
    <s v="Proactive scalable Graphical User Interface"/>
    <x v="129"/>
    <x v="174"/>
    <x v="0"/>
    <n v="782"/>
    <x v="1"/>
    <s v="USD"/>
    <n v="1472878800"/>
    <n v="1473656400"/>
    <b v="0"/>
    <b v="0"/>
    <s v="theater/plays"/>
    <n v="0.74834782608695649"/>
    <x v="175"/>
    <x v="3"/>
    <s v="plays"/>
    <x v="173"/>
    <d v="2016-09-12T05:00:00"/>
  </r>
  <r>
    <n v="177"/>
    <x v="177"/>
    <s v="Digitized solution-oriented product"/>
    <x v="130"/>
    <x v="175"/>
    <x v="1"/>
    <n v="2739"/>
    <x v="1"/>
    <s v="USD"/>
    <n v="1289800800"/>
    <n v="1291960800"/>
    <b v="0"/>
    <b v="0"/>
    <s v="theater/plays"/>
    <n v="4.1647680412371137"/>
    <x v="176"/>
    <x v="3"/>
    <s v="plays"/>
    <x v="174"/>
    <d v="2010-12-10T06:00:00"/>
  </r>
  <r>
    <n v="178"/>
    <x v="178"/>
    <s v="Triple-buffered cohesive structure"/>
    <x v="44"/>
    <x v="176"/>
    <x v="0"/>
    <n v="210"/>
    <x v="1"/>
    <s v="USD"/>
    <n v="1505970000"/>
    <n v="1506747600"/>
    <b v="0"/>
    <b v="0"/>
    <s v="food/food trucks"/>
    <n v="0.96208333333333329"/>
    <x v="177"/>
    <x v="0"/>
    <s v="food trucks"/>
    <x v="175"/>
    <d v="2017-09-30T05:00:00"/>
  </r>
  <r>
    <n v="179"/>
    <x v="179"/>
    <s v="Realigned human-resource orchestration"/>
    <x v="131"/>
    <x v="177"/>
    <x v="1"/>
    <n v="3537"/>
    <x v="0"/>
    <s v="CAD"/>
    <n v="1363496400"/>
    <n v="1363582800"/>
    <b v="0"/>
    <b v="1"/>
    <s v="theater/plays"/>
    <n v="3.5771910112359548"/>
    <x v="178"/>
    <x v="3"/>
    <s v="plays"/>
    <x v="176"/>
    <d v="2013-03-18T05:00:00"/>
  </r>
  <r>
    <n v="180"/>
    <x v="180"/>
    <s v="Optional clear-thinking software"/>
    <x v="132"/>
    <x v="178"/>
    <x v="1"/>
    <n v="2107"/>
    <x v="2"/>
    <s v="AUD"/>
    <n v="1269234000"/>
    <n v="1269666000"/>
    <b v="0"/>
    <b v="0"/>
    <s v="technology/wearables"/>
    <n v="3.0845714285714285"/>
    <x v="179"/>
    <x v="2"/>
    <s v="wearables"/>
    <x v="177"/>
    <d v="2010-03-27T05:00:00"/>
  </r>
  <r>
    <n v="181"/>
    <x v="181"/>
    <s v="Centralized global approach"/>
    <x v="133"/>
    <x v="179"/>
    <x v="0"/>
    <n v="136"/>
    <x v="1"/>
    <s v="USD"/>
    <n v="1507093200"/>
    <n v="1508648400"/>
    <b v="0"/>
    <b v="0"/>
    <s v="technology/web"/>
    <n v="0.61802325581395345"/>
    <x v="180"/>
    <x v="2"/>
    <s v="web"/>
    <x v="178"/>
    <d v="2017-10-22T05:00:00"/>
  </r>
  <r>
    <n v="182"/>
    <x v="182"/>
    <s v="Reverse-engineered bandwidth-monitored contingency"/>
    <x v="134"/>
    <x v="180"/>
    <x v="1"/>
    <n v="3318"/>
    <x v="3"/>
    <s v="DKK"/>
    <n v="1560574800"/>
    <n v="1561957200"/>
    <b v="0"/>
    <b v="0"/>
    <s v="theater/plays"/>
    <n v="7.2232472324723247"/>
    <x v="181"/>
    <x v="3"/>
    <s v="plays"/>
    <x v="179"/>
    <d v="2019-07-01T05:00:00"/>
  </r>
  <r>
    <n v="183"/>
    <x v="183"/>
    <s v="Pre-emptive bandwidth-monitored instruction set"/>
    <x v="135"/>
    <x v="181"/>
    <x v="0"/>
    <n v="86"/>
    <x v="0"/>
    <s v="CAD"/>
    <n v="1284008400"/>
    <n v="1285131600"/>
    <b v="0"/>
    <b v="0"/>
    <s v="music/rock"/>
    <n v="0.69117647058823528"/>
    <x v="182"/>
    <x v="1"/>
    <s v="rock"/>
    <x v="180"/>
    <d v="2010-09-22T05:00:00"/>
  </r>
  <r>
    <n v="184"/>
    <x v="184"/>
    <s v="Adaptive asynchronous emulation"/>
    <x v="136"/>
    <x v="182"/>
    <x v="1"/>
    <n v="340"/>
    <x v="1"/>
    <s v="USD"/>
    <n v="1556859600"/>
    <n v="1556946000"/>
    <b v="0"/>
    <b v="0"/>
    <s v="theater/plays"/>
    <n v="2.9305555555555554"/>
    <x v="183"/>
    <x v="3"/>
    <s v="plays"/>
    <x v="181"/>
    <d v="2019-05-04T05:00:00"/>
  </r>
  <r>
    <n v="185"/>
    <x v="185"/>
    <s v="Innovative actuating conglomeration"/>
    <x v="67"/>
    <x v="183"/>
    <x v="0"/>
    <n v="19"/>
    <x v="1"/>
    <s v="USD"/>
    <n v="1526187600"/>
    <n v="1527138000"/>
    <b v="0"/>
    <b v="0"/>
    <s v="film &amp; video/television"/>
    <n v="0.71799999999999997"/>
    <x v="184"/>
    <x v="4"/>
    <s v="television"/>
    <x v="182"/>
    <d v="2018-05-24T05:00:00"/>
  </r>
  <r>
    <n v="186"/>
    <x v="186"/>
    <s v="Grass-roots foreground policy"/>
    <x v="137"/>
    <x v="184"/>
    <x v="0"/>
    <n v="886"/>
    <x v="1"/>
    <s v="USD"/>
    <n v="1400821200"/>
    <n v="1402117200"/>
    <b v="0"/>
    <b v="0"/>
    <s v="theater/plays"/>
    <n v="0.31934684684684683"/>
    <x v="185"/>
    <x v="3"/>
    <s v="plays"/>
    <x v="183"/>
    <d v="2014-06-07T05:00:00"/>
  </r>
  <r>
    <n v="187"/>
    <x v="187"/>
    <s v="Horizontal transitional paradigm"/>
    <x v="138"/>
    <x v="185"/>
    <x v="1"/>
    <n v="1442"/>
    <x v="0"/>
    <s v="CAD"/>
    <n v="1361599200"/>
    <n v="1364014800"/>
    <b v="0"/>
    <b v="1"/>
    <s v="film &amp; video/shorts"/>
    <n v="2.2987375415282392"/>
    <x v="186"/>
    <x v="4"/>
    <s v="shorts"/>
    <x v="184"/>
    <d v="2013-03-23T05:00:00"/>
  </r>
  <r>
    <n v="188"/>
    <x v="188"/>
    <s v="Networked didactic info-mediaries"/>
    <x v="139"/>
    <x v="186"/>
    <x v="0"/>
    <n v="35"/>
    <x v="6"/>
    <s v="EUR"/>
    <n v="1417500000"/>
    <n v="1417586400"/>
    <b v="0"/>
    <b v="0"/>
    <s v="theater/plays"/>
    <n v="0.3201219512195122"/>
    <x v="187"/>
    <x v="3"/>
    <s v="plays"/>
    <x v="185"/>
    <d v="2014-12-03T06:00:00"/>
  </r>
  <r>
    <n v="189"/>
    <x v="189"/>
    <s v="Switchable contextually-based access"/>
    <x v="140"/>
    <x v="187"/>
    <x v="3"/>
    <n v="441"/>
    <x v="1"/>
    <s v="USD"/>
    <n v="1457071200"/>
    <n v="1457071200"/>
    <b v="0"/>
    <b v="0"/>
    <s v="theater/plays"/>
    <n v="0.23525352848928385"/>
    <x v="188"/>
    <x v="3"/>
    <s v="plays"/>
    <x v="186"/>
    <d v="2016-03-04T06:00:00"/>
  </r>
  <r>
    <n v="190"/>
    <x v="190"/>
    <s v="Up-sized dynamic throughput"/>
    <x v="41"/>
    <x v="188"/>
    <x v="0"/>
    <n v="24"/>
    <x v="1"/>
    <s v="USD"/>
    <n v="1370322000"/>
    <n v="1370408400"/>
    <b v="0"/>
    <b v="1"/>
    <s v="theater/plays"/>
    <n v="0.68594594594594593"/>
    <x v="189"/>
    <x v="3"/>
    <s v="plays"/>
    <x v="187"/>
    <d v="2013-06-05T05:00:00"/>
  </r>
  <r>
    <n v="191"/>
    <x v="191"/>
    <s v="Mandatory reciprocal superstructure"/>
    <x v="141"/>
    <x v="189"/>
    <x v="0"/>
    <n v="86"/>
    <x v="6"/>
    <s v="EUR"/>
    <n v="1552366800"/>
    <n v="1552626000"/>
    <b v="0"/>
    <b v="0"/>
    <s v="theater/plays"/>
    <n v="0.37952380952380954"/>
    <x v="190"/>
    <x v="3"/>
    <s v="plays"/>
    <x v="188"/>
    <d v="2019-03-15T05:00:00"/>
  </r>
  <r>
    <n v="192"/>
    <x v="192"/>
    <s v="Upgradable 4thgeneration productivity"/>
    <x v="142"/>
    <x v="190"/>
    <x v="0"/>
    <n v="243"/>
    <x v="1"/>
    <s v="USD"/>
    <n v="1403845200"/>
    <n v="1404190800"/>
    <b v="0"/>
    <b v="0"/>
    <s v="music/rock"/>
    <n v="0.19992957746478873"/>
    <x v="191"/>
    <x v="1"/>
    <s v="rock"/>
    <x v="189"/>
    <d v="2014-07-01T05:00:00"/>
  </r>
  <r>
    <n v="193"/>
    <x v="193"/>
    <s v="Progressive discrete hub"/>
    <x v="47"/>
    <x v="191"/>
    <x v="0"/>
    <n v="65"/>
    <x v="1"/>
    <s v="USD"/>
    <n v="1523163600"/>
    <n v="1523509200"/>
    <b v="1"/>
    <b v="0"/>
    <s v="music/indie rock"/>
    <n v="0.45636363636363636"/>
    <x v="192"/>
    <x v="1"/>
    <s v="indie rock"/>
    <x v="190"/>
    <d v="2018-04-12T05:00:00"/>
  </r>
  <r>
    <n v="194"/>
    <x v="194"/>
    <s v="Assimilated multi-tasking archive"/>
    <x v="143"/>
    <x v="192"/>
    <x v="1"/>
    <n v="126"/>
    <x v="1"/>
    <s v="USD"/>
    <n v="1442206800"/>
    <n v="1443589200"/>
    <b v="0"/>
    <b v="0"/>
    <s v="music/metal"/>
    <n v="1.227605633802817"/>
    <x v="193"/>
    <x v="1"/>
    <s v="metal"/>
    <x v="191"/>
    <d v="2015-09-30T05:00:00"/>
  </r>
  <r>
    <n v="195"/>
    <x v="195"/>
    <s v="Upgradable high-level solution"/>
    <x v="144"/>
    <x v="193"/>
    <x v="1"/>
    <n v="524"/>
    <x v="1"/>
    <s v="USD"/>
    <n v="1532840400"/>
    <n v="1533445200"/>
    <b v="0"/>
    <b v="0"/>
    <s v="music/electric music"/>
    <n v="3.61753164556962"/>
    <x v="194"/>
    <x v="1"/>
    <s v="electric music"/>
    <x v="192"/>
    <d v="2018-08-05T05:00:00"/>
  </r>
  <r>
    <n v="196"/>
    <x v="196"/>
    <s v="Organic bandwidth-monitored frame"/>
    <x v="139"/>
    <x v="194"/>
    <x v="0"/>
    <n v="100"/>
    <x v="3"/>
    <s v="DKK"/>
    <n v="1472878800"/>
    <n v="1474520400"/>
    <b v="0"/>
    <b v="0"/>
    <s v="technology/wearables"/>
    <n v="0.63146341463414635"/>
    <x v="195"/>
    <x v="2"/>
    <s v="wearables"/>
    <x v="173"/>
    <d v="2016-09-22T05:00:00"/>
  </r>
  <r>
    <n v="197"/>
    <x v="197"/>
    <s v="Business-focused logistical framework"/>
    <x v="145"/>
    <x v="195"/>
    <x v="1"/>
    <n v="1989"/>
    <x v="1"/>
    <s v="USD"/>
    <n v="1498194000"/>
    <n v="1499403600"/>
    <b v="0"/>
    <b v="0"/>
    <s v="film &amp; video/drama"/>
    <n v="2.9820475319926874"/>
    <x v="196"/>
    <x v="4"/>
    <s v="drama"/>
    <x v="193"/>
    <d v="2017-07-07T05:00:00"/>
  </r>
  <r>
    <n v="198"/>
    <x v="198"/>
    <s v="Universal multi-state capability"/>
    <x v="146"/>
    <x v="196"/>
    <x v="0"/>
    <n v="168"/>
    <x v="1"/>
    <s v="USD"/>
    <n v="1281070800"/>
    <n v="1283576400"/>
    <b v="0"/>
    <b v="0"/>
    <s v="music/electric music"/>
    <n v="9.5585443037974685E-2"/>
    <x v="197"/>
    <x v="1"/>
    <s v="electric music"/>
    <x v="194"/>
    <d v="2010-09-04T05:00:00"/>
  </r>
  <r>
    <n v="199"/>
    <x v="199"/>
    <s v="Digitized reciprocal infrastructure"/>
    <x v="37"/>
    <x v="197"/>
    <x v="0"/>
    <n v="13"/>
    <x v="1"/>
    <s v="USD"/>
    <n v="1436245200"/>
    <n v="1436590800"/>
    <b v="0"/>
    <b v="0"/>
    <s v="music/rock"/>
    <n v="0.5377777777777778"/>
    <x v="198"/>
    <x v="1"/>
    <s v="rock"/>
    <x v="195"/>
    <d v="2015-07-11T05:00:00"/>
  </r>
  <r>
    <n v="200"/>
    <x v="200"/>
    <s v="Reduced dedicated capability"/>
    <x v="0"/>
    <x v="50"/>
    <x v="0"/>
    <n v="1"/>
    <x v="0"/>
    <s v="CAD"/>
    <n v="1269493200"/>
    <n v="1270443600"/>
    <b v="0"/>
    <b v="0"/>
    <s v="theater/plays"/>
    <n v="0.02"/>
    <x v="50"/>
    <x v="3"/>
    <s v="plays"/>
    <x v="152"/>
    <d v="2010-04-05T05:00:00"/>
  </r>
  <r>
    <n v="201"/>
    <x v="201"/>
    <s v="Cross-platform bi-directional workforce"/>
    <x v="118"/>
    <x v="198"/>
    <x v="1"/>
    <n v="157"/>
    <x v="1"/>
    <s v="USD"/>
    <n v="1406264400"/>
    <n v="1407819600"/>
    <b v="0"/>
    <b v="0"/>
    <s v="technology/web"/>
    <n v="6.8119047619047617"/>
    <x v="199"/>
    <x v="2"/>
    <s v="web"/>
    <x v="196"/>
    <d v="2014-08-12T05:00:00"/>
  </r>
  <r>
    <n v="202"/>
    <x v="202"/>
    <s v="Upgradable scalable methodology"/>
    <x v="111"/>
    <x v="199"/>
    <x v="3"/>
    <n v="82"/>
    <x v="1"/>
    <s v="USD"/>
    <n v="1317531600"/>
    <n v="1317877200"/>
    <b v="0"/>
    <b v="0"/>
    <s v="food/food trucks"/>
    <n v="0.78831325301204824"/>
    <x v="200"/>
    <x v="0"/>
    <s v="food trucks"/>
    <x v="197"/>
    <d v="2011-10-06T05:00:00"/>
  </r>
  <r>
    <n v="203"/>
    <x v="203"/>
    <s v="Customer-focused client-server service-desk"/>
    <x v="147"/>
    <x v="200"/>
    <x v="1"/>
    <n v="4498"/>
    <x v="2"/>
    <s v="AUD"/>
    <n v="1484632800"/>
    <n v="1484805600"/>
    <b v="0"/>
    <b v="0"/>
    <s v="theater/plays"/>
    <n v="1.3440792216817234"/>
    <x v="201"/>
    <x v="3"/>
    <s v="plays"/>
    <x v="198"/>
    <d v="2017-01-19T06:00:00"/>
  </r>
  <r>
    <n v="204"/>
    <x v="204"/>
    <s v="Mandatory multimedia leverage"/>
    <x v="148"/>
    <x v="201"/>
    <x v="0"/>
    <n v="40"/>
    <x v="1"/>
    <s v="USD"/>
    <n v="1301806800"/>
    <n v="1302670800"/>
    <b v="0"/>
    <b v="0"/>
    <s v="music/jazz"/>
    <n v="3.372E-2"/>
    <x v="202"/>
    <x v="1"/>
    <s v="jazz"/>
    <x v="199"/>
    <d v="2011-04-13T05:00:00"/>
  </r>
  <r>
    <n v="205"/>
    <x v="205"/>
    <s v="Focused analyzing circuit"/>
    <x v="81"/>
    <x v="202"/>
    <x v="1"/>
    <n v="80"/>
    <x v="1"/>
    <s v="USD"/>
    <n v="1539752400"/>
    <n v="1540789200"/>
    <b v="1"/>
    <b v="0"/>
    <s v="theater/plays"/>
    <n v="4.3184615384615386"/>
    <x v="203"/>
    <x v="3"/>
    <s v="plays"/>
    <x v="200"/>
    <d v="2018-10-29T05:00:00"/>
  </r>
  <r>
    <n v="206"/>
    <x v="206"/>
    <s v="Fundamental grid-enabled strategy"/>
    <x v="25"/>
    <x v="203"/>
    <x v="3"/>
    <n v="57"/>
    <x v="1"/>
    <s v="USD"/>
    <n v="1267250400"/>
    <n v="1268028000"/>
    <b v="0"/>
    <b v="0"/>
    <s v="publishing/fiction"/>
    <n v="0.38844444444444443"/>
    <x v="204"/>
    <x v="5"/>
    <s v="fiction"/>
    <x v="201"/>
    <d v="2010-03-08T06:00:00"/>
  </r>
  <r>
    <n v="207"/>
    <x v="207"/>
    <s v="Digitized 5thgeneration knowledgebase"/>
    <x v="67"/>
    <x v="204"/>
    <x v="1"/>
    <n v="43"/>
    <x v="1"/>
    <s v="USD"/>
    <n v="1535432400"/>
    <n v="1537160400"/>
    <b v="0"/>
    <b v="1"/>
    <s v="music/rock"/>
    <n v="4.2569999999999997"/>
    <x v="205"/>
    <x v="1"/>
    <s v="rock"/>
    <x v="202"/>
    <d v="2018-09-17T05:00:00"/>
  </r>
  <r>
    <n v="208"/>
    <x v="208"/>
    <s v="Mandatory multi-tasking encryption"/>
    <x v="149"/>
    <x v="205"/>
    <x v="1"/>
    <n v="2053"/>
    <x v="1"/>
    <s v="USD"/>
    <n v="1510207200"/>
    <n v="1512280800"/>
    <b v="0"/>
    <b v="0"/>
    <s v="film &amp; video/documentary"/>
    <n v="1.0112239715591671"/>
    <x v="206"/>
    <x v="4"/>
    <s v="documentary"/>
    <x v="203"/>
    <d v="2017-12-03T06:00:00"/>
  </r>
  <r>
    <n v="209"/>
    <x v="209"/>
    <s v="Distributed system-worthy application"/>
    <x v="150"/>
    <x v="206"/>
    <x v="2"/>
    <n v="808"/>
    <x v="2"/>
    <s v="AUD"/>
    <n v="1462510800"/>
    <n v="1463115600"/>
    <b v="0"/>
    <b v="0"/>
    <s v="film &amp; video/documentary"/>
    <n v="0.21188688946015424"/>
    <x v="207"/>
    <x v="4"/>
    <s v="documentary"/>
    <x v="204"/>
    <d v="2016-05-13T05:00:00"/>
  </r>
  <r>
    <n v="210"/>
    <x v="210"/>
    <s v="Synergistic tertiary time-frame"/>
    <x v="151"/>
    <x v="207"/>
    <x v="0"/>
    <n v="226"/>
    <x v="3"/>
    <s v="DKK"/>
    <n v="1488520800"/>
    <n v="1490850000"/>
    <b v="0"/>
    <b v="0"/>
    <s v="film &amp; video/science fiction"/>
    <n v="0.67425531914893622"/>
    <x v="208"/>
    <x v="4"/>
    <s v="science fiction"/>
    <x v="205"/>
    <d v="2017-03-30T05:00:00"/>
  </r>
  <r>
    <n v="211"/>
    <x v="211"/>
    <s v="Customer-focused impactful benchmark"/>
    <x v="152"/>
    <x v="208"/>
    <x v="0"/>
    <n v="1625"/>
    <x v="1"/>
    <s v="USD"/>
    <n v="1377579600"/>
    <n v="1379653200"/>
    <b v="0"/>
    <b v="0"/>
    <s v="theater/plays"/>
    <n v="0.9492337164750958"/>
    <x v="209"/>
    <x v="3"/>
    <s v="plays"/>
    <x v="206"/>
    <d v="2013-09-20T05:00:00"/>
  </r>
  <r>
    <n v="212"/>
    <x v="212"/>
    <s v="Profound next generation infrastructure"/>
    <x v="32"/>
    <x v="209"/>
    <x v="1"/>
    <n v="168"/>
    <x v="1"/>
    <s v="USD"/>
    <n v="1576389600"/>
    <n v="1580364000"/>
    <b v="0"/>
    <b v="0"/>
    <s v="theater/plays"/>
    <n v="1.5185185185185186"/>
    <x v="210"/>
    <x v="3"/>
    <s v="plays"/>
    <x v="207"/>
    <d v="2020-01-30T06:00:00"/>
  </r>
  <r>
    <n v="213"/>
    <x v="213"/>
    <s v="Face-to-face encompassing info-mediaries"/>
    <x v="153"/>
    <x v="210"/>
    <x v="1"/>
    <n v="4289"/>
    <x v="1"/>
    <s v="USD"/>
    <n v="1289019600"/>
    <n v="1289714400"/>
    <b v="0"/>
    <b v="1"/>
    <s v="music/indie rock"/>
    <n v="1.9516382252559727"/>
    <x v="211"/>
    <x v="1"/>
    <s v="indie rock"/>
    <x v="208"/>
    <d v="2010-11-14T06:00:00"/>
  </r>
  <r>
    <n v="214"/>
    <x v="214"/>
    <s v="Open-source fresh-thinking policy"/>
    <x v="1"/>
    <x v="211"/>
    <x v="1"/>
    <n v="165"/>
    <x v="1"/>
    <s v="USD"/>
    <n v="1282194000"/>
    <n v="1282712400"/>
    <b v="0"/>
    <b v="0"/>
    <s v="music/rock"/>
    <n v="10.231428571428571"/>
    <x v="212"/>
    <x v="1"/>
    <s v="rock"/>
    <x v="209"/>
    <d v="2010-08-25T05:00:00"/>
  </r>
  <r>
    <n v="215"/>
    <x v="215"/>
    <s v="Extended 24/7 implementation"/>
    <x v="154"/>
    <x v="212"/>
    <x v="0"/>
    <n v="143"/>
    <x v="1"/>
    <s v="USD"/>
    <n v="1550037600"/>
    <n v="1550210400"/>
    <b v="0"/>
    <b v="0"/>
    <s v="theater/plays"/>
    <n v="3.8418367346938778E-2"/>
    <x v="213"/>
    <x v="3"/>
    <s v="plays"/>
    <x v="210"/>
    <d v="2019-02-15T06:00:00"/>
  </r>
  <r>
    <n v="216"/>
    <x v="216"/>
    <s v="Organic dynamic algorithm"/>
    <x v="155"/>
    <x v="213"/>
    <x v="1"/>
    <n v="1815"/>
    <x v="1"/>
    <s v="USD"/>
    <n v="1321941600"/>
    <n v="1322114400"/>
    <b v="0"/>
    <b v="0"/>
    <s v="theater/plays"/>
    <n v="1.5507066557107643"/>
    <x v="214"/>
    <x v="3"/>
    <s v="plays"/>
    <x v="211"/>
    <d v="2011-11-24T06:00:00"/>
  </r>
  <r>
    <n v="217"/>
    <x v="217"/>
    <s v="Organic multi-tasking focus group"/>
    <x v="156"/>
    <x v="214"/>
    <x v="0"/>
    <n v="934"/>
    <x v="1"/>
    <s v="USD"/>
    <n v="1556427600"/>
    <n v="1557205200"/>
    <b v="0"/>
    <b v="0"/>
    <s v="film &amp; video/science fiction"/>
    <n v="0.44753477588871715"/>
    <x v="215"/>
    <x v="4"/>
    <s v="science fiction"/>
    <x v="212"/>
    <d v="2019-05-07T05:00:00"/>
  </r>
  <r>
    <n v="218"/>
    <x v="218"/>
    <s v="Adaptive logistical initiative"/>
    <x v="57"/>
    <x v="215"/>
    <x v="1"/>
    <n v="397"/>
    <x v="4"/>
    <s v="GBP"/>
    <n v="1320991200"/>
    <n v="1323928800"/>
    <b v="0"/>
    <b v="1"/>
    <s v="film &amp; video/shorts"/>
    <n v="2.1594736842105262"/>
    <x v="216"/>
    <x v="4"/>
    <s v="shorts"/>
    <x v="213"/>
    <d v="2011-12-15T06:00:00"/>
  </r>
  <r>
    <n v="219"/>
    <x v="219"/>
    <s v="Stand-alone mobile customer loyalty"/>
    <x v="157"/>
    <x v="216"/>
    <x v="1"/>
    <n v="1539"/>
    <x v="1"/>
    <s v="USD"/>
    <n v="1345093200"/>
    <n v="1346130000"/>
    <b v="0"/>
    <b v="0"/>
    <s v="film &amp; video/animation"/>
    <n v="3.3212709832134291"/>
    <x v="217"/>
    <x v="4"/>
    <s v="animation"/>
    <x v="214"/>
    <d v="2012-08-28T05:00:00"/>
  </r>
  <r>
    <n v="220"/>
    <x v="220"/>
    <s v="Focused composite approach"/>
    <x v="58"/>
    <x v="217"/>
    <x v="0"/>
    <n v="17"/>
    <x v="1"/>
    <s v="USD"/>
    <n v="1309496400"/>
    <n v="1311051600"/>
    <b v="1"/>
    <b v="0"/>
    <s v="theater/plays"/>
    <n v="8.4430379746835441E-2"/>
    <x v="218"/>
    <x v="3"/>
    <s v="plays"/>
    <x v="215"/>
    <d v="2011-07-19T05:00:00"/>
  </r>
  <r>
    <n v="221"/>
    <x v="221"/>
    <s v="Face-to-face clear-thinking Local Area Network"/>
    <x v="158"/>
    <x v="218"/>
    <x v="0"/>
    <n v="2179"/>
    <x v="1"/>
    <s v="USD"/>
    <n v="1340254800"/>
    <n v="1340427600"/>
    <b v="1"/>
    <b v="0"/>
    <s v="food/food trucks"/>
    <n v="0.9862551440329218"/>
    <x v="219"/>
    <x v="0"/>
    <s v="food trucks"/>
    <x v="216"/>
    <d v="2012-06-23T05:00:00"/>
  </r>
  <r>
    <n v="222"/>
    <x v="222"/>
    <s v="Cross-group cohesive circuit"/>
    <x v="73"/>
    <x v="219"/>
    <x v="1"/>
    <n v="138"/>
    <x v="1"/>
    <s v="USD"/>
    <n v="1412226000"/>
    <n v="1412312400"/>
    <b v="0"/>
    <b v="0"/>
    <s v="photography/photography books"/>
    <n v="1.3797916666666667"/>
    <x v="220"/>
    <x v="7"/>
    <s v="photography books"/>
    <x v="217"/>
    <d v="2014-10-03T05:00:00"/>
  </r>
  <r>
    <n v="223"/>
    <x v="223"/>
    <s v="Synergistic explicit capability"/>
    <x v="159"/>
    <x v="220"/>
    <x v="0"/>
    <n v="931"/>
    <x v="1"/>
    <s v="USD"/>
    <n v="1458104400"/>
    <n v="1459314000"/>
    <b v="0"/>
    <b v="0"/>
    <s v="theater/plays"/>
    <n v="0.93810996563573879"/>
    <x v="221"/>
    <x v="3"/>
    <s v="plays"/>
    <x v="218"/>
    <d v="2016-03-30T05:00:00"/>
  </r>
  <r>
    <n v="224"/>
    <x v="224"/>
    <s v="Diverse analyzing definition"/>
    <x v="160"/>
    <x v="221"/>
    <x v="1"/>
    <n v="3594"/>
    <x v="1"/>
    <s v="USD"/>
    <n v="1411534800"/>
    <n v="1415426400"/>
    <b v="0"/>
    <b v="0"/>
    <s v="film &amp; video/science fiction"/>
    <n v="4.0363930885529156"/>
    <x v="222"/>
    <x v="4"/>
    <s v="science fiction"/>
    <x v="219"/>
    <d v="2014-11-08T06:00:00"/>
  </r>
  <r>
    <n v="225"/>
    <x v="225"/>
    <s v="Enterprise-wide reciprocal success"/>
    <x v="161"/>
    <x v="222"/>
    <x v="1"/>
    <n v="5880"/>
    <x v="1"/>
    <s v="USD"/>
    <n v="1399093200"/>
    <n v="1399093200"/>
    <b v="1"/>
    <b v="0"/>
    <s v="music/rock"/>
    <n v="2.6017404129793511"/>
    <x v="223"/>
    <x v="1"/>
    <s v="rock"/>
    <x v="220"/>
    <d v="2014-05-03T05:00:00"/>
  </r>
  <r>
    <n v="226"/>
    <x v="102"/>
    <s v="Progressive neutral middleware"/>
    <x v="162"/>
    <x v="223"/>
    <x v="1"/>
    <n v="112"/>
    <x v="1"/>
    <s v="USD"/>
    <n v="1270702800"/>
    <n v="1273899600"/>
    <b v="0"/>
    <b v="0"/>
    <s v="photography/photography books"/>
    <n v="3.6663333333333332"/>
    <x v="224"/>
    <x v="7"/>
    <s v="photography books"/>
    <x v="221"/>
    <d v="2010-05-15T05:00:00"/>
  </r>
  <r>
    <n v="227"/>
    <x v="226"/>
    <s v="Intuitive exuding process improvement"/>
    <x v="163"/>
    <x v="224"/>
    <x v="1"/>
    <n v="943"/>
    <x v="1"/>
    <s v="USD"/>
    <n v="1431666000"/>
    <n v="1432184400"/>
    <b v="0"/>
    <b v="0"/>
    <s v="games/mobile games"/>
    <n v="1.687208538587849"/>
    <x v="225"/>
    <x v="6"/>
    <s v="mobile games"/>
    <x v="222"/>
    <d v="2015-05-21T05:00:00"/>
  </r>
  <r>
    <n v="228"/>
    <x v="227"/>
    <s v="Exclusive real-time protocol"/>
    <x v="164"/>
    <x v="225"/>
    <x v="1"/>
    <n v="2468"/>
    <x v="1"/>
    <s v="USD"/>
    <n v="1472619600"/>
    <n v="1474779600"/>
    <b v="0"/>
    <b v="0"/>
    <s v="film &amp; video/animation"/>
    <n v="1.1990717911530093"/>
    <x v="226"/>
    <x v="4"/>
    <s v="animation"/>
    <x v="172"/>
    <d v="2016-09-25T05:00:00"/>
  </r>
  <r>
    <n v="229"/>
    <x v="228"/>
    <s v="Extended encompassing application"/>
    <x v="165"/>
    <x v="226"/>
    <x v="1"/>
    <n v="2551"/>
    <x v="1"/>
    <s v="USD"/>
    <n v="1496293200"/>
    <n v="1500440400"/>
    <b v="0"/>
    <b v="1"/>
    <s v="games/mobile games"/>
    <n v="1.936892523364486"/>
    <x v="227"/>
    <x v="6"/>
    <s v="mobile games"/>
    <x v="223"/>
    <d v="2017-07-19T05:00:00"/>
  </r>
  <r>
    <n v="230"/>
    <x v="229"/>
    <s v="Progressive value-added ability"/>
    <x v="166"/>
    <x v="227"/>
    <x v="1"/>
    <n v="101"/>
    <x v="1"/>
    <s v="USD"/>
    <n v="1575612000"/>
    <n v="1575612000"/>
    <b v="0"/>
    <b v="0"/>
    <s v="games/video games"/>
    <n v="4.2016666666666671"/>
    <x v="228"/>
    <x v="6"/>
    <s v="video games"/>
    <x v="224"/>
    <d v="2019-12-06T06:00:00"/>
  </r>
  <r>
    <n v="231"/>
    <x v="230"/>
    <s v="Cross-platform uniform hardware"/>
    <x v="44"/>
    <x v="228"/>
    <x v="3"/>
    <n v="67"/>
    <x v="1"/>
    <s v="USD"/>
    <n v="1369112400"/>
    <n v="1374123600"/>
    <b v="0"/>
    <b v="0"/>
    <s v="theater/plays"/>
    <n v="0.76708333333333334"/>
    <x v="229"/>
    <x v="3"/>
    <s v="plays"/>
    <x v="225"/>
    <d v="2013-07-18T05:00:00"/>
  </r>
  <r>
    <n v="232"/>
    <x v="231"/>
    <s v="Progressive secondary portal"/>
    <x v="74"/>
    <x v="229"/>
    <x v="1"/>
    <n v="92"/>
    <x v="1"/>
    <s v="USD"/>
    <n v="1469422800"/>
    <n v="1469509200"/>
    <b v="0"/>
    <b v="0"/>
    <s v="theater/plays"/>
    <n v="1.7126470588235294"/>
    <x v="230"/>
    <x v="3"/>
    <s v="plays"/>
    <x v="226"/>
    <d v="2016-07-26T05:00:00"/>
  </r>
  <r>
    <n v="233"/>
    <x v="232"/>
    <s v="Multi-lateral national adapter"/>
    <x v="167"/>
    <x v="230"/>
    <x v="1"/>
    <n v="62"/>
    <x v="1"/>
    <s v="USD"/>
    <n v="1307854800"/>
    <n v="1309237200"/>
    <b v="0"/>
    <b v="0"/>
    <s v="film &amp; video/animation"/>
    <n v="1.5789473684210527"/>
    <x v="231"/>
    <x v="4"/>
    <s v="animation"/>
    <x v="227"/>
    <d v="2011-06-28T05:00:00"/>
  </r>
  <r>
    <n v="234"/>
    <x v="233"/>
    <s v="Enterprise-wide motivating matrices"/>
    <x v="168"/>
    <x v="231"/>
    <x v="1"/>
    <n v="149"/>
    <x v="6"/>
    <s v="EUR"/>
    <n v="1503378000"/>
    <n v="1503982800"/>
    <b v="0"/>
    <b v="1"/>
    <s v="games/video games"/>
    <n v="1.0908"/>
    <x v="232"/>
    <x v="6"/>
    <s v="video games"/>
    <x v="228"/>
    <d v="2017-08-29T05:00:00"/>
  </r>
  <r>
    <n v="235"/>
    <x v="234"/>
    <s v="Polarized upward-trending Local Area Network"/>
    <x v="133"/>
    <x v="232"/>
    <x v="0"/>
    <n v="92"/>
    <x v="1"/>
    <s v="USD"/>
    <n v="1486965600"/>
    <n v="1487397600"/>
    <b v="0"/>
    <b v="0"/>
    <s v="film &amp; video/animation"/>
    <n v="0.41732558139534881"/>
    <x v="233"/>
    <x v="4"/>
    <s v="animation"/>
    <x v="229"/>
    <d v="2017-02-18T06:00:00"/>
  </r>
  <r>
    <n v="236"/>
    <x v="235"/>
    <s v="Object-based directional function"/>
    <x v="169"/>
    <x v="233"/>
    <x v="0"/>
    <n v="57"/>
    <x v="2"/>
    <s v="AUD"/>
    <n v="1561438800"/>
    <n v="1562043600"/>
    <b v="0"/>
    <b v="1"/>
    <s v="music/rock"/>
    <n v="0.10944303797468355"/>
    <x v="234"/>
    <x v="1"/>
    <s v="rock"/>
    <x v="230"/>
    <d v="2019-07-02T05:00:00"/>
  </r>
  <r>
    <n v="237"/>
    <x v="236"/>
    <s v="Re-contextualized tangible open architecture"/>
    <x v="29"/>
    <x v="234"/>
    <x v="1"/>
    <n v="329"/>
    <x v="1"/>
    <s v="USD"/>
    <n v="1398402000"/>
    <n v="1398574800"/>
    <b v="0"/>
    <b v="0"/>
    <s v="film &amp; video/animation"/>
    <n v="1.593763440860215"/>
    <x v="235"/>
    <x v="4"/>
    <s v="animation"/>
    <x v="231"/>
    <d v="2014-04-27T05:00:00"/>
  </r>
  <r>
    <n v="238"/>
    <x v="237"/>
    <s v="Distributed systemic adapter"/>
    <x v="166"/>
    <x v="235"/>
    <x v="1"/>
    <n v="97"/>
    <x v="3"/>
    <s v="DKK"/>
    <n v="1513231200"/>
    <n v="1515391200"/>
    <b v="0"/>
    <b v="1"/>
    <s v="theater/plays"/>
    <n v="4.2241666666666671"/>
    <x v="236"/>
    <x v="3"/>
    <s v="plays"/>
    <x v="232"/>
    <d v="2018-01-08T06:00:00"/>
  </r>
  <r>
    <n v="239"/>
    <x v="238"/>
    <s v="Networked web-enabled instruction set"/>
    <x v="170"/>
    <x v="236"/>
    <x v="0"/>
    <n v="41"/>
    <x v="1"/>
    <s v="USD"/>
    <n v="1440824400"/>
    <n v="1441170000"/>
    <b v="0"/>
    <b v="0"/>
    <s v="technology/wearables"/>
    <n v="0.97718749999999999"/>
    <x v="237"/>
    <x v="2"/>
    <s v="wearables"/>
    <x v="233"/>
    <d v="2015-09-02T05:00:00"/>
  </r>
  <r>
    <n v="240"/>
    <x v="239"/>
    <s v="Vision-oriented dynamic service-desk"/>
    <x v="171"/>
    <x v="237"/>
    <x v="1"/>
    <n v="1784"/>
    <x v="1"/>
    <s v="USD"/>
    <n v="1281070800"/>
    <n v="1281157200"/>
    <b v="0"/>
    <b v="0"/>
    <s v="theater/plays"/>
    <n v="4.1878911564625847"/>
    <x v="238"/>
    <x v="3"/>
    <s v="plays"/>
    <x v="194"/>
    <d v="2010-08-07T05:00:00"/>
  </r>
  <r>
    <n v="241"/>
    <x v="240"/>
    <s v="Vision-oriented actuating open system"/>
    <x v="172"/>
    <x v="238"/>
    <x v="1"/>
    <n v="1684"/>
    <x v="2"/>
    <s v="AUD"/>
    <n v="1397365200"/>
    <n v="1398229200"/>
    <b v="0"/>
    <b v="1"/>
    <s v="publishing/nonfiction"/>
    <n v="1.0191632047477746"/>
    <x v="239"/>
    <x v="5"/>
    <s v="nonfiction"/>
    <x v="234"/>
    <d v="2014-04-23T05:00:00"/>
  </r>
  <r>
    <n v="242"/>
    <x v="241"/>
    <s v="Sharable scalable core"/>
    <x v="141"/>
    <x v="239"/>
    <x v="1"/>
    <n v="250"/>
    <x v="1"/>
    <s v="USD"/>
    <n v="1494392400"/>
    <n v="1495256400"/>
    <b v="0"/>
    <b v="1"/>
    <s v="music/rock"/>
    <n v="1.2772619047619047"/>
    <x v="240"/>
    <x v="1"/>
    <s v="rock"/>
    <x v="235"/>
    <d v="2017-05-20T05:00:00"/>
  </r>
  <r>
    <n v="243"/>
    <x v="242"/>
    <s v="Customer-focused attitude-oriented function"/>
    <x v="173"/>
    <x v="240"/>
    <x v="1"/>
    <n v="238"/>
    <x v="1"/>
    <s v="USD"/>
    <n v="1520143200"/>
    <n v="1520402400"/>
    <b v="0"/>
    <b v="0"/>
    <s v="theater/plays"/>
    <n v="4.4521739130434783"/>
    <x v="241"/>
    <x v="3"/>
    <s v="plays"/>
    <x v="236"/>
    <d v="2018-03-07T06:00:00"/>
  </r>
  <r>
    <n v="244"/>
    <x v="243"/>
    <s v="Reverse-engineered system-worthy extranet"/>
    <x v="31"/>
    <x v="241"/>
    <x v="1"/>
    <n v="53"/>
    <x v="1"/>
    <s v="USD"/>
    <n v="1405314000"/>
    <n v="1409806800"/>
    <b v="0"/>
    <b v="0"/>
    <s v="theater/plays"/>
    <n v="5.6971428571428575"/>
    <x v="242"/>
    <x v="3"/>
    <s v="plays"/>
    <x v="237"/>
    <d v="2014-09-04T05:00:00"/>
  </r>
  <r>
    <n v="245"/>
    <x v="244"/>
    <s v="Re-engineered systematic monitoring"/>
    <x v="49"/>
    <x v="242"/>
    <x v="1"/>
    <n v="214"/>
    <x v="1"/>
    <s v="USD"/>
    <n v="1396846800"/>
    <n v="1396933200"/>
    <b v="0"/>
    <b v="0"/>
    <s v="theater/plays"/>
    <n v="5.0934482758620687"/>
    <x v="243"/>
    <x v="3"/>
    <s v="plays"/>
    <x v="238"/>
    <d v="2014-04-08T05:00:00"/>
  </r>
  <r>
    <n v="246"/>
    <x v="245"/>
    <s v="Seamless value-added standardization"/>
    <x v="6"/>
    <x v="243"/>
    <x v="1"/>
    <n v="222"/>
    <x v="1"/>
    <s v="USD"/>
    <n v="1375678800"/>
    <n v="1376024400"/>
    <b v="0"/>
    <b v="0"/>
    <s v="technology/web"/>
    <n v="3.2553333333333332"/>
    <x v="244"/>
    <x v="2"/>
    <s v="web"/>
    <x v="239"/>
    <d v="2013-08-09T05:00:00"/>
  </r>
  <r>
    <n v="247"/>
    <x v="246"/>
    <s v="Triple-buffered fresh-thinking frame"/>
    <x v="174"/>
    <x v="244"/>
    <x v="1"/>
    <n v="1884"/>
    <x v="1"/>
    <s v="USD"/>
    <n v="1482386400"/>
    <n v="1483682400"/>
    <b v="0"/>
    <b v="1"/>
    <s v="publishing/fiction"/>
    <n v="9.3261616161616168"/>
    <x v="245"/>
    <x v="5"/>
    <s v="fiction"/>
    <x v="240"/>
    <d v="2017-01-06T06:00:00"/>
  </r>
  <r>
    <n v="248"/>
    <x v="247"/>
    <s v="Streamlined holistic knowledgebase"/>
    <x v="8"/>
    <x v="245"/>
    <x v="1"/>
    <n v="218"/>
    <x v="2"/>
    <s v="AUD"/>
    <n v="1420005600"/>
    <n v="1420437600"/>
    <b v="0"/>
    <b v="0"/>
    <s v="games/mobile games"/>
    <n v="2.1133870967741935"/>
    <x v="246"/>
    <x v="6"/>
    <s v="mobile games"/>
    <x v="241"/>
    <d v="2015-01-05T06:00:00"/>
  </r>
  <r>
    <n v="249"/>
    <x v="248"/>
    <s v="Up-sized intermediate website"/>
    <x v="175"/>
    <x v="246"/>
    <x v="1"/>
    <n v="6465"/>
    <x v="1"/>
    <s v="USD"/>
    <n v="1420178400"/>
    <n v="1420783200"/>
    <b v="0"/>
    <b v="0"/>
    <s v="publishing/translations"/>
    <n v="2.7332520325203253"/>
    <x v="247"/>
    <x v="5"/>
    <s v="translations"/>
    <x v="242"/>
    <d v="2015-01-09T06:00:00"/>
  </r>
  <r>
    <n v="250"/>
    <x v="249"/>
    <s v="Future-proofed directional synergy"/>
    <x v="0"/>
    <x v="247"/>
    <x v="0"/>
    <n v="1"/>
    <x v="1"/>
    <s v="USD"/>
    <n v="1264399200"/>
    <n v="1267423200"/>
    <b v="0"/>
    <b v="0"/>
    <s v="music/rock"/>
    <n v="0.03"/>
    <x v="248"/>
    <x v="1"/>
    <s v="rock"/>
    <x v="67"/>
    <d v="2010-03-01T06:00:00"/>
  </r>
  <r>
    <n v="251"/>
    <x v="250"/>
    <s v="Enhanced user-facing function"/>
    <x v="143"/>
    <x v="248"/>
    <x v="0"/>
    <n v="101"/>
    <x v="1"/>
    <s v="USD"/>
    <n v="1355032800"/>
    <n v="1355205600"/>
    <b v="0"/>
    <b v="0"/>
    <s v="theater/plays"/>
    <n v="0.54084507042253516"/>
    <x v="249"/>
    <x v="3"/>
    <s v="plays"/>
    <x v="243"/>
    <d v="2012-12-11T06:00:00"/>
  </r>
  <r>
    <n v="252"/>
    <x v="251"/>
    <s v="Operative bandwidth-monitored interface"/>
    <x v="67"/>
    <x v="249"/>
    <x v="1"/>
    <n v="59"/>
    <x v="1"/>
    <s v="USD"/>
    <n v="1382677200"/>
    <n v="1383109200"/>
    <b v="0"/>
    <b v="0"/>
    <s v="theater/plays"/>
    <n v="6.2629999999999999"/>
    <x v="250"/>
    <x v="3"/>
    <s v="plays"/>
    <x v="244"/>
    <d v="2013-10-30T05:00:00"/>
  </r>
  <r>
    <n v="253"/>
    <x v="252"/>
    <s v="Upgradable multi-state instruction set"/>
    <x v="158"/>
    <x v="250"/>
    <x v="0"/>
    <n v="1335"/>
    <x v="0"/>
    <s v="CAD"/>
    <n v="1302238800"/>
    <n v="1303275600"/>
    <b v="0"/>
    <b v="0"/>
    <s v="film &amp; video/drama"/>
    <n v="0.8902139917695473"/>
    <x v="251"/>
    <x v="4"/>
    <s v="drama"/>
    <x v="245"/>
    <d v="2011-04-20T05:00:00"/>
  </r>
  <r>
    <n v="254"/>
    <x v="253"/>
    <s v="De-engineered static Local Area Network"/>
    <x v="176"/>
    <x v="251"/>
    <x v="1"/>
    <n v="88"/>
    <x v="1"/>
    <s v="USD"/>
    <n v="1487656800"/>
    <n v="1487829600"/>
    <b v="0"/>
    <b v="0"/>
    <s v="publishing/nonfiction"/>
    <n v="1.8489130434782608"/>
    <x v="252"/>
    <x v="5"/>
    <s v="nonfiction"/>
    <x v="246"/>
    <d v="2017-02-23T06:00:00"/>
  </r>
  <r>
    <n v="255"/>
    <x v="254"/>
    <s v="Upgradable grid-enabled superstructure"/>
    <x v="177"/>
    <x v="252"/>
    <x v="1"/>
    <n v="1697"/>
    <x v="1"/>
    <s v="USD"/>
    <n v="1297836000"/>
    <n v="1298268000"/>
    <b v="0"/>
    <b v="1"/>
    <s v="music/rock"/>
    <n v="1.2016770186335404"/>
    <x v="253"/>
    <x v="1"/>
    <s v="rock"/>
    <x v="247"/>
    <d v="2011-02-21T06:00:00"/>
  </r>
  <r>
    <n v="256"/>
    <x v="255"/>
    <s v="Optimized actuating toolset"/>
    <x v="178"/>
    <x v="253"/>
    <x v="0"/>
    <n v="15"/>
    <x v="4"/>
    <s v="GBP"/>
    <n v="1453615200"/>
    <n v="1456812000"/>
    <b v="0"/>
    <b v="0"/>
    <s v="music/rock"/>
    <n v="0.23390243902439026"/>
    <x v="254"/>
    <x v="1"/>
    <s v="rock"/>
    <x v="248"/>
    <d v="2016-03-01T06:00:00"/>
  </r>
  <r>
    <n v="257"/>
    <x v="256"/>
    <s v="Decentralized exuding strategy"/>
    <x v="57"/>
    <x v="254"/>
    <x v="1"/>
    <n v="92"/>
    <x v="1"/>
    <s v="USD"/>
    <n v="1362463200"/>
    <n v="1363669200"/>
    <b v="0"/>
    <b v="0"/>
    <s v="theater/plays"/>
    <n v="1.46"/>
    <x v="255"/>
    <x v="3"/>
    <s v="plays"/>
    <x v="249"/>
    <d v="2013-03-19T05:00:00"/>
  </r>
  <r>
    <n v="258"/>
    <x v="257"/>
    <s v="Assimilated coherent hardware"/>
    <x v="92"/>
    <x v="255"/>
    <x v="1"/>
    <n v="186"/>
    <x v="1"/>
    <s v="USD"/>
    <n v="1481176800"/>
    <n v="1482904800"/>
    <b v="0"/>
    <b v="1"/>
    <s v="theater/plays"/>
    <n v="2.6848000000000001"/>
    <x v="256"/>
    <x v="3"/>
    <s v="plays"/>
    <x v="250"/>
    <d v="2016-12-28T06:00:00"/>
  </r>
  <r>
    <n v="259"/>
    <x v="258"/>
    <s v="Multi-channeled responsive implementation"/>
    <x v="37"/>
    <x v="256"/>
    <x v="1"/>
    <n v="138"/>
    <x v="1"/>
    <s v="USD"/>
    <n v="1354946400"/>
    <n v="1356588000"/>
    <b v="1"/>
    <b v="0"/>
    <s v="photography/photography books"/>
    <n v="5.9749999999999996"/>
    <x v="257"/>
    <x v="7"/>
    <s v="photography books"/>
    <x v="251"/>
    <d v="2012-12-27T06:00:00"/>
  </r>
  <r>
    <n v="260"/>
    <x v="259"/>
    <s v="Centralized modular initiative"/>
    <x v="9"/>
    <x v="257"/>
    <x v="1"/>
    <n v="261"/>
    <x v="1"/>
    <s v="USD"/>
    <n v="1348808400"/>
    <n v="1349845200"/>
    <b v="0"/>
    <b v="0"/>
    <s v="music/rock"/>
    <n v="1.5769841269841269"/>
    <x v="258"/>
    <x v="1"/>
    <s v="rock"/>
    <x v="136"/>
    <d v="2012-10-10T05:00:00"/>
  </r>
  <r>
    <n v="261"/>
    <x v="260"/>
    <s v="Reverse-engineered cohesive migration"/>
    <x v="179"/>
    <x v="258"/>
    <x v="0"/>
    <n v="454"/>
    <x v="1"/>
    <s v="USD"/>
    <n v="1282712400"/>
    <n v="1283058000"/>
    <b v="0"/>
    <b v="1"/>
    <s v="music/rock"/>
    <n v="0.31201660735468567"/>
    <x v="259"/>
    <x v="1"/>
    <s v="rock"/>
    <x v="252"/>
    <d v="2010-08-29T05:00:00"/>
  </r>
  <r>
    <n v="262"/>
    <x v="261"/>
    <s v="Compatible multimedia hub"/>
    <x v="12"/>
    <x v="259"/>
    <x v="1"/>
    <n v="107"/>
    <x v="1"/>
    <s v="USD"/>
    <n v="1301979600"/>
    <n v="1304226000"/>
    <b v="0"/>
    <b v="1"/>
    <s v="music/indie rock"/>
    <n v="3.1341176470588237"/>
    <x v="260"/>
    <x v="1"/>
    <s v="indie rock"/>
    <x v="253"/>
    <d v="2011-05-01T05:00:00"/>
  </r>
  <r>
    <n v="263"/>
    <x v="262"/>
    <s v="Organic eco-centric success"/>
    <x v="49"/>
    <x v="260"/>
    <x v="1"/>
    <n v="199"/>
    <x v="1"/>
    <s v="USD"/>
    <n v="1263016800"/>
    <n v="1263016800"/>
    <b v="0"/>
    <b v="0"/>
    <s v="photography/photography books"/>
    <n v="3.7089655172413791"/>
    <x v="261"/>
    <x v="7"/>
    <s v="photography books"/>
    <x v="254"/>
    <d v="2010-01-09T06:00:00"/>
  </r>
  <r>
    <n v="264"/>
    <x v="263"/>
    <s v="Virtual reciprocal policy"/>
    <x v="180"/>
    <x v="261"/>
    <x v="1"/>
    <n v="5512"/>
    <x v="1"/>
    <s v="USD"/>
    <n v="1360648800"/>
    <n v="1362031200"/>
    <b v="0"/>
    <b v="0"/>
    <s v="theater/plays"/>
    <n v="3.6266447368421053"/>
    <x v="262"/>
    <x v="3"/>
    <s v="plays"/>
    <x v="255"/>
    <d v="2013-02-28T06:00:00"/>
  </r>
  <r>
    <n v="265"/>
    <x v="264"/>
    <s v="Persevering interactive emulation"/>
    <x v="70"/>
    <x v="262"/>
    <x v="1"/>
    <n v="86"/>
    <x v="1"/>
    <s v="USD"/>
    <n v="1451800800"/>
    <n v="1455602400"/>
    <b v="0"/>
    <b v="0"/>
    <s v="theater/plays"/>
    <n v="1.2308163265306122"/>
    <x v="263"/>
    <x v="3"/>
    <s v="plays"/>
    <x v="256"/>
    <d v="2016-02-16T06:00:00"/>
  </r>
  <r>
    <n v="266"/>
    <x v="265"/>
    <s v="Proactive responsive emulation"/>
    <x v="181"/>
    <x v="263"/>
    <x v="0"/>
    <n v="3182"/>
    <x v="6"/>
    <s v="EUR"/>
    <n v="1415340000"/>
    <n v="1418191200"/>
    <b v="0"/>
    <b v="1"/>
    <s v="music/jazz"/>
    <n v="0.76766756032171579"/>
    <x v="264"/>
    <x v="1"/>
    <s v="jazz"/>
    <x v="257"/>
    <d v="2014-12-10T06:00:00"/>
  </r>
  <r>
    <n v="267"/>
    <x v="266"/>
    <s v="Extended eco-centric function"/>
    <x v="182"/>
    <x v="264"/>
    <x v="1"/>
    <n v="2768"/>
    <x v="2"/>
    <s v="AUD"/>
    <n v="1351054800"/>
    <n v="1352440800"/>
    <b v="0"/>
    <b v="0"/>
    <s v="theater/plays"/>
    <n v="2.3362012987012988"/>
    <x v="265"/>
    <x v="3"/>
    <s v="plays"/>
    <x v="258"/>
    <d v="2012-11-09T06:00:00"/>
  </r>
  <r>
    <n v="268"/>
    <x v="267"/>
    <s v="Networked optimal productivity"/>
    <x v="42"/>
    <x v="265"/>
    <x v="1"/>
    <n v="48"/>
    <x v="1"/>
    <s v="USD"/>
    <n v="1349326800"/>
    <n v="1353304800"/>
    <b v="0"/>
    <b v="0"/>
    <s v="film &amp; video/documentary"/>
    <n v="1.8053333333333332"/>
    <x v="266"/>
    <x v="4"/>
    <s v="documentary"/>
    <x v="259"/>
    <d v="2012-11-19T06:00:00"/>
  </r>
  <r>
    <n v="269"/>
    <x v="268"/>
    <s v="Persistent attitude-oriented approach"/>
    <x v="26"/>
    <x v="266"/>
    <x v="1"/>
    <n v="87"/>
    <x v="1"/>
    <s v="USD"/>
    <n v="1548914400"/>
    <n v="1550728800"/>
    <b v="0"/>
    <b v="0"/>
    <s v="film &amp; video/television"/>
    <n v="2.5262857142857142"/>
    <x v="267"/>
    <x v="4"/>
    <s v="television"/>
    <x v="260"/>
    <d v="2019-02-21T06:00:00"/>
  </r>
  <r>
    <n v="270"/>
    <x v="269"/>
    <s v="Triple-buffered 4thgeneration toolset"/>
    <x v="183"/>
    <x v="267"/>
    <x v="3"/>
    <n v="1890"/>
    <x v="1"/>
    <s v="USD"/>
    <n v="1291269600"/>
    <n v="1291442400"/>
    <b v="0"/>
    <b v="0"/>
    <s v="games/video games"/>
    <n v="0.27176538240368026"/>
    <x v="268"/>
    <x v="6"/>
    <s v="video games"/>
    <x v="261"/>
    <d v="2010-12-04T06:00:00"/>
  </r>
  <r>
    <n v="271"/>
    <x v="270"/>
    <s v="Progressive zero administration leverage"/>
    <x v="184"/>
    <x v="268"/>
    <x v="2"/>
    <n v="61"/>
    <x v="1"/>
    <s v="USD"/>
    <n v="1449468000"/>
    <n v="1452146400"/>
    <b v="0"/>
    <b v="0"/>
    <s v="photography/photography books"/>
    <n v="1.2706571242680547E-2"/>
    <x v="269"/>
    <x v="7"/>
    <s v="photography books"/>
    <x v="262"/>
    <d v="2016-01-07T06:00:00"/>
  </r>
  <r>
    <n v="272"/>
    <x v="271"/>
    <s v="Networked radical neural-net"/>
    <x v="185"/>
    <x v="269"/>
    <x v="1"/>
    <n v="1894"/>
    <x v="1"/>
    <s v="USD"/>
    <n v="1562734800"/>
    <n v="1564894800"/>
    <b v="0"/>
    <b v="1"/>
    <s v="theater/plays"/>
    <n v="3.0400978473581213"/>
    <x v="270"/>
    <x v="3"/>
    <s v="plays"/>
    <x v="263"/>
    <d v="2019-08-04T05:00:00"/>
  </r>
  <r>
    <n v="273"/>
    <x v="272"/>
    <s v="Re-engineered heuristic forecast"/>
    <x v="75"/>
    <x v="270"/>
    <x v="1"/>
    <n v="282"/>
    <x v="0"/>
    <s v="CAD"/>
    <n v="1505624400"/>
    <n v="1505883600"/>
    <b v="0"/>
    <b v="0"/>
    <s v="theater/plays"/>
    <n v="1.3723076923076922"/>
    <x v="271"/>
    <x v="3"/>
    <s v="plays"/>
    <x v="264"/>
    <d v="2017-09-20T05:00:00"/>
  </r>
  <r>
    <n v="274"/>
    <x v="273"/>
    <s v="Fully-configurable background algorithm"/>
    <x v="166"/>
    <x v="271"/>
    <x v="0"/>
    <n v="15"/>
    <x v="1"/>
    <s v="USD"/>
    <n v="1509948000"/>
    <n v="1510380000"/>
    <b v="0"/>
    <b v="0"/>
    <s v="theater/plays"/>
    <n v="0.32208333333333333"/>
    <x v="272"/>
    <x v="3"/>
    <s v="plays"/>
    <x v="265"/>
    <d v="2017-11-11T06:00:00"/>
  </r>
  <r>
    <n v="275"/>
    <x v="274"/>
    <s v="Stand-alone discrete Graphical User Interface"/>
    <x v="61"/>
    <x v="272"/>
    <x v="1"/>
    <n v="116"/>
    <x v="1"/>
    <s v="USD"/>
    <n v="1554526800"/>
    <n v="1555218000"/>
    <b v="0"/>
    <b v="0"/>
    <s v="publishing/translations"/>
    <n v="2.4151282051282053"/>
    <x v="273"/>
    <x v="5"/>
    <s v="translations"/>
    <x v="266"/>
    <d v="2019-04-14T05:00:00"/>
  </r>
  <r>
    <n v="276"/>
    <x v="275"/>
    <s v="Front-line foreground project"/>
    <x v="20"/>
    <x v="273"/>
    <x v="0"/>
    <n v="133"/>
    <x v="1"/>
    <s v="USD"/>
    <n v="1334811600"/>
    <n v="1335243600"/>
    <b v="0"/>
    <b v="1"/>
    <s v="games/video games"/>
    <n v="0.96799999999999997"/>
    <x v="274"/>
    <x v="6"/>
    <s v="video games"/>
    <x v="267"/>
    <d v="2012-04-24T05:00:00"/>
  </r>
  <r>
    <n v="277"/>
    <x v="276"/>
    <s v="Persevering system-worthy info-mediaries"/>
    <x v="31"/>
    <x v="274"/>
    <x v="1"/>
    <n v="83"/>
    <x v="1"/>
    <s v="USD"/>
    <n v="1279515600"/>
    <n v="1279688400"/>
    <b v="0"/>
    <b v="0"/>
    <s v="theater/plays"/>
    <n v="10.664285714285715"/>
    <x v="275"/>
    <x v="3"/>
    <s v="plays"/>
    <x v="268"/>
    <d v="2010-07-21T05:00:00"/>
  </r>
  <r>
    <n v="278"/>
    <x v="277"/>
    <s v="Distributed multi-tasking strategy"/>
    <x v="50"/>
    <x v="275"/>
    <x v="1"/>
    <n v="91"/>
    <x v="1"/>
    <s v="USD"/>
    <n v="1353909600"/>
    <n v="1356069600"/>
    <b v="0"/>
    <b v="0"/>
    <s v="technology/web"/>
    <n v="3.2588888888888889"/>
    <x v="276"/>
    <x v="2"/>
    <s v="web"/>
    <x v="269"/>
    <d v="2012-12-21T06:00:00"/>
  </r>
  <r>
    <n v="279"/>
    <x v="278"/>
    <s v="Vision-oriented methodical application"/>
    <x v="48"/>
    <x v="276"/>
    <x v="1"/>
    <n v="546"/>
    <x v="1"/>
    <s v="USD"/>
    <n v="1535950800"/>
    <n v="1536210000"/>
    <b v="0"/>
    <b v="0"/>
    <s v="theater/plays"/>
    <n v="1.7070000000000001"/>
    <x v="277"/>
    <x v="3"/>
    <s v="plays"/>
    <x v="270"/>
    <d v="2018-09-06T05:00:00"/>
  </r>
  <r>
    <n v="280"/>
    <x v="279"/>
    <s v="Function-based high-level infrastructure"/>
    <x v="186"/>
    <x v="277"/>
    <x v="1"/>
    <n v="393"/>
    <x v="1"/>
    <s v="USD"/>
    <n v="1511244000"/>
    <n v="1511762400"/>
    <b v="0"/>
    <b v="0"/>
    <s v="film &amp; video/animation"/>
    <n v="5.8144"/>
    <x v="278"/>
    <x v="4"/>
    <s v="animation"/>
    <x v="271"/>
    <d v="2017-11-27T06:00:00"/>
  </r>
  <r>
    <n v="281"/>
    <x v="280"/>
    <s v="Profound object-oriented paradigm"/>
    <x v="187"/>
    <x v="278"/>
    <x v="0"/>
    <n v="2062"/>
    <x v="1"/>
    <s v="USD"/>
    <n v="1331445600"/>
    <n v="1333256400"/>
    <b v="0"/>
    <b v="1"/>
    <s v="theater/plays"/>
    <n v="0.91520972644376897"/>
    <x v="279"/>
    <x v="3"/>
    <s v="plays"/>
    <x v="272"/>
    <d v="2012-04-01T05:00:00"/>
  </r>
  <r>
    <n v="282"/>
    <x v="281"/>
    <s v="Virtual contextually-based circuit"/>
    <x v="141"/>
    <x v="279"/>
    <x v="1"/>
    <n v="133"/>
    <x v="1"/>
    <s v="USD"/>
    <n v="1480226400"/>
    <n v="1480744800"/>
    <b v="0"/>
    <b v="1"/>
    <s v="film &amp; video/television"/>
    <n v="1.0804761904761904"/>
    <x v="280"/>
    <x v="4"/>
    <s v="television"/>
    <x v="73"/>
    <d v="2016-12-03T06:00:00"/>
  </r>
  <r>
    <n v="283"/>
    <x v="282"/>
    <s v="Business-focused dynamic instruction set"/>
    <x v="32"/>
    <x v="280"/>
    <x v="0"/>
    <n v="29"/>
    <x v="3"/>
    <s v="DKK"/>
    <n v="1464584400"/>
    <n v="1465016400"/>
    <b v="0"/>
    <b v="0"/>
    <s v="music/rock"/>
    <n v="0.18728395061728395"/>
    <x v="281"/>
    <x v="1"/>
    <s v="rock"/>
    <x v="273"/>
    <d v="2016-06-04T05:00:00"/>
  </r>
  <r>
    <n v="284"/>
    <x v="283"/>
    <s v="Ameliorated fresh-thinking protocol"/>
    <x v="122"/>
    <x v="281"/>
    <x v="0"/>
    <n v="132"/>
    <x v="1"/>
    <s v="USD"/>
    <n v="1335848400"/>
    <n v="1336280400"/>
    <b v="0"/>
    <b v="0"/>
    <s v="technology/web"/>
    <n v="0.83193877551020412"/>
    <x v="282"/>
    <x v="2"/>
    <s v="web"/>
    <x v="274"/>
    <d v="2012-05-06T05:00:00"/>
  </r>
  <r>
    <n v="285"/>
    <x v="284"/>
    <s v="Front-line optimizing emulation"/>
    <x v="79"/>
    <x v="282"/>
    <x v="1"/>
    <n v="254"/>
    <x v="1"/>
    <s v="USD"/>
    <n v="1473483600"/>
    <n v="1476766800"/>
    <b v="0"/>
    <b v="0"/>
    <s v="theater/plays"/>
    <n v="7.0633333333333335"/>
    <x v="283"/>
    <x v="3"/>
    <s v="plays"/>
    <x v="275"/>
    <d v="2016-10-18T05:00:00"/>
  </r>
  <r>
    <n v="286"/>
    <x v="285"/>
    <s v="Devolved uniform complexity"/>
    <x v="188"/>
    <x v="283"/>
    <x v="3"/>
    <n v="184"/>
    <x v="1"/>
    <s v="USD"/>
    <n v="1479880800"/>
    <n v="1480485600"/>
    <b v="0"/>
    <b v="0"/>
    <s v="theater/plays"/>
    <n v="0.17446030330062445"/>
    <x v="284"/>
    <x v="3"/>
    <s v="plays"/>
    <x v="276"/>
    <d v="2016-11-30T06:00:00"/>
  </r>
  <r>
    <n v="287"/>
    <x v="286"/>
    <s v="Public-key intangible superstructure"/>
    <x v="9"/>
    <x v="284"/>
    <x v="1"/>
    <n v="176"/>
    <x v="1"/>
    <s v="USD"/>
    <n v="1430197200"/>
    <n v="1430197200"/>
    <b v="0"/>
    <b v="0"/>
    <s v="music/electric music"/>
    <n v="2.0973015873015872"/>
    <x v="285"/>
    <x v="1"/>
    <s v="electric music"/>
    <x v="277"/>
    <d v="2015-04-28T05:00:00"/>
  </r>
  <r>
    <n v="288"/>
    <x v="287"/>
    <s v="Secured global success"/>
    <x v="36"/>
    <x v="285"/>
    <x v="0"/>
    <n v="137"/>
    <x v="3"/>
    <s v="DKK"/>
    <n v="1331701200"/>
    <n v="1331787600"/>
    <b v="0"/>
    <b v="1"/>
    <s v="music/metal"/>
    <n v="0.97785714285714287"/>
    <x v="286"/>
    <x v="1"/>
    <s v="metal"/>
    <x v="278"/>
    <d v="2012-03-15T05:00:00"/>
  </r>
  <r>
    <n v="289"/>
    <x v="288"/>
    <s v="Grass-roots mission-critical capability"/>
    <x v="126"/>
    <x v="286"/>
    <x v="1"/>
    <n v="337"/>
    <x v="0"/>
    <s v="CAD"/>
    <n v="1438578000"/>
    <n v="1438837200"/>
    <b v="0"/>
    <b v="0"/>
    <s v="theater/plays"/>
    <n v="16.842500000000001"/>
    <x v="287"/>
    <x v="3"/>
    <s v="plays"/>
    <x v="279"/>
    <d v="2015-08-06T05:00:00"/>
  </r>
  <r>
    <n v="290"/>
    <x v="289"/>
    <s v="Advanced global data-warehouse"/>
    <x v="189"/>
    <x v="287"/>
    <x v="0"/>
    <n v="908"/>
    <x v="1"/>
    <s v="USD"/>
    <n v="1368162000"/>
    <n v="1370926800"/>
    <b v="0"/>
    <b v="1"/>
    <s v="film &amp; video/documentary"/>
    <n v="0.54402135231316728"/>
    <x v="288"/>
    <x v="4"/>
    <s v="documentary"/>
    <x v="280"/>
    <d v="2013-06-11T05:00:00"/>
  </r>
  <r>
    <n v="291"/>
    <x v="290"/>
    <s v="Self-enabling uniform complexity"/>
    <x v="37"/>
    <x v="288"/>
    <x v="1"/>
    <n v="107"/>
    <x v="1"/>
    <s v="USD"/>
    <n v="1318654800"/>
    <n v="1319000400"/>
    <b v="1"/>
    <b v="0"/>
    <s v="technology/web"/>
    <n v="4.5661111111111108"/>
    <x v="289"/>
    <x v="2"/>
    <s v="web"/>
    <x v="281"/>
    <d v="2011-10-19T05:00:00"/>
  </r>
  <r>
    <n v="292"/>
    <x v="291"/>
    <s v="Versatile cohesive encoding"/>
    <x v="190"/>
    <x v="289"/>
    <x v="0"/>
    <n v="10"/>
    <x v="1"/>
    <s v="USD"/>
    <n v="1331874000"/>
    <n v="1333429200"/>
    <b v="0"/>
    <b v="0"/>
    <s v="food/food trucks"/>
    <n v="9.8219178082191785E-2"/>
    <x v="290"/>
    <x v="0"/>
    <s v="food trucks"/>
    <x v="282"/>
    <d v="2012-04-03T05:00:00"/>
  </r>
  <r>
    <n v="293"/>
    <x v="292"/>
    <s v="Organized executive solution"/>
    <x v="191"/>
    <x v="290"/>
    <x v="3"/>
    <n v="32"/>
    <x v="6"/>
    <s v="EUR"/>
    <n v="1286254800"/>
    <n v="1287032400"/>
    <b v="0"/>
    <b v="0"/>
    <s v="theater/plays"/>
    <n v="0.16384615384615384"/>
    <x v="291"/>
    <x v="3"/>
    <s v="plays"/>
    <x v="283"/>
    <d v="2010-10-14T05:00:00"/>
  </r>
  <r>
    <n v="294"/>
    <x v="293"/>
    <s v="Automated local emulation"/>
    <x v="60"/>
    <x v="291"/>
    <x v="1"/>
    <n v="183"/>
    <x v="1"/>
    <s v="USD"/>
    <n v="1540530000"/>
    <n v="1541570400"/>
    <b v="0"/>
    <b v="0"/>
    <s v="theater/plays"/>
    <n v="13.396666666666667"/>
    <x v="292"/>
    <x v="3"/>
    <s v="plays"/>
    <x v="284"/>
    <d v="2018-11-07T06:00:00"/>
  </r>
  <r>
    <n v="295"/>
    <x v="294"/>
    <s v="Enterprise-wide intermediate middleware"/>
    <x v="192"/>
    <x v="292"/>
    <x v="0"/>
    <n v="1910"/>
    <x v="5"/>
    <s v="CHF"/>
    <n v="1381813200"/>
    <n v="1383976800"/>
    <b v="0"/>
    <b v="0"/>
    <s v="theater/plays"/>
    <n v="0.35650077760497667"/>
    <x v="293"/>
    <x v="3"/>
    <s v="plays"/>
    <x v="285"/>
    <d v="2013-11-09T06:00:00"/>
  </r>
  <r>
    <n v="296"/>
    <x v="295"/>
    <s v="Grass-roots real-time Local Area Network"/>
    <x v="55"/>
    <x v="293"/>
    <x v="0"/>
    <n v="38"/>
    <x v="2"/>
    <s v="AUD"/>
    <n v="1548655200"/>
    <n v="1550556000"/>
    <b v="0"/>
    <b v="0"/>
    <s v="theater/plays"/>
    <n v="0.54950819672131146"/>
    <x v="294"/>
    <x v="3"/>
    <s v="plays"/>
    <x v="286"/>
    <d v="2019-02-19T06:00:00"/>
  </r>
  <r>
    <n v="297"/>
    <x v="296"/>
    <s v="Organized client-driven capacity"/>
    <x v="44"/>
    <x v="294"/>
    <x v="0"/>
    <n v="104"/>
    <x v="2"/>
    <s v="AUD"/>
    <n v="1389679200"/>
    <n v="1390456800"/>
    <b v="0"/>
    <b v="1"/>
    <s v="theater/plays"/>
    <n v="0.94236111111111109"/>
    <x v="295"/>
    <x v="3"/>
    <s v="plays"/>
    <x v="287"/>
    <d v="2014-01-23T06:00:00"/>
  </r>
  <r>
    <n v="298"/>
    <x v="297"/>
    <s v="Adaptive intangible database"/>
    <x v="26"/>
    <x v="295"/>
    <x v="1"/>
    <n v="72"/>
    <x v="1"/>
    <s v="USD"/>
    <n v="1456466400"/>
    <n v="1458018000"/>
    <b v="0"/>
    <b v="1"/>
    <s v="music/rock"/>
    <n v="1.4391428571428571"/>
    <x v="296"/>
    <x v="1"/>
    <s v="rock"/>
    <x v="288"/>
    <d v="2016-03-15T05:00:00"/>
  </r>
  <r>
    <n v="299"/>
    <x v="298"/>
    <s v="Grass-roots contextually-based algorithm"/>
    <x v="167"/>
    <x v="296"/>
    <x v="0"/>
    <n v="49"/>
    <x v="1"/>
    <s v="USD"/>
    <n v="1456984800"/>
    <n v="1461819600"/>
    <b v="0"/>
    <b v="0"/>
    <s v="food/food trucks"/>
    <n v="0.51421052631578945"/>
    <x v="297"/>
    <x v="0"/>
    <s v="food trucks"/>
    <x v="289"/>
    <d v="2016-04-28T05:00:00"/>
  </r>
  <r>
    <n v="300"/>
    <x v="299"/>
    <s v="Focused executive core"/>
    <x v="0"/>
    <x v="297"/>
    <x v="0"/>
    <n v="1"/>
    <x v="3"/>
    <s v="DKK"/>
    <n v="1504069200"/>
    <n v="1504155600"/>
    <b v="0"/>
    <b v="1"/>
    <s v="publishing/nonfiction"/>
    <n v="0.05"/>
    <x v="298"/>
    <x v="5"/>
    <s v="nonfiction"/>
    <x v="290"/>
    <d v="2017-08-31T05:00:00"/>
  </r>
  <r>
    <n v="301"/>
    <x v="300"/>
    <s v="Multi-channeled disintermediate policy"/>
    <x v="79"/>
    <x v="298"/>
    <x v="1"/>
    <n v="295"/>
    <x v="1"/>
    <s v="USD"/>
    <n v="1424930400"/>
    <n v="1426395600"/>
    <b v="0"/>
    <b v="0"/>
    <s v="film &amp; video/documentary"/>
    <n v="13.446666666666667"/>
    <x v="299"/>
    <x v="4"/>
    <s v="documentary"/>
    <x v="291"/>
    <d v="2015-03-15T05:00:00"/>
  </r>
  <r>
    <n v="302"/>
    <x v="301"/>
    <s v="Customizable bi-directional hardware"/>
    <x v="193"/>
    <x v="299"/>
    <x v="0"/>
    <n v="245"/>
    <x v="1"/>
    <s v="USD"/>
    <n v="1535864400"/>
    <n v="1537074000"/>
    <b v="0"/>
    <b v="0"/>
    <s v="theater/plays"/>
    <n v="0.31844940867279897"/>
    <x v="300"/>
    <x v="3"/>
    <s v="plays"/>
    <x v="292"/>
    <d v="2018-09-16T05:00:00"/>
  </r>
  <r>
    <n v="303"/>
    <x v="302"/>
    <s v="Networked optimal architecture"/>
    <x v="74"/>
    <x v="300"/>
    <x v="0"/>
    <n v="32"/>
    <x v="1"/>
    <s v="USD"/>
    <n v="1452146400"/>
    <n v="1452578400"/>
    <b v="0"/>
    <b v="0"/>
    <s v="music/indie rock"/>
    <n v="0.82617647058823529"/>
    <x v="301"/>
    <x v="1"/>
    <s v="indie rock"/>
    <x v="293"/>
    <d v="2016-01-12T06:00:00"/>
  </r>
  <r>
    <n v="304"/>
    <x v="303"/>
    <s v="User-friendly discrete benchmark"/>
    <x v="118"/>
    <x v="301"/>
    <x v="1"/>
    <n v="142"/>
    <x v="1"/>
    <s v="USD"/>
    <n v="1470546000"/>
    <n v="1474088400"/>
    <b v="0"/>
    <b v="0"/>
    <s v="film &amp; video/documentary"/>
    <n v="5.4614285714285717"/>
    <x v="302"/>
    <x v="4"/>
    <s v="documentary"/>
    <x v="294"/>
    <d v="2016-09-17T05:00:00"/>
  </r>
  <r>
    <n v="305"/>
    <x v="304"/>
    <s v="Grass-roots actuating policy"/>
    <x v="54"/>
    <x v="302"/>
    <x v="1"/>
    <n v="85"/>
    <x v="1"/>
    <s v="USD"/>
    <n v="1458363600"/>
    <n v="1461906000"/>
    <b v="0"/>
    <b v="0"/>
    <s v="theater/plays"/>
    <n v="2.8621428571428571"/>
    <x v="303"/>
    <x v="3"/>
    <s v="plays"/>
    <x v="295"/>
    <d v="2016-04-29T05:00:00"/>
  </r>
  <r>
    <n v="306"/>
    <x v="305"/>
    <s v="Enterprise-wide 3rdgeneration knowledge user"/>
    <x v="191"/>
    <x v="303"/>
    <x v="0"/>
    <n v="7"/>
    <x v="1"/>
    <s v="USD"/>
    <n v="1500008400"/>
    <n v="1500267600"/>
    <b v="0"/>
    <b v="1"/>
    <s v="theater/plays"/>
    <n v="7.9076923076923072E-2"/>
    <x v="304"/>
    <x v="3"/>
    <s v="plays"/>
    <x v="296"/>
    <d v="2017-07-17T05:00:00"/>
  </r>
  <r>
    <n v="307"/>
    <x v="306"/>
    <s v="Face-to-face zero tolerance moderator"/>
    <x v="194"/>
    <x v="304"/>
    <x v="1"/>
    <n v="659"/>
    <x v="3"/>
    <s v="DKK"/>
    <n v="1338958800"/>
    <n v="1340686800"/>
    <b v="0"/>
    <b v="1"/>
    <s v="publishing/fiction"/>
    <n v="1.3213677811550153"/>
    <x v="305"/>
    <x v="5"/>
    <s v="fiction"/>
    <x v="297"/>
    <d v="2012-06-26T05:00:00"/>
  </r>
  <r>
    <n v="308"/>
    <x v="307"/>
    <s v="Grass-roots optimizing projection"/>
    <x v="195"/>
    <x v="305"/>
    <x v="0"/>
    <n v="803"/>
    <x v="1"/>
    <s v="USD"/>
    <n v="1303102800"/>
    <n v="1303189200"/>
    <b v="0"/>
    <b v="0"/>
    <s v="theater/plays"/>
    <n v="0.74077834179357027"/>
    <x v="306"/>
    <x v="3"/>
    <s v="plays"/>
    <x v="298"/>
    <d v="2011-04-19T05:00:00"/>
  </r>
  <r>
    <n v="309"/>
    <x v="308"/>
    <s v="User-centric 6thgeneration attitude"/>
    <x v="178"/>
    <x v="306"/>
    <x v="3"/>
    <n v="75"/>
    <x v="1"/>
    <s v="USD"/>
    <n v="1316581200"/>
    <n v="1318309200"/>
    <b v="0"/>
    <b v="1"/>
    <s v="music/indie rock"/>
    <n v="0.75292682926829269"/>
    <x v="307"/>
    <x v="1"/>
    <s v="indie rock"/>
    <x v="299"/>
    <d v="2011-10-11T05:00:00"/>
  </r>
  <r>
    <n v="310"/>
    <x v="309"/>
    <s v="Switchable zero tolerance website"/>
    <x v="75"/>
    <x v="307"/>
    <x v="0"/>
    <n v="16"/>
    <x v="1"/>
    <s v="USD"/>
    <n v="1270789200"/>
    <n v="1272171600"/>
    <b v="0"/>
    <b v="0"/>
    <s v="games/video games"/>
    <n v="0.20333333333333334"/>
    <x v="308"/>
    <x v="6"/>
    <s v="video games"/>
    <x v="300"/>
    <d v="2010-04-25T05:00:00"/>
  </r>
  <r>
    <n v="311"/>
    <x v="310"/>
    <s v="Focused real-time help-desk"/>
    <x v="9"/>
    <x v="308"/>
    <x v="1"/>
    <n v="121"/>
    <x v="1"/>
    <s v="USD"/>
    <n v="1297836000"/>
    <n v="1298872800"/>
    <b v="0"/>
    <b v="0"/>
    <s v="theater/plays"/>
    <n v="2.0336507936507937"/>
    <x v="309"/>
    <x v="3"/>
    <s v="plays"/>
    <x v="247"/>
    <d v="2011-02-28T06:00:00"/>
  </r>
  <r>
    <n v="312"/>
    <x v="311"/>
    <s v="Robust impactful approach"/>
    <x v="18"/>
    <x v="309"/>
    <x v="1"/>
    <n v="3742"/>
    <x v="1"/>
    <s v="USD"/>
    <n v="1382677200"/>
    <n v="1383282000"/>
    <b v="0"/>
    <b v="0"/>
    <s v="theater/plays"/>
    <n v="3.1022842639593908"/>
    <x v="310"/>
    <x v="3"/>
    <s v="plays"/>
    <x v="244"/>
    <d v="2013-11-01T05:00:00"/>
  </r>
  <r>
    <n v="313"/>
    <x v="312"/>
    <s v="Secured maximized policy"/>
    <x v="196"/>
    <x v="310"/>
    <x v="1"/>
    <n v="223"/>
    <x v="1"/>
    <s v="USD"/>
    <n v="1330322400"/>
    <n v="1330495200"/>
    <b v="0"/>
    <b v="0"/>
    <s v="music/rock"/>
    <n v="3.9531818181818181"/>
    <x v="311"/>
    <x v="1"/>
    <s v="rock"/>
    <x v="301"/>
    <d v="2012-02-29T06:00:00"/>
  </r>
  <r>
    <n v="314"/>
    <x v="313"/>
    <s v="Realigned upward-trending strategy"/>
    <x v="1"/>
    <x v="311"/>
    <x v="1"/>
    <n v="133"/>
    <x v="1"/>
    <s v="USD"/>
    <n v="1552366800"/>
    <n v="1552798800"/>
    <b v="0"/>
    <b v="1"/>
    <s v="film &amp; video/documentary"/>
    <n v="2.9471428571428571"/>
    <x v="312"/>
    <x v="4"/>
    <s v="documentary"/>
    <x v="188"/>
    <d v="2019-03-17T05:00:00"/>
  </r>
  <r>
    <n v="315"/>
    <x v="314"/>
    <s v="Open-source interactive knowledge user"/>
    <x v="40"/>
    <x v="312"/>
    <x v="0"/>
    <n v="31"/>
    <x v="1"/>
    <s v="USD"/>
    <n v="1400907600"/>
    <n v="1403413200"/>
    <b v="0"/>
    <b v="0"/>
    <s v="theater/plays"/>
    <n v="0.33894736842105261"/>
    <x v="313"/>
    <x v="3"/>
    <s v="plays"/>
    <x v="302"/>
    <d v="2014-06-22T05:00:00"/>
  </r>
  <r>
    <n v="316"/>
    <x v="315"/>
    <s v="Configurable demand-driven matrix"/>
    <x v="103"/>
    <x v="313"/>
    <x v="0"/>
    <n v="108"/>
    <x v="6"/>
    <s v="EUR"/>
    <n v="1574143200"/>
    <n v="1574229600"/>
    <b v="0"/>
    <b v="1"/>
    <s v="food/food trucks"/>
    <n v="0.66677083333333331"/>
    <x v="314"/>
    <x v="0"/>
    <s v="food trucks"/>
    <x v="303"/>
    <d v="2019-11-20T06:00:00"/>
  </r>
  <r>
    <n v="317"/>
    <x v="316"/>
    <s v="Cross-group coherent hierarchy"/>
    <x v="47"/>
    <x v="314"/>
    <x v="0"/>
    <n v="30"/>
    <x v="1"/>
    <s v="USD"/>
    <n v="1494738000"/>
    <n v="1495861200"/>
    <b v="0"/>
    <b v="0"/>
    <s v="theater/plays"/>
    <n v="0.19227272727272726"/>
    <x v="315"/>
    <x v="3"/>
    <s v="plays"/>
    <x v="304"/>
    <d v="2017-05-27T05:00:00"/>
  </r>
  <r>
    <n v="318"/>
    <x v="317"/>
    <s v="Decentralized demand-driven open system"/>
    <x v="57"/>
    <x v="315"/>
    <x v="0"/>
    <n v="17"/>
    <x v="1"/>
    <s v="USD"/>
    <n v="1392357600"/>
    <n v="1392530400"/>
    <b v="0"/>
    <b v="0"/>
    <s v="music/rock"/>
    <n v="0.15842105263157893"/>
    <x v="316"/>
    <x v="1"/>
    <s v="rock"/>
    <x v="305"/>
    <d v="2014-02-16T06:00:00"/>
  </r>
  <r>
    <n v="319"/>
    <x v="318"/>
    <s v="Advanced empowering matrix"/>
    <x v="141"/>
    <x v="316"/>
    <x v="3"/>
    <n v="64"/>
    <x v="1"/>
    <s v="USD"/>
    <n v="1281589200"/>
    <n v="1283662800"/>
    <b v="0"/>
    <b v="0"/>
    <s v="technology/web"/>
    <n v="0.38702380952380955"/>
    <x v="317"/>
    <x v="2"/>
    <s v="web"/>
    <x v="306"/>
    <d v="2010-09-05T05:00:00"/>
  </r>
  <r>
    <n v="320"/>
    <x v="319"/>
    <s v="Phased holistic implementation"/>
    <x v="197"/>
    <x v="317"/>
    <x v="0"/>
    <n v="80"/>
    <x v="1"/>
    <s v="USD"/>
    <n v="1305003600"/>
    <n v="1305781200"/>
    <b v="0"/>
    <b v="0"/>
    <s v="publishing/fiction"/>
    <n v="9.5876777251184833E-2"/>
    <x v="318"/>
    <x v="5"/>
    <s v="fiction"/>
    <x v="307"/>
    <d v="2011-05-19T05:00:00"/>
  </r>
  <r>
    <n v="321"/>
    <x v="320"/>
    <s v="Proactive attitude-oriented knowledge user"/>
    <x v="198"/>
    <x v="318"/>
    <x v="0"/>
    <n v="2468"/>
    <x v="1"/>
    <s v="USD"/>
    <n v="1301634000"/>
    <n v="1302325200"/>
    <b v="0"/>
    <b v="0"/>
    <s v="film &amp; video/shorts"/>
    <n v="0.94144366197183094"/>
    <x v="319"/>
    <x v="4"/>
    <s v="shorts"/>
    <x v="308"/>
    <d v="2011-04-09T05:00:00"/>
  </r>
  <r>
    <n v="322"/>
    <x v="321"/>
    <s v="Visionary asymmetric Graphical User Interface"/>
    <x v="199"/>
    <x v="319"/>
    <x v="1"/>
    <n v="5168"/>
    <x v="1"/>
    <s v="USD"/>
    <n v="1290664800"/>
    <n v="1291788000"/>
    <b v="0"/>
    <b v="0"/>
    <s v="theater/plays"/>
    <n v="1.6656234096692113"/>
    <x v="320"/>
    <x v="3"/>
    <s v="plays"/>
    <x v="309"/>
    <d v="2010-12-08T06:00:00"/>
  </r>
  <r>
    <n v="323"/>
    <x v="322"/>
    <s v="Integrated zero-defect help-desk"/>
    <x v="200"/>
    <x v="320"/>
    <x v="0"/>
    <n v="26"/>
    <x v="4"/>
    <s v="GBP"/>
    <n v="1395896400"/>
    <n v="1396069200"/>
    <b v="0"/>
    <b v="0"/>
    <s v="film &amp; video/documentary"/>
    <n v="0.24134831460674158"/>
    <x v="321"/>
    <x v="4"/>
    <s v="documentary"/>
    <x v="310"/>
    <d v="2014-03-29T05:00:00"/>
  </r>
  <r>
    <n v="324"/>
    <x v="323"/>
    <s v="Inverse analyzing matrices"/>
    <x v="143"/>
    <x v="321"/>
    <x v="1"/>
    <n v="307"/>
    <x v="1"/>
    <s v="USD"/>
    <n v="1434862800"/>
    <n v="1435899600"/>
    <b v="0"/>
    <b v="1"/>
    <s v="theater/plays"/>
    <n v="1.6405633802816901"/>
    <x v="322"/>
    <x v="3"/>
    <s v="plays"/>
    <x v="311"/>
    <d v="2015-07-03T05:00:00"/>
  </r>
  <r>
    <n v="325"/>
    <x v="324"/>
    <s v="Programmable systemic implementation"/>
    <x v="191"/>
    <x v="322"/>
    <x v="0"/>
    <n v="73"/>
    <x v="1"/>
    <s v="USD"/>
    <n v="1529125200"/>
    <n v="1531112400"/>
    <b v="0"/>
    <b v="1"/>
    <s v="theater/plays"/>
    <n v="0.90723076923076929"/>
    <x v="323"/>
    <x v="3"/>
    <s v="plays"/>
    <x v="79"/>
    <d v="2018-07-09T05:00:00"/>
  </r>
  <r>
    <n v="326"/>
    <x v="325"/>
    <s v="Multi-channeled next generation architecture"/>
    <x v="44"/>
    <x v="323"/>
    <x v="0"/>
    <n v="128"/>
    <x v="1"/>
    <s v="USD"/>
    <n v="1451109600"/>
    <n v="1451628000"/>
    <b v="0"/>
    <b v="0"/>
    <s v="film &amp; video/animation"/>
    <n v="0.46194444444444444"/>
    <x v="324"/>
    <x v="4"/>
    <s v="animation"/>
    <x v="312"/>
    <d v="2016-01-01T06:00:00"/>
  </r>
  <r>
    <n v="327"/>
    <x v="326"/>
    <s v="Digitized 3rdgeneration encoding"/>
    <x v="97"/>
    <x v="324"/>
    <x v="0"/>
    <n v="33"/>
    <x v="1"/>
    <s v="USD"/>
    <n v="1566968400"/>
    <n v="1567314000"/>
    <b v="0"/>
    <b v="1"/>
    <s v="theater/plays"/>
    <n v="0.38538461538461538"/>
    <x v="325"/>
    <x v="3"/>
    <s v="plays"/>
    <x v="313"/>
    <d v="2019-09-01T05:00:00"/>
  </r>
  <r>
    <n v="328"/>
    <x v="327"/>
    <s v="Innovative well-modulated functionalities"/>
    <x v="201"/>
    <x v="325"/>
    <x v="1"/>
    <n v="2441"/>
    <x v="1"/>
    <s v="USD"/>
    <n v="1543557600"/>
    <n v="1544508000"/>
    <b v="0"/>
    <b v="0"/>
    <s v="music/rock"/>
    <n v="1.3356231003039514"/>
    <x v="326"/>
    <x v="1"/>
    <s v="rock"/>
    <x v="314"/>
    <d v="2018-12-11T06:00:00"/>
  </r>
  <r>
    <n v="329"/>
    <x v="328"/>
    <s v="Fundamental incremental database"/>
    <x v="202"/>
    <x v="326"/>
    <x v="2"/>
    <n v="211"/>
    <x v="1"/>
    <s v="USD"/>
    <n v="1481522400"/>
    <n v="1482472800"/>
    <b v="0"/>
    <b v="0"/>
    <s v="games/video games"/>
    <n v="0.22896588486140726"/>
    <x v="327"/>
    <x v="6"/>
    <s v="video games"/>
    <x v="315"/>
    <d v="2016-12-23T06:00:00"/>
  </r>
  <r>
    <n v="330"/>
    <x v="329"/>
    <s v="Expanded encompassing open architecture"/>
    <x v="203"/>
    <x v="327"/>
    <x v="1"/>
    <n v="1385"/>
    <x v="4"/>
    <s v="GBP"/>
    <n v="1512712800"/>
    <n v="1512799200"/>
    <b v="0"/>
    <b v="0"/>
    <s v="film &amp; video/documentary"/>
    <n v="1.8495548961424333"/>
    <x v="328"/>
    <x v="4"/>
    <s v="documentary"/>
    <x v="316"/>
    <d v="2017-12-09T06:00:00"/>
  </r>
  <r>
    <n v="331"/>
    <x v="330"/>
    <s v="Intuitive static portal"/>
    <x v="88"/>
    <x v="328"/>
    <x v="1"/>
    <n v="190"/>
    <x v="1"/>
    <s v="USD"/>
    <n v="1324274400"/>
    <n v="1324360800"/>
    <b v="0"/>
    <b v="0"/>
    <s v="food/food trucks"/>
    <n v="4.4372727272727275"/>
    <x v="329"/>
    <x v="0"/>
    <s v="food trucks"/>
    <x v="317"/>
    <d v="2011-12-20T06:00:00"/>
  </r>
  <r>
    <n v="332"/>
    <x v="331"/>
    <s v="Optional bandwidth-monitored definition"/>
    <x v="204"/>
    <x v="329"/>
    <x v="1"/>
    <n v="470"/>
    <x v="1"/>
    <s v="USD"/>
    <n v="1364446800"/>
    <n v="1364533200"/>
    <b v="0"/>
    <b v="0"/>
    <s v="technology/wearables"/>
    <n v="1.999806763285024"/>
    <x v="330"/>
    <x v="2"/>
    <s v="wearables"/>
    <x v="318"/>
    <d v="2013-03-29T05:00:00"/>
  </r>
  <r>
    <n v="333"/>
    <x v="332"/>
    <s v="Persistent well-modulated synergy"/>
    <x v="103"/>
    <x v="330"/>
    <x v="1"/>
    <n v="253"/>
    <x v="1"/>
    <s v="USD"/>
    <n v="1542693600"/>
    <n v="1545112800"/>
    <b v="0"/>
    <b v="0"/>
    <s v="theater/plays"/>
    <n v="1.2395833333333333"/>
    <x v="331"/>
    <x v="3"/>
    <s v="plays"/>
    <x v="319"/>
    <d v="2018-12-18T06:00:00"/>
  </r>
  <r>
    <n v="334"/>
    <x v="333"/>
    <s v="Assimilated discrete algorithm"/>
    <x v="205"/>
    <x v="331"/>
    <x v="1"/>
    <n v="1113"/>
    <x v="1"/>
    <s v="USD"/>
    <n v="1515564000"/>
    <n v="1516168800"/>
    <b v="0"/>
    <b v="0"/>
    <s v="music/rock"/>
    <n v="1.8661329305135952"/>
    <x v="332"/>
    <x v="1"/>
    <s v="rock"/>
    <x v="32"/>
    <d v="2018-01-17T06:00:00"/>
  </r>
  <r>
    <n v="335"/>
    <x v="334"/>
    <s v="Operative uniform hub"/>
    <x v="206"/>
    <x v="332"/>
    <x v="1"/>
    <n v="2283"/>
    <x v="1"/>
    <s v="USD"/>
    <n v="1573797600"/>
    <n v="1574920800"/>
    <b v="0"/>
    <b v="0"/>
    <s v="music/rock"/>
    <n v="1.1428538550057536"/>
    <x v="333"/>
    <x v="1"/>
    <s v="rock"/>
    <x v="320"/>
    <d v="2019-11-28T06:00:00"/>
  </r>
  <r>
    <n v="336"/>
    <x v="335"/>
    <s v="Customizable intangible capability"/>
    <x v="207"/>
    <x v="333"/>
    <x v="0"/>
    <n v="1072"/>
    <x v="1"/>
    <s v="USD"/>
    <n v="1292392800"/>
    <n v="1292479200"/>
    <b v="0"/>
    <b v="1"/>
    <s v="music/rock"/>
    <n v="0.97032531824611035"/>
    <x v="334"/>
    <x v="1"/>
    <s v="rock"/>
    <x v="321"/>
    <d v="2010-12-16T06:00:00"/>
  </r>
  <r>
    <n v="337"/>
    <x v="336"/>
    <s v="Innovative didactic analyzer"/>
    <x v="208"/>
    <x v="334"/>
    <x v="1"/>
    <n v="1095"/>
    <x v="1"/>
    <s v="USD"/>
    <n v="1573452000"/>
    <n v="1573538400"/>
    <b v="0"/>
    <b v="0"/>
    <s v="theater/plays"/>
    <n v="1.2281904761904763"/>
    <x v="335"/>
    <x v="3"/>
    <s v="plays"/>
    <x v="322"/>
    <d v="2019-11-12T06:00:00"/>
  </r>
  <r>
    <n v="338"/>
    <x v="337"/>
    <s v="Decentralized intangible encoding"/>
    <x v="209"/>
    <x v="335"/>
    <x v="1"/>
    <n v="1690"/>
    <x v="1"/>
    <s v="USD"/>
    <n v="1317790800"/>
    <n v="1320382800"/>
    <b v="0"/>
    <b v="0"/>
    <s v="theater/plays"/>
    <n v="1.7914326647564469"/>
    <x v="336"/>
    <x v="3"/>
    <s v="plays"/>
    <x v="323"/>
    <d v="2011-11-04T05:00:00"/>
  </r>
  <r>
    <n v="339"/>
    <x v="338"/>
    <s v="Front-line transitional algorithm"/>
    <x v="210"/>
    <x v="336"/>
    <x v="3"/>
    <n v="1297"/>
    <x v="0"/>
    <s v="CAD"/>
    <n v="1501650000"/>
    <n v="1502859600"/>
    <b v="0"/>
    <b v="0"/>
    <s v="theater/plays"/>
    <n v="0.79951577402787966"/>
    <x v="337"/>
    <x v="3"/>
    <s v="plays"/>
    <x v="324"/>
    <d v="2017-08-16T05:00:00"/>
  </r>
  <r>
    <n v="340"/>
    <x v="339"/>
    <s v="Switchable didactic matrices"/>
    <x v="211"/>
    <x v="337"/>
    <x v="0"/>
    <n v="393"/>
    <x v="1"/>
    <s v="USD"/>
    <n v="1323669600"/>
    <n v="1323756000"/>
    <b v="0"/>
    <b v="0"/>
    <s v="photography/photography books"/>
    <n v="0.94242587601078165"/>
    <x v="338"/>
    <x v="7"/>
    <s v="photography books"/>
    <x v="325"/>
    <d v="2011-12-13T06:00:00"/>
  </r>
  <r>
    <n v="341"/>
    <x v="340"/>
    <s v="Ameliorated disintermediate utilization"/>
    <x v="212"/>
    <x v="338"/>
    <x v="0"/>
    <n v="1257"/>
    <x v="1"/>
    <s v="USD"/>
    <n v="1440738000"/>
    <n v="1441342800"/>
    <b v="0"/>
    <b v="0"/>
    <s v="music/indie rock"/>
    <n v="0.84669291338582675"/>
    <x v="339"/>
    <x v="1"/>
    <s v="indie rock"/>
    <x v="326"/>
    <d v="2015-09-04T05:00:00"/>
  </r>
  <r>
    <n v="342"/>
    <x v="341"/>
    <s v="Visionary foreground middleware"/>
    <x v="213"/>
    <x v="339"/>
    <x v="0"/>
    <n v="328"/>
    <x v="1"/>
    <s v="USD"/>
    <n v="1374296400"/>
    <n v="1375333200"/>
    <b v="0"/>
    <b v="0"/>
    <s v="theater/plays"/>
    <n v="0.66521920668058454"/>
    <x v="340"/>
    <x v="3"/>
    <s v="plays"/>
    <x v="327"/>
    <d v="2013-08-01T05:00:00"/>
  </r>
  <r>
    <n v="343"/>
    <x v="342"/>
    <s v="Optional zero-defect task-force"/>
    <x v="25"/>
    <x v="340"/>
    <x v="0"/>
    <n v="147"/>
    <x v="1"/>
    <s v="USD"/>
    <n v="1384840800"/>
    <n v="1389420000"/>
    <b v="0"/>
    <b v="0"/>
    <s v="theater/plays"/>
    <n v="0.53922222222222227"/>
    <x v="341"/>
    <x v="3"/>
    <s v="plays"/>
    <x v="328"/>
    <d v="2014-01-11T06:00:00"/>
  </r>
  <r>
    <n v="344"/>
    <x v="343"/>
    <s v="Devolved exuding emulation"/>
    <x v="214"/>
    <x v="341"/>
    <x v="0"/>
    <n v="830"/>
    <x v="1"/>
    <s v="USD"/>
    <n v="1516600800"/>
    <n v="1520056800"/>
    <b v="0"/>
    <b v="0"/>
    <s v="games/video games"/>
    <n v="0.41983299595141699"/>
    <x v="342"/>
    <x v="6"/>
    <s v="video games"/>
    <x v="329"/>
    <d v="2018-03-03T06:00:00"/>
  </r>
  <r>
    <n v="345"/>
    <x v="344"/>
    <s v="Open-source neutral task-force"/>
    <x v="215"/>
    <x v="342"/>
    <x v="0"/>
    <n v="331"/>
    <x v="4"/>
    <s v="GBP"/>
    <n v="1436418000"/>
    <n v="1436504400"/>
    <b v="0"/>
    <b v="0"/>
    <s v="film &amp; video/drama"/>
    <n v="0.14694796954314721"/>
    <x v="343"/>
    <x v="4"/>
    <s v="drama"/>
    <x v="330"/>
    <d v="2015-07-10T05:00:00"/>
  </r>
  <r>
    <n v="346"/>
    <x v="345"/>
    <s v="Virtual attitude-oriented migration"/>
    <x v="48"/>
    <x v="343"/>
    <x v="0"/>
    <n v="25"/>
    <x v="1"/>
    <s v="USD"/>
    <n v="1503550800"/>
    <n v="1508302800"/>
    <b v="0"/>
    <b v="1"/>
    <s v="music/indie rock"/>
    <n v="0.34475"/>
    <x v="344"/>
    <x v="1"/>
    <s v="indie rock"/>
    <x v="331"/>
    <d v="2017-10-18T05:00:00"/>
  </r>
  <r>
    <n v="347"/>
    <x v="346"/>
    <s v="Open-source full-range portal"/>
    <x v="79"/>
    <x v="344"/>
    <x v="1"/>
    <n v="191"/>
    <x v="1"/>
    <s v="USD"/>
    <n v="1423634400"/>
    <n v="1425708000"/>
    <b v="0"/>
    <b v="0"/>
    <s v="technology/web"/>
    <n v="14.007777777777777"/>
    <x v="345"/>
    <x v="2"/>
    <s v="web"/>
    <x v="332"/>
    <d v="2015-03-07T06:00:00"/>
  </r>
  <r>
    <n v="348"/>
    <x v="347"/>
    <s v="Versatile cohesive open system"/>
    <x v="216"/>
    <x v="345"/>
    <x v="0"/>
    <n v="3483"/>
    <x v="1"/>
    <s v="USD"/>
    <n v="1487224800"/>
    <n v="1488348000"/>
    <b v="0"/>
    <b v="0"/>
    <s v="food/food trucks"/>
    <n v="0.71770351758793971"/>
    <x v="346"/>
    <x v="0"/>
    <s v="food trucks"/>
    <x v="333"/>
    <d v="2017-03-01T06:00:00"/>
  </r>
  <r>
    <n v="349"/>
    <x v="348"/>
    <s v="Multi-layered bottom-line frame"/>
    <x v="217"/>
    <x v="346"/>
    <x v="0"/>
    <n v="923"/>
    <x v="1"/>
    <s v="USD"/>
    <n v="1500008400"/>
    <n v="1502600400"/>
    <b v="0"/>
    <b v="0"/>
    <s v="theater/plays"/>
    <n v="0.53074115044247783"/>
    <x v="347"/>
    <x v="3"/>
    <s v="plays"/>
    <x v="296"/>
    <d v="2017-08-13T05:00:00"/>
  </r>
  <r>
    <n v="350"/>
    <x v="349"/>
    <s v="Pre-emptive neutral capacity"/>
    <x v="0"/>
    <x v="297"/>
    <x v="0"/>
    <n v="1"/>
    <x v="1"/>
    <s v="USD"/>
    <n v="1432098000"/>
    <n v="1433653200"/>
    <b v="0"/>
    <b v="1"/>
    <s v="music/jazz"/>
    <n v="0.05"/>
    <x v="298"/>
    <x v="1"/>
    <s v="jazz"/>
    <x v="334"/>
    <d v="2015-06-07T05:00:00"/>
  </r>
  <r>
    <n v="351"/>
    <x v="350"/>
    <s v="Universal maximized methodology"/>
    <x v="218"/>
    <x v="347"/>
    <x v="1"/>
    <n v="2013"/>
    <x v="1"/>
    <s v="USD"/>
    <n v="1440392400"/>
    <n v="1441602000"/>
    <b v="0"/>
    <b v="0"/>
    <s v="music/rock"/>
    <n v="1.2770715249662619"/>
    <x v="348"/>
    <x v="1"/>
    <s v="rock"/>
    <x v="335"/>
    <d v="2015-09-07T05:00:00"/>
  </r>
  <r>
    <n v="352"/>
    <x v="351"/>
    <s v="Expanded hybrid hardware"/>
    <x v="54"/>
    <x v="348"/>
    <x v="0"/>
    <n v="33"/>
    <x v="0"/>
    <s v="CAD"/>
    <n v="1446876000"/>
    <n v="1447567200"/>
    <b v="0"/>
    <b v="0"/>
    <s v="theater/plays"/>
    <n v="0.34892857142857142"/>
    <x v="349"/>
    <x v="3"/>
    <s v="plays"/>
    <x v="336"/>
    <d v="2015-11-15T06:00:00"/>
  </r>
  <r>
    <n v="353"/>
    <x v="352"/>
    <s v="Profit-focused multi-tasking access"/>
    <x v="219"/>
    <x v="349"/>
    <x v="1"/>
    <n v="1703"/>
    <x v="1"/>
    <s v="USD"/>
    <n v="1562302800"/>
    <n v="1562389200"/>
    <b v="0"/>
    <b v="0"/>
    <s v="theater/plays"/>
    <n v="4.105982142857143"/>
    <x v="350"/>
    <x v="3"/>
    <s v="plays"/>
    <x v="337"/>
    <d v="2019-07-06T05:00:00"/>
  </r>
  <r>
    <n v="354"/>
    <x v="353"/>
    <s v="Profit-focused transitional capability"/>
    <x v="55"/>
    <x v="350"/>
    <x v="1"/>
    <n v="80"/>
    <x v="3"/>
    <s v="DKK"/>
    <n v="1378184400"/>
    <n v="1378789200"/>
    <b v="0"/>
    <b v="0"/>
    <s v="film &amp; video/documentary"/>
    <n v="1.2373770491803278"/>
    <x v="351"/>
    <x v="4"/>
    <s v="documentary"/>
    <x v="338"/>
    <d v="2013-09-10T05:00:00"/>
  </r>
  <r>
    <n v="355"/>
    <x v="354"/>
    <s v="Front-line scalable definition"/>
    <x v="167"/>
    <x v="351"/>
    <x v="2"/>
    <n v="86"/>
    <x v="1"/>
    <s v="USD"/>
    <n v="1485064800"/>
    <n v="1488520800"/>
    <b v="0"/>
    <b v="0"/>
    <s v="technology/wearables"/>
    <n v="0.58973684210526311"/>
    <x v="352"/>
    <x v="2"/>
    <s v="wearables"/>
    <x v="339"/>
    <d v="2017-03-03T06:00:00"/>
  </r>
  <r>
    <n v="356"/>
    <x v="355"/>
    <s v="Open-source systematic protocol"/>
    <x v="29"/>
    <x v="352"/>
    <x v="0"/>
    <n v="40"/>
    <x v="6"/>
    <s v="EUR"/>
    <n v="1326520800"/>
    <n v="1327298400"/>
    <b v="0"/>
    <b v="0"/>
    <s v="theater/plays"/>
    <n v="0.36892473118279567"/>
    <x v="353"/>
    <x v="3"/>
    <s v="plays"/>
    <x v="340"/>
    <d v="2012-01-23T06:00:00"/>
  </r>
  <r>
    <n v="357"/>
    <x v="356"/>
    <s v="Implemented tangible algorithm"/>
    <x v="173"/>
    <x v="353"/>
    <x v="1"/>
    <n v="41"/>
    <x v="1"/>
    <s v="USD"/>
    <n v="1441256400"/>
    <n v="1443416400"/>
    <b v="0"/>
    <b v="0"/>
    <s v="games/video games"/>
    <n v="1.8491304347826087"/>
    <x v="354"/>
    <x v="6"/>
    <s v="video games"/>
    <x v="341"/>
    <d v="2015-09-28T05:00:00"/>
  </r>
  <r>
    <n v="358"/>
    <x v="357"/>
    <s v="Profit-focused 3rdgeneration circuit"/>
    <x v="62"/>
    <x v="354"/>
    <x v="0"/>
    <n v="23"/>
    <x v="0"/>
    <s v="CAD"/>
    <n v="1533877200"/>
    <n v="1534136400"/>
    <b v="1"/>
    <b v="0"/>
    <s v="photography/photography books"/>
    <n v="0.11814432989690722"/>
    <x v="355"/>
    <x v="7"/>
    <s v="photography books"/>
    <x v="342"/>
    <d v="2018-08-13T05:00:00"/>
  </r>
  <r>
    <n v="359"/>
    <x v="358"/>
    <s v="Compatible needs-based architecture"/>
    <x v="220"/>
    <x v="355"/>
    <x v="1"/>
    <n v="187"/>
    <x v="1"/>
    <s v="USD"/>
    <n v="1314421200"/>
    <n v="1315026000"/>
    <b v="0"/>
    <b v="0"/>
    <s v="film &amp; video/animation"/>
    <n v="2.9870000000000001"/>
    <x v="356"/>
    <x v="4"/>
    <s v="animation"/>
    <x v="343"/>
    <d v="2011-09-03T05:00:00"/>
  </r>
  <r>
    <n v="360"/>
    <x v="359"/>
    <s v="Right-sized zero tolerance migration"/>
    <x v="221"/>
    <x v="356"/>
    <x v="1"/>
    <n v="2875"/>
    <x v="4"/>
    <s v="GBP"/>
    <n v="1293861600"/>
    <n v="1295071200"/>
    <b v="0"/>
    <b v="1"/>
    <s v="theater/plays"/>
    <n v="2.2635175879396985"/>
    <x v="357"/>
    <x v="3"/>
    <s v="plays"/>
    <x v="344"/>
    <d v="2011-01-15T06:00:00"/>
  </r>
  <r>
    <n v="361"/>
    <x v="360"/>
    <s v="Quality-focused reciprocal structure"/>
    <x v="20"/>
    <x v="357"/>
    <x v="1"/>
    <n v="88"/>
    <x v="1"/>
    <s v="USD"/>
    <n v="1507352400"/>
    <n v="1509426000"/>
    <b v="0"/>
    <b v="0"/>
    <s v="theater/plays"/>
    <n v="1.7356363636363636"/>
    <x v="358"/>
    <x v="3"/>
    <s v="plays"/>
    <x v="345"/>
    <d v="2017-10-31T05:00:00"/>
  </r>
  <r>
    <n v="362"/>
    <x v="361"/>
    <s v="Automated actuating conglomeration"/>
    <x v="41"/>
    <x v="358"/>
    <x v="1"/>
    <n v="191"/>
    <x v="1"/>
    <s v="USD"/>
    <n v="1296108000"/>
    <n v="1299391200"/>
    <b v="0"/>
    <b v="0"/>
    <s v="music/rock"/>
    <n v="3.7175675675675675"/>
    <x v="359"/>
    <x v="1"/>
    <s v="rock"/>
    <x v="65"/>
    <d v="2011-03-06T06:00:00"/>
  </r>
  <r>
    <n v="363"/>
    <x v="362"/>
    <s v="Re-contextualized local initiative"/>
    <x v="5"/>
    <x v="359"/>
    <x v="1"/>
    <n v="139"/>
    <x v="1"/>
    <s v="USD"/>
    <n v="1324965600"/>
    <n v="1325052000"/>
    <b v="0"/>
    <b v="0"/>
    <s v="music/rock"/>
    <n v="1.601923076923077"/>
    <x v="360"/>
    <x v="1"/>
    <s v="rock"/>
    <x v="346"/>
    <d v="2011-12-28T06:00:00"/>
  </r>
  <r>
    <n v="364"/>
    <x v="363"/>
    <s v="Switchable intangible definition"/>
    <x v="79"/>
    <x v="360"/>
    <x v="1"/>
    <n v="186"/>
    <x v="1"/>
    <s v="USD"/>
    <n v="1520229600"/>
    <n v="1522818000"/>
    <b v="0"/>
    <b v="0"/>
    <s v="music/indie rock"/>
    <n v="16.163333333333334"/>
    <x v="361"/>
    <x v="1"/>
    <s v="indie rock"/>
    <x v="347"/>
    <d v="2018-04-04T05:00:00"/>
  </r>
  <r>
    <n v="365"/>
    <x v="364"/>
    <s v="Networked bottom-line initiative"/>
    <x v="39"/>
    <x v="361"/>
    <x v="1"/>
    <n v="112"/>
    <x v="2"/>
    <s v="AUD"/>
    <n v="1482991200"/>
    <n v="1485324000"/>
    <b v="0"/>
    <b v="0"/>
    <s v="theater/plays"/>
    <n v="7.3343749999999996"/>
    <x v="362"/>
    <x v="3"/>
    <s v="plays"/>
    <x v="348"/>
    <d v="2017-01-25T06:00:00"/>
  </r>
  <r>
    <n v="366"/>
    <x v="365"/>
    <s v="Robust directional system engine"/>
    <x v="37"/>
    <x v="362"/>
    <x v="1"/>
    <n v="101"/>
    <x v="1"/>
    <s v="USD"/>
    <n v="1294034400"/>
    <n v="1294120800"/>
    <b v="0"/>
    <b v="1"/>
    <s v="theater/plays"/>
    <n v="5.9211111111111112"/>
    <x v="363"/>
    <x v="3"/>
    <s v="plays"/>
    <x v="349"/>
    <d v="2011-01-04T06:00:00"/>
  </r>
  <r>
    <n v="367"/>
    <x v="366"/>
    <s v="Triple-buffered explicit methodology"/>
    <x v="34"/>
    <x v="363"/>
    <x v="0"/>
    <n v="75"/>
    <x v="1"/>
    <s v="USD"/>
    <n v="1413608400"/>
    <n v="1415685600"/>
    <b v="0"/>
    <b v="1"/>
    <s v="theater/plays"/>
    <n v="0.18888888888888888"/>
    <x v="364"/>
    <x v="3"/>
    <s v="plays"/>
    <x v="350"/>
    <d v="2014-11-11T06:00:00"/>
  </r>
  <r>
    <n v="368"/>
    <x v="367"/>
    <s v="Reactive directional capacity"/>
    <x v="5"/>
    <x v="364"/>
    <x v="1"/>
    <n v="206"/>
    <x v="4"/>
    <s v="GBP"/>
    <n v="1286946000"/>
    <n v="1288933200"/>
    <b v="0"/>
    <b v="1"/>
    <s v="film &amp; video/documentary"/>
    <n v="2.7680769230769231"/>
    <x v="365"/>
    <x v="4"/>
    <s v="documentary"/>
    <x v="351"/>
    <d v="2010-11-05T05:00:00"/>
  </r>
  <r>
    <n v="369"/>
    <x v="368"/>
    <s v="Polarized needs-based approach"/>
    <x v="91"/>
    <x v="365"/>
    <x v="1"/>
    <n v="154"/>
    <x v="1"/>
    <s v="USD"/>
    <n v="1359871200"/>
    <n v="1363237200"/>
    <b v="0"/>
    <b v="1"/>
    <s v="film &amp; video/television"/>
    <n v="2.730185185185185"/>
    <x v="366"/>
    <x v="4"/>
    <s v="television"/>
    <x v="352"/>
    <d v="2013-03-14T05:00:00"/>
  </r>
  <r>
    <n v="370"/>
    <x v="369"/>
    <s v="Intuitive well-modulated middleware"/>
    <x v="222"/>
    <x v="366"/>
    <x v="1"/>
    <n v="5966"/>
    <x v="1"/>
    <s v="USD"/>
    <n v="1555304400"/>
    <n v="1555822800"/>
    <b v="0"/>
    <b v="0"/>
    <s v="theater/plays"/>
    <n v="1.593633125556545"/>
    <x v="367"/>
    <x v="3"/>
    <s v="plays"/>
    <x v="353"/>
    <d v="2019-04-21T05:00:00"/>
  </r>
  <r>
    <n v="371"/>
    <x v="370"/>
    <s v="Multi-channeled logistical matrices"/>
    <x v="223"/>
    <x v="367"/>
    <x v="0"/>
    <n v="2176"/>
    <x v="1"/>
    <s v="USD"/>
    <n v="1423375200"/>
    <n v="1427778000"/>
    <b v="0"/>
    <b v="0"/>
    <s v="theater/plays"/>
    <n v="0.67869978858350954"/>
    <x v="368"/>
    <x v="3"/>
    <s v="plays"/>
    <x v="354"/>
    <d v="2015-03-31T05:00:00"/>
  </r>
  <r>
    <n v="372"/>
    <x v="371"/>
    <s v="Pre-emptive bifurcated artificial intelligence"/>
    <x v="79"/>
    <x v="211"/>
    <x v="1"/>
    <n v="169"/>
    <x v="1"/>
    <s v="USD"/>
    <n v="1420696800"/>
    <n v="1422424800"/>
    <b v="0"/>
    <b v="1"/>
    <s v="film &amp; video/documentary"/>
    <n v="15.915555555555555"/>
    <x v="369"/>
    <x v="4"/>
    <s v="documentary"/>
    <x v="355"/>
    <d v="2015-01-28T06:00:00"/>
  </r>
  <r>
    <n v="373"/>
    <x v="372"/>
    <s v="Down-sized coherent toolset"/>
    <x v="224"/>
    <x v="368"/>
    <x v="1"/>
    <n v="2106"/>
    <x v="1"/>
    <s v="USD"/>
    <n v="1502946000"/>
    <n v="1503637200"/>
    <b v="0"/>
    <b v="0"/>
    <s v="theater/plays"/>
    <n v="7.3018222222222224"/>
    <x v="370"/>
    <x v="3"/>
    <s v="plays"/>
    <x v="356"/>
    <d v="2017-08-25T05:00:00"/>
  </r>
  <r>
    <n v="374"/>
    <x v="373"/>
    <s v="Open-source multi-tasking data-warehouse"/>
    <x v="225"/>
    <x v="369"/>
    <x v="0"/>
    <n v="441"/>
    <x v="1"/>
    <s v="USD"/>
    <n v="1547186400"/>
    <n v="1547618400"/>
    <b v="0"/>
    <b v="1"/>
    <s v="film &amp; video/documentary"/>
    <n v="0.13185782556750297"/>
    <x v="371"/>
    <x v="4"/>
    <s v="documentary"/>
    <x v="357"/>
    <d v="2019-01-16T06:00:00"/>
  </r>
  <r>
    <n v="375"/>
    <x v="374"/>
    <s v="Future-proofed upward-trending contingency"/>
    <x v="50"/>
    <x v="370"/>
    <x v="0"/>
    <n v="25"/>
    <x v="1"/>
    <s v="USD"/>
    <n v="1444971600"/>
    <n v="1449900000"/>
    <b v="0"/>
    <b v="0"/>
    <s v="music/indie rock"/>
    <n v="0.54777777777777781"/>
    <x v="372"/>
    <x v="1"/>
    <s v="indie rock"/>
    <x v="358"/>
    <d v="2015-12-12T06:00:00"/>
  </r>
  <r>
    <n v="376"/>
    <x v="375"/>
    <s v="Mandatory uniform matrix"/>
    <x v="74"/>
    <x v="371"/>
    <x v="1"/>
    <n v="131"/>
    <x v="1"/>
    <s v="USD"/>
    <n v="1404622800"/>
    <n v="1405141200"/>
    <b v="0"/>
    <b v="0"/>
    <s v="music/rock"/>
    <n v="3.6102941176470589"/>
    <x v="373"/>
    <x v="1"/>
    <s v="rock"/>
    <x v="359"/>
    <d v="2014-07-12T05:00:00"/>
  </r>
  <r>
    <n v="377"/>
    <x v="376"/>
    <s v="Phased methodical initiative"/>
    <x v="226"/>
    <x v="372"/>
    <x v="0"/>
    <n v="127"/>
    <x v="1"/>
    <s v="USD"/>
    <n v="1571720400"/>
    <n v="1572933600"/>
    <b v="0"/>
    <b v="0"/>
    <s v="theater/plays"/>
    <n v="0.10257545271629778"/>
    <x v="374"/>
    <x v="3"/>
    <s v="plays"/>
    <x v="12"/>
    <d v="2019-11-05T06:00:00"/>
  </r>
  <r>
    <n v="378"/>
    <x v="377"/>
    <s v="Managed stable function"/>
    <x v="227"/>
    <x v="373"/>
    <x v="0"/>
    <n v="355"/>
    <x v="1"/>
    <s v="USD"/>
    <n v="1526878800"/>
    <n v="1530162000"/>
    <b v="0"/>
    <b v="0"/>
    <s v="film &amp; video/documentary"/>
    <n v="0.13962962962962963"/>
    <x v="375"/>
    <x v="4"/>
    <s v="documentary"/>
    <x v="360"/>
    <d v="2018-06-28T05:00:00"/>
  </r>
  <r>
    <n v="379"/>
    <x v="378"/>
    <s v="Realigned clear-thinking migration"/>
    <x v="44"/>
    <x v="374"/>
    <x v="0"/>
    <n v="44"/>
    <x v="4"/>
    <s v="GBP"/>
    <n v="1319691600"/>
    <n v="1320904800"/>
    <b v="0"/>
    <b v="0"/>
    <s v="theater/plays"/>
    <n v="0.40444444444444444"/>
    <x v="376"/>
    <x v="3"/>
    <s v="plays"/>
    <x v="361"/>
    <d v="2011-11-10T06:00:00"/>
  </r>
  <r>
    <n v="380"/>
    <x v="379"/>
    <s v="Optional clear-thinking process improvement"/>
    <x v="186"/>
    <x v="375"/>
    <x v="1"/>
    <n v="84"/>
    <x v="1"/>
    <s v="USD"/>
    <n v="1371963600"/>
    <n v="1372395600"/>
    <b v="0"/>
    <b v="0"/>
    <s v="theater/plays"/>
    <n v="1.6032"/>
    <x v="377"/>
    <x v="3"/>
    <s v="plays"/>
    <x v="362"/>
    <d v="2013-06-28T05:00:00"/>
  </r>
  <r>
    <n v="381"/>
    <x v="380"/>
    <s v="Cross-group global moratorium"/>
    <x v="98"/>
    <x v="376"/>
    <x v="1"/>
    <n v="155"/>
    <x v="1"/>
    <s v="USD"/>
    <n v="1433739600"/>
    <n v="1437714000"/>
    <b v="0"/>
    <b v="0"/>
    <s v="theater/plays"/>
    <n v="1.8394339622641509"/>
    <x v="378"/>
    <x v="3"/>
    <s v="plays"/>
    <x v="363"/>
    <d v="2015-07-24T05:00:00"/>
  </r>
  <r>
    <n v="382"/>
    <x v="381"/>
    <s v="Visionary systemic process improvement"/>
    <x v="14"/>
    <x v="377"/>
    <x v="0"/>
    <n v="67"/>
    <x v="1"/>
    <s v="USD"/>
    <n v="1508130000"/>
    <n v="1509771600"/>
    <b v="0"/>
    <b v="0"/>
    <s v="photography/photography books"/>
    <n v="0.63769230769230767"/>
    <x v="379"/>
    <x v="7"/>
    <s v="photography books"/>
    <x v="364"/>
    <d v="2017-11-04T05:00:00"/>
  </r>
  <r>
    <n v="383"/>
    <x v="382"/>
    <s v="Progressive intangible flexibility"/>
    <x v="9"/>
    <x v="378"/>
    <x v="1"/>
    <n v="189"/>
    <x v="1"/>
    <s v="USD"/>
    <n v="1550037600"/>
    <n v="1550556000"/>
    <b v="0"/>
    <b v="1"/>
    <s v="food/food trucks"/>
    <n v="2.2538095238095237"/>
    <x v="380"/>
    <x v="0"/>
    <s v="food trucks"/>
    <x v="210"/>
    <d v="2019-02-19T06:00:00"/>
  </r>
  <r>
    <n v="384"/>
    <x v="383"/>
    <s v="Reactive real-time software"/>
    <x v="228"/>
    <x v="379"/>
    <x v="1"/>
    <n v="4799"/>
    <x v="1"/>
    <s v="USD"/>
    <n v="1486706400"/>
    <n v="1489039200"/>
    <b v="1"/>
    <b v="1"/>
    <s v="film &amp; video/documentary"/>
    <n v="1.7200961538461539"/>
    <x v="381"/>
    <x v="4"/>
    <s v="documentary"/>
    <x v="365"/>
    <d v="2017-03-09T06:00:00"/>
  </r>
  <r>
    <n v="385"/>
    <x v="384"/>
    <s v="Programmable incremental knowledge user"/>
    <x v="229"/>
    <x v="380"/>
    <x v="1"/>
    <n v="1137"/>
    <x v="1"/>
    <s v="USD"/>
    <n v="1553835600"/>
    <n v="1556600400"/>
    <b v="0"/>
    <b v="0"/>
    <s v="publishing/nonfiction"/>
    <n v="1.4616709511568124"/>
    <x v="382"/>
    <x v="5"/>
    <s v="nonfiction"/>
    <x v="366"/>
    <d v="2019-04-30T05:00:00"/>
  </r>
  <r>
    <n v="386"/>
    <x v="385"/>
    <s v="Progressive 5thgeneration customer loyalty"/>
    <x v="230"/>
    <x v="381"/>
    <x v="0"/>
    <n v="1068"/>
    <x v="1"/>
    <s v="USD"/>
    <n v="1277528400"/>
    <n v="1278565200"/>
    <b v="0"/>
    <b v="0"/>
    <s v="theater/plays"/>
    <n v="0.76423616236162362"/>
    <x v="383"/>
    <x v="3"/>
    <s v="plays"/>
    <x v="367"/>
    <d v="2010-07-08T05:00:00"/>
  </r>
  <r>
    <n v="387"/>
    <x v="386"/>
    <s v="Triple-buffered logistical frame"/>
    <x v="231"/>
    <x v="382"/>
    <x v="0"/>
    <n v="424"/>
    <x v="1"/>
    <s v="USD"/>
    <n v="1339477200"/>
    <n v="1339909200"/>
    <b v="0"/>
    <b v="0"/>
    <s v="technology/wearables"/>
    <n v="0.39261467889908258"/>
    <x v="384"/>
    <x v="2"/>
    <s v="wearables"/>
    <x v="368"/>
    <d v="2012-06-17T05:00:00"/>
  </r>
  <r>
    <n v="388"/>
    <x v="387"/>
    <s v="Exclusive dynamic adapter"/>
    <x v="232"/>
    <x v="383"/>
    <x v="3"/>
    <n v="145"/>
    <x v="5"/>
    <s v="CHF"/>
    <n v="1325656800"/>
    <n v="1325829600"/>
    <b v="0"/>
    <b v="0"/>
    <s v="music/indie rock"/>
    <n v="0.11270034843205574"/>
    <x v="385"/>
    <x v="1"/>
    <s v="indie rock"/>
    <x v="369"/>
    <d v="2012-01-06T06:00:00"/>
  </r>
  <r>
    <n v="389"/>
    <x v="388"/>
    <s v="Automated systemic hierarchy"/>
    <x v="233"/>
    <x v="384"/>
    <x v="1"/>
    <n v="1152"/>
    <x v="1"/>
    <s v="USD"/>
    <n v="1288242000"/>
    <n v="1290578400"/>
    <b v="0"/>
    <b v="0"/>
    <s v="theater/plays"/>
    <n v="1.2211084337349398"/>
    <x v="386"/>
    <x v="3"/>
    <s v="plays"/>
    <x v="370"/>
    <d v="2010-11-24T06:00:00"/>
  </r>
  <r>
    <n v="390"/>
    <x v="389"/>
    <s v="Digitized eco-centric core"/>
    <x v="166"/>
    <x v="385"/>
    <x v="1"/>
    <n v="50"/>
    <x v="1"/>
    <s v="USD"/>
    <n v="1379048400"/>
    <n v="1380344400"/>
    <b v="0"/>
    <b v="0"/>
    <s v="photography/photography books"/>
    <n v="1.8654166666666667"/>
    <x v="387"/>
    <x v="7"/>
    <s v="photography books"/>
    <x v="371"/>
    <d v="2013-09-28T05:00:00"/>
  </r>
  <r>
    <n v="391"/>
    <x v="390"/>
    <s v="Mandatory uniform strategy"/>
    <x v="234"/>
    <x v="386"/>
    <x v="0"/>
    <n v="151"/>
    <x v="1"/>
    <s v="USD"/>
    <n v="1389679200"/>
    <n v="1389852000"/>
    <b v="0"/>
    <b v="0"/>
    <s v="publishing/nonfiction"/>
    <n v="7.27317880794702E-2"/>
    <x v="388"/>
    <x v="5"/>
    <s v="nonfiction"/>
    <x v="287"/>
    <d v="2014-01-16T06:00:00"/>
  </r>
  <r>
    <n v="392"/>
    <x v="391"/>
    <s v="Profit-focused zero administration forecast"/>
    <x v="235"/>
    <x v="387"/>
    <x v="0"/>
    <n v="1608"/>
    <x v="1"/>
    <s v="USD"/>
    <n v="1294293600"/>
    <n v="1294466400"/>
    <b v="0"/>
    <b v="0"/>
    <s v="technology/wearables"/>
    <n v="0.65642371234207963"/>
    <x v="389"/>
    <x v="2"/>
    <s v="wearables"/>
    <x v="372"/>
    <d v="2011-01-08T06:00:00"/>
  </r>
  <r>
    <n v="393"/>
    <x v="392"/>
    <s v="De-engineered static orchestration"/>
    <x v="236"/>
    <x v="388"/>
    <x v="1"/>
    <n v="3059"/>
    <x v="0"/>
    <s v="CAD"/>
    <n v="1500267600"/>
    <n v="1500354000"/>
    <b v="0"/>
    <b v="0"/>
    <s v="music/jazz"/>
    <n v="2.2896178343949045"/>
    <x v="390"/>
    <x v="1"/>
    <s v="jazz"/>
    <x v="373"/>
    <d v="2017-07-18T05:00:00"/>
  </r>
  <r>
    <n v="394"/>
    <x v="393"/>
    <s v="Customizable dynamic info-mediaries"/>
    <x v="126"/>
    <x v="389"/>
    <x v="1"/>
    <n v="34"/>
    <x v="1"/>
    <s v="USD"/>
    <n v="1375074000"/>
    <n v="1375938000"/>
    <b v="0"/>
    <b v="1"/>
    <s v="film &amp; video/documentary"/>
    <n v="4.6937499999999996"/>
    <x v="391"/>
    <x v="4"/>
    <s v="documentary"/>
    <x v="374"/>
    <d v="2013-08-08T05:00:00"/>
  </r>
  <r>
    <n v="395"/>
    <x v="122"/>
    <s v="Enhanced incremental budgetary management"/>
    <x v="143"/>
    <x v="390"/>
    <x v="1"/>
    <n v="220"/>
    <x v="1"/>
    <s v="USD"/>
    <n v="1323324000"/>
    <n v="1323410400"/>
    <b v="1"/>
    <b v="0"/>
    <s v="theater/plays"/>
    <n v="1.3011267605633803"/>
    <x v="392"/>
    <x v="3"/>
    <s v="plays"/>
    <x v="375"/>
    <d v="2011-12-09T06:00:00"/>
  </r>
  <r>
    <n v="396"/>
    <x v="394"/>
    <s v="Digitized local info-mediaries"/>
    <x v="237"/>
    <x v="391"/>
    <x v="1"/>
    <n v="1604"/>
    <x v="2"/>
    <s v="AUD"/>
    <n v="1538715600"/>
    <n v="1539406800"/>
    <b v="0"/>
    <b v="0"/>
    <s v="film &amp; video/drama"/>
    <n v="1.6705422993492407"/>
    <x v="393"/>
    <x v="4"/>
    <s v="drama"/>
    <x v="376"/>
    <d v="2018-10-13T05:00:00"/>
  </r>
  <r>
    <n v="397"/>
    <x v="395"/>
    <s v="Virtual systematic monitoring"/>
    <x v="32"/>
    <x v="392"/>
    <x v="1"/>
    <n v="454"/>
    <x v="1"/>
    <s v="USD"/>
    <n v="1369285200"/>
    <n v="1369803600"/>
    <b v="0"/>
    <b v="0"/>
    <s v="music/rock"/>
    <n v="1.738641975308642"/>
    <x v="394"/>
    <x v="1"/>
    <s v="rock"/>
    <x v="377"/>
    <d v="2013-05-29T05:00:00"/>
  </r>
  <r>
    <n v="398"/>
    <x v="396"/>
    <s v="Reactive bottom-line open architecture"/>
    <x v="12"/>
    <x v="393"/>
    <x v="1"/>
    <n v="123"/>
    <x v="6"/>
    <s v="EUR"/>
    <n v="1525755600"/>
    <n v="1525928400"/>
    <b v="0"/>
    <b v="1"/>
    <s v="film &amp; video/animation"/>
    <n v="7.1776470588235295"/>
    <x v="395"/>
    <x v="4"/>
    <s v="animation"/>
    <x v="378"/>
    <d v="2018-05-10T05:00:00"/>
  </r>
  <r>
    <n v="399"/>
    <x v="397"/>
    <s v="Pre-emptive interactive model"/>
    <x v="238"/>
    <x v="394"/>
    <x v="0"/>
    <n v="941"/>
    <x v="1"/>
    <s v="USD"/>
    <n v="1296626400"/>
    <n v="1297231200"/>
    <b v="0"/>
    <b v="0"/>
    <s v="music/indie rock"/>
    <n v="0.63850976361767731"/>
    <x v="396"/>
    <x v="1"/>
    <s v="indie rock"/>
    <x v="379"/>
    <d v="2011-02-09T06:00:00"/>
  </r>
  <r>
    <n v="400"/>
    <x v="398"/>
    <s v="Ergonomic eco-centric open architecture"/>
    <x v="0"/>
    <x v="50"/>
    <x v="0"/>
    <n v="1"/>
    <x v="1"/>
    <s v="USD"/>
    <n v="1376629200"/>
    <n v="1378530000"/>
    <b v="0"/>
    <b v="1"/>
    <s v="photography/photography books"/>
    <n v="0.02"/>
    <x v="50"/>
    <x v="7"/>
    <s v="photography books"/>
    <x v="380"/>
    <d v="2013-09-07T05:00:00"/>
  </r>
  <r>
    <n v="401"/>
    <x v="399"/>
    <s v="Inverse radical hierarchy"/>
    <x v="79"/>
    <x v="395"/>
    <x v="1"/>
    <n v="299"/>
    <x v="1"/>
    <s v="USD"/>
    <n v="1572152400"/>
    <n v="1572152400"/>
    <b v="0"/>
    <b v="0"/>
    <s v="theater/plays"/>
    <n v="15.302222222222222"/>
    <x v="397"/>
    <x v="3"/>
    <s v="plays"/>
    <x v="381"/>
    <d v="2019-10-27T05:00:00"/>
  </r>
  <r>
    <n v="402"/>
    <x v="400"/>
    <s v="Team-oriented static interface"/>
    <x v="190"/>
    <x v="396"/>
    <x v="0"/>
    <n v="40"/>
    <x v="1"/>
    <s v="USD"/>
    <n v="1325829600"/>
    <n v="1329890400"/>
    <b v="0"/>
    <b v="1"/>
    <s v="film &amp; video/shorts"/>
    <n v="0.40356164383561643"/>
    <x v="398"/>
    <x v="4"/>
    <s v="shorts"/>
    <x v="382"/>
    <d v="2012-02-22T06:00:00"/>
  </r>
  <r>
    <n v="403"/>
    <x v="401"/>
    <s v="Virtual foreground throughput"/>
    <x v="239"/>
    <x v="397"/>
    <x v="0"/>
    <n v="3015"/>
    <x v="0"/>
    <s v="CAD"/>
    <n v="1273640400"/>
    <n v="1276750800"/>
    <b v="0"/>
    <b v="1"/>
    <s v="theater/plays"/>
    <n v="0.86220633299284988"/>
    <x v="399"/>
    <x v="3"/>
    <s v="plays"/>
    <x v="125"/>
    <d v="2010-06-17T05:00:00"/>
  </r>
  <r>
    <n v="404"/>
    <x v="402"/>
    <s v="Visionary exuding Internet solution"/>
    <x v="240"/>
    <x v="398"/>
    <x v="1"/>
    <n v="2237"/>
    <x v="1"/>
    <s v="USD"/>
    <n v="1510639200"/>
    <n v="1510898400"/>
    <b v="0"/>
    <b v="0"/>
    <s v="theater/plays"/>
    <n v="3.1558486707566464"/>
    <x v="400"/>
    <x v="3"/>
    <s v="plays"/>
    <x v="383"/>
    <d v="2017-11-17T06:00:00"/>
  </r>
  <r>
    <n v="405"/>
    <x v="403"/>
    <s v="Synchronized secondary analyzer"/>
    <x v="241"/>
    <x v="399"/>
    <x v="0"/>
    <n v="435"/>
    <x v="1"/>
    <s v="USD"/>
    <n v="1528088400"/>
    <n v="1532408400"/>
    <b v="0"/>
    <b v="0"/>
    <s v="theater/plays"/>
    <n v="0.89618243243243245"/>
    <x v="401"/>
    <x v="3"/>
    <s v="plays"/>
    <x v="384"/>
    <d v="2018-07-24T05:00:00"/>
  </r>
  <r>
    <n v="406"/>
    <x v="404"/>
    <s v="Balanced attitude-oriented parallelism"/>
    <x v="242"/>
    <x v="400"/>
    <x v="1"/>
    <n v="645"/>
    <x v="1"/>
    <s v="USD"/>
    <n v="1359525600"/>
    <n v="1360562400"/>
    <b v="1"/>
    <b v="0"/>
    <s v="film &amp; video/documentary"/>
    <n v="1.8214503816793892"/>
    <x v="402"/>
    <x v="4"/>
    <s v="documentary"/>
    <x v="385"/>
    <d v="2013-02-11T06:00:00"/>
  </r>
  <r>
    <n v="407"/>
    <x v="405"/>
    <s v="Organized bandwidth-monitored core"/>
    <x v="74"/>
    <x v="401"/>
    <x v="1"/>
    <n v="484"/>
    <x v="3"/>
    <s v="DKK"/>
    <n v="1570942800"/>
    <n v="1571547600"/>
    <b v="0"/>
    <b v="0"/>
    <s v="theater/plays"/>
    <n v="3.5588235294117645"/>
    <x v="403"/>
    <x v="3"/>
    <s v="plays"/>
    <x v="386"/>
    <d v="2019-10-20T05:00:00"/>
  </r>
  <r>
    <n v="408"/>
    <x v="406"/>
    <s v="Cloned leadingedge utilization"/>
    <x v="243"/>
    <x v="402"/>
    <x v="1"/>
    <n v="154"/>
    <x v="0"/>
    <s v="CAD"/>
    <n v="1466398800"/>
    <n v="1468126800"/>
    <b v="0"/>
    <b v="0"/>
    <s v="film &amp; video/documentary"/>
    <n v="1.3183695652173912"/>
    <x v="404"/>
    <x v="4"/>
    <s v="documentary"/>
    <x v="387"/>
    <d v="2016-07-10T05:00:00"/>
  </r>
  <r>
    <n v="409"/>
    <x v="97"/>
    <s v="Secured asymmetric projection"/>
    <x v="244"/>
    <x v="403"/>
    <x v="0"/>
    <n v="714"/>
    <x v="1"/>
    <s v="USD"/>
    <n v="1492491600"/>
    <n v="1492837200"/>
    <b v="0"/>
    <b v="0"/>
    <s v="music/rock"/>
    <n v="0.46315634218289087"/>
    <x v="405"/>
    <x v="1"/>
    <s v="rock"/>
    <x v="388"/>
    <d v="2017-04-22T05:00:00"/>
  </r>
  <r>
    <n v="410"/>
    <x v="407"/>
    <s v="Advanced cohesive Graphic Interface"/>
    <x v="184"/>
    <x v="404"/>
    <x v="2"/>
    <n v="1111"/>
    <x v="1"/>
    <s v="USD"/>
    <n v="1430197200"/>
    <n v="1430197200"/>
    <b v="0"/>
    <b v="0"/>
    <s v="games/mobile games"/>
    <n v="0.36132726089785294"/>
    <x v="406"/>
    <x v="6"/>
    <s v="mobile games"/>
    <x v="277"/>
    <d v="2015-04-28T05:00:00"/>
  </r>
  <r>
    <n v="411"/>
    <x v="408"/>
    <s v="Down-sized maximized function"/>
    <x v="75"/>
    <x v="405"/>
    <x v="1"/>
    <n v="82"/>
    <x v="1"/>
    <s v="USD"/>
    <n v="1496034000"/>
    <n v="1496206800"/>
    <b v="0"/>
    <b v="0"/>
    <s v="theater/plays"/>
    <n v="1.0462820512820512"/>
    <x v="407"/>
    <x v="3"/>
    <s v="plays"/>
    <x v="389"/>
    <d v="2017-05-31T05:00:00"/>
  </r>
  <r>
    <n v="412"/>
    <x v="409"/>
    <s v="Realigned zero tolerance software"/>
    <x v="118"/>
    <x v="406"/>
    <x v="1"/>
    <n v="134"/>
    <x v="1"/>
    <s v="USD"/>
    <n v="1388728800"/>
    <n v="1389592800"/>
    <b v="0"/>
    <b v="0"/>
    <s v="publishing/fiction"/>
    <n v="6.6885714285714286"/>
    <x v="408"/>
    <x v="5"/>
    <s v="fiction"/>
    <x v="390"/>
    <d v="2014-01-13T06:00:00"/>
  </r>
  <r>
    <n v="413"/>
    <x v="410"/>
    <s v="Persevering analyzing extranet"/>
    <x v="245"/>
    <x v="407"/>
    <x v="2"/>
    <n v="1089"/>
    <x v="1"/>
    <s v="USD"/>
    <n v="1543298400"/>
    <n v="1545631200"/>
    <b v="0"/>
    <b v="0"/>
    <s v="film &amp; video/animation"/>
    <n v="0.62072823218997364"/>
    <x v="409"/>
    <x v="4"/>
    <s v="animation"/>
    <x v="391"/>
    <d v="2018-12-24T06:00:00"/>
  </r>
  <r>
    <n v="414"/>
    <x v="411"/>
    <s v="Innovative human-resource migration"/>
    <x v="246"/>
    <x v="408"/>
    <x v="0"/>
    <n v="5497"/>
    <x v="1"/>
    <s v="USD"/>
    <n v="1271739600"/>
    <n v="1272430800"/>
    <b v="0"/>
    <b v="1"/>
    <s v="food/food trucks"/>
    <n v="0.84699787460148779"/>
    <x v="410"/>
    <x v="0"/>
    <s v="food trucks"/>
    <x v="392"/>
    <d v="2010-04-28T05:00:00"/>
  </r>
  <r>
    <n v="415"/>
    <x v="412"/>
    <s v="Intuitive needs-based monitoring"/>
    <x v="247"/>
    <x v="409"/>
    <x v="0"/>
    <n v="418"/>
    <x v="1"/>
    <s v="USD"/>
    <n v="1326434400"/>
    <n v="1327903200"/>
    <b v="0"/>
    <b v="0"/>
    <s v="theater/plays"/>
    <n v="0.11059030837004405"/>
    <x v="411"/>
    <x v="3"/>
    <s v="plays"/>
    <x v="393"/>
    <d v="2012-01-30T06:00:00"/>
  </r>
  <r>
    <n v="416"/>
    <x v="413"/>
    <s v="Customer-focused disintermediate toolset"/>
    <x v="248"/>
    <x v="410"/>
    <x v="0"/>
    <n v="1439"/>
    <x v="1"/>
    <s v="USD"/>
    <n v="1295244000"/>
    <n v="1296021600"/>
    <b v="0"/>
    <b v="1"/>
    <s v="film &amp; video/documentary"/>
    <n v="0.43838781575037145"/>
    <x v="412"/>
    <x v="4"/>
    <s v="documentary"/>
    <x v="394"/>
    <d v="2011-01-26T06:00:00"/>
  </r>
  <r>
    <n v="417"/>
    <x v="414"/>
    <s v="Upgradable 24/7 emulation"/>
    <x v="12"/>
    <x v="411"/>
    <x v="0"/>
    <n v="15"/>
    <x v="1"/>
    <s v="USD"/>
    <n v="1541221200"/>
    <n v="1543298400"/>
    <b v="0"/>
    <b v="0"/>
    <s v="theater/plays"/>
    <n v="0.55470588235294116"/>
    <x v="413"/>
    <x v="3"/>
    <s v="plays"/>
    <x v="395"/>
    <d v="2018-11-27T06:00:00"/>
  </r>
  <r>
    <n v="418"/>
    <x v="32"/>
    <s v="Quality-focused client-server core"/>
    <x v="249"/>
    <x v="412"/>
    <x v="0"/>
    <n v="1999"/>
    <x v="0"/>
    <s v="CAD"/>
    <n v="1336280400"/>
    <n v="1336366800"/>
    <b v="0"/>
    <b v="0"/>
    <s v="film &amp; video/documentary"/>
    <n v="0.57399511301160655"/>
    <x v="414"/>
    <x v="4"/>
    <s v="documentary"/>
    <x v="396"/>
    <d v="2012-05-07T05:00:00"/>
  </r>
  <r>
    <n v="419"/>
    <x v="415"/>
    <s v="Upgradable maximized protocol"/>
    <x v="250"/>
    <x v="413"/>
    <x v="1"/>
    <n v="5203"/>
    <x v="1"/>
    <s v="USD"/>
    <n v="1324533600"/>
    <n v="1325052000"/>
    <b v="0"/>
    <b v="0"/>
    <s v="technology/web"/>
    <n v="1.2343497363796134"/>
    <x v="415"/>
    <x v="2"/>
    <s v="web"/>
    <x v="397"/>
    <d v="2011-12-28T06:00:00"/>
  </r>
  <r>
    <n v="420"/>
    <x v="416"/>
    <s v="Cross-platform interactive synergy"/>
    <x v="92"/>
    <x v="414"/>
    <x v="1"/>
    <n v="94"/>
    <x v="1"/>
    <s v="USD"/>
    <n v="1498366800"/>
    <n v="1499576400"/>
    <b v="0"/>
    <b v="0"/>
    <s v="theater/plays"/>
    <n v="1.2846"/>
    <x v="416"/>
    <x v="3"/>
    <s v="plays"/>
    <x v="398"/>
    <d v="2017-07-09T05:00:00"/>
  </r>
  <r>
    <n v="421"/>
    <x v="417"/>
    <s v="User-centric fault-tolerant archive"/>
    <x v="151"/>
    <x v="415"/>
    <x v="0"/>
    <n v="118"/>
    <x v="1"/>
    <s v="USD"/>
    <n v="1498712400"/>
    <n v="1501304400"/>
    <b v="0"/>
    <b v="1"/>
    <s v="technology/wearables"/>
    <n v="0.63989361702127656"/>
    <x v="417"/>
    <x v="2"/>
    <s v="wearables"/>
    <x v="399"/>
    <d v="2017-07-29T05:00:00"/>
  </r>
  <r>
    <n v="422"/>
    <x v="418"/>
    <s v="Reverse-engineered regional knowledge user"/>
    <x v="251"/>
    <x v="416"/>
    <x v="1"/>
    <n v="205"/>
    <x v="1"/>
    <s v="USD"/>
    <n v="1271480400"/>
    <n v="1273208400"/>
    <b v="0"/>
    <b v="1"/>
    <s v="theater/plays"/>
    <n v="1.2729885057471264"/>
    <x v="418"/>
    <x v="3"/>
    <s v="plays"/>
    <x v="400"/>
    <d v="2010-05-07T05:00:00"/>
  </r>
  <r>
    <n v="423"/>
    <x v="419"/>
    <s v="Self-enabling real-time definition"/>
    <x v="252"/>
    <x v="417"/>
    <x v="0"/>
    <n v="162"/>
    <x v="1"/>
    <s v="USD"/>
    <n v="1316667600"/>
    <n v="1316840400"/>
    <b v="0"/>
    <b v="1"/>
    <s v="food/food trucks"/>
    <n v="0.10638024357239513"/>
    <x v="419"/>
    <x v="0"/>
    <s v="food trucks"/>
    <x v="116"/>
    <d v="2011-09-24T05:00:00"/>
  </r>
  <r>
    <n v="424"/>
    <x v="420"/>
    <s v="User-centric impactful projection"/>
    <x v="135"/>
    <x v="418"/>
    <x v="0"/>
    <n v="83"/>
    <x v="1"/>
    <s v="USD"/>
    <n v="1524027600"/>
    <n v="1524546000"/>
    <b v="0"/>
    <b v="0"/>
    <s v="music/indie rock"/>
    <n v="0.40470588235294119"/>
    <x v="420"/>
    <x v="1"/>
    <s v="indie rock"/>
    <x v="401"/>
    <d v="2018-04-24T05:00:00"/>
  </r>
  <r>
    <n v="425"/>
    <x v="421"/>
    <s v="Vision-oriented actuating hardware"/>
    <x v="50"/>
    <x v="419"/>
    <x v="1"/>
    <n v="92"/>
    <x v="1"/>
    <s v="USD"/>
    <n v="1438059600"/>
    <n v="1438578000"/>
    <b v="0"/>
    <b v="0"/>
    <s v="photography/photography books"/>
    <n v="2.8766666666666665"/>
    <x v="421"/>
    <x v="7"/>
    <s v="photography books"/>
    <x v="402"/>
    <d v="2015-08-03T05:00:00"/>
  </r>
  <r>
    <n v="426"/>
    <x v="422"/>
    <s v="Virtual leadingedge framework"/>
    <x v="37"/>
    <x v="420"/>
    <x v="1"/>
    <n v="219"/>
    <x v="1"/>
    <s v="USD"/>
    <n v="1361944800"/>
    <n v="1362549600"/>
    <b v="0"/>
    <b v="0"/>
    <s v="theater/plays"/>
    <n v="5.7294444444444448"/>
    <x v="422"/>
    <x v="3"/>
    <s v="plays"/>
    <x v="403"/>
    <d v="2013-03-06T06:00:00"/>
  </r>
  <r>
    <n v="427"/>
    <x v="423"/>
    <s v="Managed discrete framework"/>
    <x v="253"/>
    <x v="421"/>
    <x v="1"/>
    <n v="2526"/>
    <x v="1"/>
    <s v="USD"/>
    <n v="1410584400"/>
    <n v="1413349200"/>
    <b v="0"/>
    <b v="1"/>
    <s v="theater/plays"/>
    <n v="1.1290429799426933"/>
    <x v="423"/>
    <x v="3"/>
    <s v="plays"/>
    <x v="404"/>
    <d v="2014-10-15T05:00:00"/>
  </r>
  <r>
    <n v="428"/>
    <x v="424"/>
    <s v="Progressive zero-defect capability"/>
    <x v="254"/>
    <x v="422"/>
    <x v="0"/>
    <n v="747"/>
    <x v="1"/>
    <s v="USD"/>
    <n v="1297404000"/>
    <n v="1298008800"/>
    <b v="0"/>
    <b v="0"/>
    <s v="film &amp; video/animation"/>
    <n v="0.46387573964497042"/>
    <x v="424"/>
    <x v="4"/>
    <s v="animation"/>
    <x v="405"/>
    <d v="2011-02-18T06:00:00"/>
  </r>
  <r>
    <n v="429"/>
    <x v="425"/>
    <s v="Right-sized demand-driven adapter"/>
    <x v="255"/>
    <x v="423"/>
    <x v="3"/>
    <n v="2138"/>
    <x v="1"/>
    <s v="USD"/>
    <n v="1392012000"/>
    <n v="1394427600"/>
    <b v="0"/>
    <b v="1"/>
    <s v="photography/photography books"/>
    <n v="0.90675916230366493"/>
    <x v="425"/>
    <x v="7"/>
    <s v="photography books"/>
    <x v="406"/>
    <d v="2014-03-10T05:00:00"/>
  </r>
  <r>
    <n v="430"/>
    <x v="426"/>
    <s v="Re-engineered attitude-oriented frame"/>
    <x v="32"/>
    <x v="424"/>
    <x v="0"/>
    <n v="84"/>
    <x v="1"/>
    <s v="USD"/>
    <n v="1569733200"/>
    <n v="1572670800"/>
    <b v="0"/>
    <b v="0"/>
    <s v="theater/plays"/>
    <n v="0.67740740740740746"/>
    <x v="426"/>
    <x v="3"/>
    <s v="plays"/>
    <x v="407"/>
    <d v="2019-11-02T05:00:00"/>
  </r>
  <r>
    <n v="431"/>
    <x v="427"/>
    <s v="Compatible multimedia utilization"/>
    <x v="135"/>
    <x v="425"/>
    <x v="1"/>
    <n v="94"/>
    <x v="1"/>
    <s v="USD"/>
    <n v="1529643600"/>
    <n v="1531112400"/>
    <b v="1"/>
    <b v="0"/>
    <s v="theater/plays"/>
    <n v="1.9249019607843136"/>
    <x v="427"/>
    <x v="3"/>
    <s v="plays"/>
    <x v="408"/>
    <d v="2018-07-09T05:00:00"/>
  </r>
  <r>
    <n v="432"/>
    <x v="428"/>
    <s v="Re-contextualized dedicated hardware"/>
    <x v="106"/>
    <x v="426"/>
    <x v="0"/>
    <n v="91"/>
    <x v="1"/>
    <s v="USD"/>
    <n v="1399006800"/>
    <n v="1400734800"/>
    <b v="0"/>
    <b v="0"/>
    <s v="theater/plays"/>
    <n v="0.82714285714285718"/>
    <x v="428"/>
    <x v="3"/>
    <s v="plays"/>
    <x v="409"/>
    <d v="2014-05-22T05:00:00"/>
  </r>
  <r>
    <n v="433"/>
    <x v="429"/>
    <s v="Decentralized composite paradigm"/>
    <x v="256"/>
    <x v="427"/>
    <x v="0"/>
    <n v="792"/>
    <x v="1"/>
    <s v="USD"/>
    <n v="1385359200"/>
    <n v="1386741600"/>
    <b v="0"/>
    <b v="1"/>
    <s v="film &amp; video/documentary"/>
    <n v="0.54163920922570019"/>
    <x v="429"/>
    <x v="4"/>
    <s v="documentary"/>
    <x v="410"/>
    <d v="2013-12-11T06:00:00"/>
  </r>
  <r>
    <n v="434"/>
    <x v="430"/>
    <s v="Cloned transitional hierarchy"/>
    <x v="91"/>
    <x v="315"/>
    <x v="3"/>
    <n v="10"/>
    <x v="0"/>
    <s v="CAD"/>
    <n v="1480572000"/>
    <n v="1481781600"/>
    <b v="1"/>
    <b v="0"/>
    <s v="theater/plays"/>
    <n v="0.16722222222222222"/>
    <x v="430"/>
    <x v="3"/>
    <s v="plays"/>
    <x v="411"/>
    <d v="2016-12-15T06:00:00"/>
  </r>
  <r>
    <n v="435"/>
    <x v="431"/>
    <s v="Advanced discrete leverage"/>
    <x v="257"/>
    <x v="428"/>
    <x v="1"/>
    <n v="1713"/>
    <x v="6"/>
    <s v="EUR"/>
    <n v="1418623200"/>
    <n v="1419660000"/>
    <b v="0"/>
    <b v="1"/>
    <s v="theater/plays"/>
    <n v="1.168766404199475"/>
    <x v="431"/>
    <x v="3"/>
    <s v="plays"/>
    <x v="412"/>
    <d v="2014-12-27T06:00:00"/>
  </r>
  <r>
    <n v="436"/>
    <x v="432"/>
    <s v="Open-source incremental throughput"/>
    <x v="81"/>
    <x v="429"/>
    <x v="1"/>
    <n v="249"/>
    <x v="1"/>
    <s v="USD"/>
    <n v="1555736400"/>
    <n v="1555822800"/>
    <b v="0"/>
    <b v="0"/>
    <s v="music/jazz"/>
    <n v="10.521538461538462"/>
    <x v="432"/>
    <x v="1"/>
    <s v="jazz"/>
    <x v="413"/>
    <d v="2019-04-21T05:00:00"/>
  </r>
  <r>
    <n v="437"/>
    <x v="433"/>
    <s v="Centralized regional interface"/>
    <x v="32"/>
    <x v="430"/>
    <x v="1"/>
    <n v="192"/>
    <x v="1"/>
    <s v="USD"/>
    <n v="1442120400"/>
    <n v="1442379600"/>
    <b v="0"/>
    <b v="1"/>
    <s v="film &amp; video/animation"/>
    <n v="1.2307407407407407"/>
    <x v="433"/>
    <x v="4"/>
    <s v="animation"/>
    <x v="414"/>
    <d v="2015-09-16T05:00:00"/>
  </r>
  <r>
    <n v="438"/>
    <x v="434"/>
    <s v="Streamlined web-enabled knowledgebase"/>
    <x v="111"/>
    <x v="431"/>
    <x v="1"/>
    <n v="247"/>
    <x v="1"/>
    <s v="USD"/>
    <n v="1362376800"/>
    <n v="1364965200"/>
    <b v="0"/>
    <b v="0"/>
    <s v="theater/plays"/>
    <n v="1.7863855421686747"/>
    <x v="434"/>
    <x v="3"/>
    <s v="plays"/>
    <x v="415"/>
    <d v="2013-04-03T05:00:00"/>
  </r>
  <r>
    <n v="439"/>
    <x v="435"/>
    <s v="Digitized transitional monitoring"/>
    <x v="258"/>
    <x v="432"/>
    <x v="1"/>
    <n v="2293"/>
    <x v="1"/>
    <s v="USD"/>
    <n v="1478408400"/>
    <n v="1479016800"/>
    <b v="0"/>
    <b v="0"/>
    <s v="film &amp; video/science fiction"/>
    <n v="3.5528169014084505"/>
    <x v="435"/>
    <x v="4"/>
    <s v="science fiction"/>
    <x v="416"/>
    <d v="2016-11-13T06:00:00"/>
  </r>
  <r>
    <n v="440"/>
    <x v="436"/>
    <s v="Networked optimal adapter"/>
    <x v="259"/>
    <x v="433"/>
    <x v="1"/>
    <n v="3131"/>
    <x v="1"/>
    <s v="USD"/>
    <n v="1498798800"/>
    <n v="1499662800"/>
    <b v="0"/>
    <b v="0"/>
    <s v="film &amp; video/television"/>
    <n v="1.6190634146341463"/>
    <x v="436"/>
    <x v="4"/>
    <s v="television"/>
    <x v="417"/>
    <d v="2017-07-10T05:00:00"/>
  </r>
  <r>
    <n v="441"/>
    <x v="437"/>
    <s v="Automated optimal function"/>
    <x v="260"/>
    <x v="434"/>
    <x v="0"/>
    <n v="32"/>
    <x v="1"/>
    <s v="USD"/>
    <n v="1335416400"/>
    <n v="1337835600"/>
    <b v="0"/>
    <b v="0"/>
    <s v="technology/wearables"/>
    <n v="0.24914285714285714"/>
    <x v="437"/>
    <x v="2"/>
    <s v="wearables"/>
    <x v="418"/>
    <d v="2012-05-24T05:00:00"/>
  </r>
  <r>
    <n v="442"/>
    <x v="438"/>
    <s v="Devolved system-worthy framework"/>
    <x v="91"/>
    <x v="435"/>
    <x v="1"/>
    <n v="143"/>
    <x v="6"/>
    <s v="EUR"/>
    <n v="1504328400"/>
    <n v="1505710800"/>
    <b v="0"/>
    <b v="0"/>
    <s v="theater/plays"/>
    <n v="1.9872222222222222"/>
    <x v="438"/>
    <x v="3"/>
    <s v="plays"/>
    <x v="419"/>
    <d v="2017-09-18T05:00:00"/>
  </r>
  <r>
    <n v="443"/>
    <x v="439"/>
    <s v="Stand-alone user-facing service-desk"/>
    <x v="29"/>
    <x v="436"/>
    <x v="3"/>
    <n v="90"/>
    <x v="1"/>
    <s v="USD"/>
    <n v="1285822800"/>
    <n v="1287464400"/>
    <b v="0"/>
    <b v="0"/>
    <s v="theater/plays"/>
    <n v="0.34752688172043011"/>
    <x v="439"/>
    <x v="3"/>
    <s v="plays"/>
    <x v="420"/>
    <d v="2010-10-19T05:00:00"/>
  </r>
  <r>
    <n v="444"/>
    <x v="347"/>
    <s v="Versatile global attitude"/>
    <x v="8"/>
    <x v="437"/>
    <x v="1"/>
    <n v="296"/>
    <x v="1"/>
    <s v="USD"/>
    <n v="1311483600"/>
    <n v="1311656400"/>
    <b v="0"/>
    <b v="1"/>
    <s v="music/indie rock"/>
    <n v="1.7641935483870967"/>
    <x v="440"/>
    <x v="1"/>
    <s v="indie rock"/>
    <x v="421"/>
    <d v="2011-07-26T05:00:00"/>
  </r>
  <r>
    <n v="445"/>
    <x v="440"/>
    <s v="Intuitive demand-driven Local Area Network"/>
    <x v="118"/>
    <x v="438"/>
    <x v="1"/>
    <n v="170"/>
    <x v="1"/>
    <s v="USD"/>
    <n v="1291356000"/>
    <n v="1293170400"/>
    <b v="0"/>
    <b v="1"/>
    <s v="theater/plays"/>
    <n v="5.1138095238095236"/>
    <x v="441"/>
    <x v="3"/>
    <s v="plays"/>
    <x v="422"/>
    <d v="2010-12-24T06:00:00"/>
  </r>
  <r>
    <n v="446"/>
    <x v="441"/>
    <s v="Assimilated uniform methodology"/>
    <x v="85"/>
    <x v="439"/>
    <x v="0"/>
    <n v="186"/>
    <x v="1"/>
    <s v="USD"/>
    <n v="1355810400"/>
    <n v="1355983200"/>
    <b v="0"/>
    <b v="0"/>
    <s v="technology/wearables"/>
    <n v="0.82044117647058823"/>
    <x v="442"/>
    <x v="2"/>
    <s v="wearables"/>
    <x v="423"/>
    <d v="2012-12-20T06:00:00"/>
  </r>
  <r>
    <n v="447"/>
    <x v="442"/>
    <s v="Self-enabling next generation algorithm"/>
    <x v="261"/>
    <x v="440"/>
    <x v="3"/>
    <n v="439"/>
    <x v="4"/>
    <s v="GBP"/>
    <n v="1513663200"/>
    <n v="1515045600"/>
    <b v="0"/>
    <b v="0"/>
    <s v="film &amp; video/television"/>
    <n v="0.24326030927835052"/>
    <x v="443"/>
    <x v="4"/>
    <s v="television"/>
    <x v="424"/>
    <d v="2018-01-04T06:00:00"/>
  </r>
  <r>
    <n v="448"/>
    <x v="443"/>
    <s v="Object-based demand-driven strategy"/>
    <x v="262"/>
    <x v="441"/>
    <x v="0"/>
    <n v="605"/>
    <x v="1"/>
    <s v="USD"/>
    <n v="1365915600"/>
    <n v="1366088400"/>
    <b v="0"/>
    <b v="1"/>
    <s v="games/video games"/>
    <n v="0.50482758620689661"/>
    <x v="444"/>
    <x v="6"/>
    <s v="video games"/>
    <x v="425"/>
    <d v="2013-04-16T05:00:00"/>
  </r>
  <r>
    <n v="449"/>
    <x v="444"/>
    <s v="Public-key coherent ability"/>
    <x v="79"/>
    <x v="442"/>
    <x v="1"/>
    <n v="86"/>
    <x v="3"/>
    <s v="DKK"/>
    <n v="1551852000"/>
    <n v="1553317200"/>
    <b v="0"/>
    <b v="0"/>
    <s v="games/video games"/>
    <n v="9.67"/>
    <x v="445"/>
    <x v="6"/>
    <s v="video games"/>
    <x v="426"/>
    <d v="2019-03-23T05:00:00"/>
  </r>
  <r>
    <n v="450"/>
    <x v="445"/>
    <s v="Up-sized composite success"/>
    <x v="0"/>
    <x v="443"/>
    <x v="0"/>
    <n v="1"/>
    <x v="0"/>
    <s v="CAD"/>
    <n v="1540098000"/>
    <n v="1542088800"/>
    <b v="0"/>
    <b v="0"/>
    <s v="film &amp; video/animation"/>
    <n v="0.04"/>
    <x v="446"/>
    <x v="4"/>
    <s v="animation"/>
    <x v="427"/>
    <d v="2018-11-13T06:00:00"/>
  </r>
  <r>
    <n v="451"/>
    <x v="446"/>
    <s v="Innovative exuding matrix"/>
    <x v="263"/>
    <x v="444"/>
    <x v="1"/>
    <n v="6286"/>
    <x v="1"/>
    <s v="USD"/>
    <n v="1500440400"/>
    <n v="1503118800"/>
    <b v="0"/>
    <b v="0"/>
    <s v="music/rock"/>
    <n v="1.2284501347708894"/>
    <x v="447"/>
    <x v="1"/>
    <s v="rock"/>
    <x v="428"/>
    <d v="2017-08-19T05:00:00"/>
  </r>
  <r>
    <n v="452"/>
    <x v="447"/>
    <s v="Realigned impactful artificial intelligence"/>
    <x v="73"/>
    <x v="445"/>
    <x v="0"/>
    <n v="31"/>
    <x v="1"/>
    <s v="USD"/>
    <n v="1278392400"/>
    <n v="1278478800"/>
    <b v="0"/>
    <b v="0"/>
    <s v="film &amp; video/drama"/>
    <n v="0.63437500000000002"/>
    <x v="448"/>
    <x v="4"/>
    <s v="drama"/>
    <x v="429"/>
    <d v="2010-07-07T05:00:00"/>
  </r>
  <r>
    <n v="453"/>
    <x v="448"/>
    <s v="Multi-layered multi-tasking secured line"/>
    <x v="264"/>
    <x v="446"/>
    <x v="0"/>
    <n v="1181"/>
    <x v="1"/>
    <s v="USD"/>
    <n v="1480572000"/>
    <n v="1484114400"/>
    <b v="0"/>
    <b v="0"/>
    <s v="film &amp; video/science fiction"/>
    <n v="0.56331688596491225"/>
    <x v="449"/>
    <x v="4"/>
    <s v="science fiction"/>
    <x v="411"/>
    <d v="2017-01-11T06:00:00"/>
  </r>
  <r>
    <n v="454"/>
    <x v="449"/>
    <s v="Upgradable upward-trending portal"/>
    <x v="220"/>
    <x v="447"/>
    <x v="0"/>
    <n v="39"/>
    <x v="1"/>
    <s v="USD"/>
    <n v="1382331600"/>
    <n v="1385445600"/>
    <b v="0"/>
    <b v="1"/>
    <s v="film &amp; video/drama"/>
    <n v="0.44074999999999998"/>
    <x v="450"/>
    <x v="4"/>
    <s v="drama"/>
    <x v="430"/>
    <d v="2013-11-26T06:00:00"/>
  </r>
  <r>
    <n v="455"/>
    <x v="450"/>
    <s v="Profit-focused global product"/>
    <x v="265"/>
    <x v="448"/>
    <x v="1"/>
    <n v="3727"/>
    <x v="1"/>
    <s v="USD"/>
    <n v="1316754000"/>
    <n v="1318741200"/>
    <b v="0"/>
    <b v="0"/>
    <s v="theater/plays"/>
    <n v="1.1837253218884121"/>
    <x v="451"/>
    <x v="3"/>
    <s v="plays"/>
    <x v="431"/>
    <d v="2011-10-16T05:00:00"/>
  </r>
  <r>
    <n v="456"/>
    <x v="451"/>
    <s v="Operative well-modulated data-warehouse"/>
    <x v="266"/>
    <x v="449"/>
    <x v="1"/>
    <n v="1605"/>
    <x v="1"/>
    <s v="USD"/>
    <n v="1518242400"/>
    <n v="1518242400"/>
    <b v="0"/>
    <b v="1"/>
    <s v="music/indie rock"/>
    <n v="1.041243169398907"/>
    <x v="452"/>
    <x v="1"/>
    <s v="indie rock"/>
    <x v="432"/>
    <d v="2018-02-10T06:00:00"/>
  </r>
  <r>
    <n v="457"/>
    <x v="452"/>
    <s v="Cloned asymmetric functionalities"/>
    <x v="92"/>
    <x v="450"/>
    <x v="0"/>
    <n v="46"/>
    <x v="1"/>
    <s v="USD"/>
    <n v="1476421200"/>
    <n v="1476594000"/>
    <b v="0"/>
    <b v="0"/>
    <s v="theater/plays"/>
    <n v="0.26640000000000003"/>
    <x v="453"/>
    <x v="3"/>
    <s v="plays"/>
    <x v="433"/>
    <d v="2016-10-16T05:00:00"/>
  </r>
  <r>
    <n v="458"/>
    <x v="453"/>
    <s v="Pre-emptive neutral portal"/>
    <x v="267"/>
    <x v="451"/>
    <x v="1"/>
    <n v="2120"/>
    <x v="1"/>
    <s v="USD"/>
    <n v="1269752400"/>
    <n v="1273554000"/>
    <b v="0"/>
    <b v="0"/>
    <s v="theater/plays"/>
    <n v="3.5120118343195266"/>
    <x v="454"/>
    <x v="3"/>
    <s v="plays"/>
    <x v="434"/>
    <d v="2010-05-11T05:00:00"/>
  </r>
  <r>
    <n v="459"/>
    <x v="454"/>
    <s v="Switchable demand-driven help-desk"/>
    <x v="9"/>
    <x v="452"/>
    <x v="0"/>
    <n v="105"/>
    <x v="1"/>
    <s v="USD"/>
    <n v="1419746400"/>
    <n v="1421906400"/>
    <b v="0"/>
    <b v="0"/>
    <s v="film &amp; video/documentary"/>
    <n v="0.90063492063492068"/>
    <x v="455"/>
    <x v="4"/>
    <s v="documentary"/>
    <x v="435"/>
    <d v="2015-01-22T06:00:00"/>
  </r>
  <r>
    <n v="460"/>
    <x v="455"/>
    <s v="Business-focused static ability"/>
    <x v="166"/>
    <x v="453"/>
    <x v="1"/>
    <n v="50"/>
    <x v="1"/>
    <s v="USD"/>
    <n v="1281330000"/>
    <n v="1281589200"/>
    <b v="0"/>
    <b v="0"/>
    <s v="theater/plays"/>
    <n v="1.7162500000000001"/>
    <x v="456"/>
    <x v="3"/>
    <s v="plays"/>
    <x v="8"/>
    <d v="2010-08-12T05:00:00"/>
  </r>
  <r>
    <n v="461"/>
    <x v="456"/>
    <s v="Networked secondary structure"/>
    <x v="268"/>
    <x v="454"/>
    <x v="1"/>
    <n v="2080"/>
    <x v="1"/>
    <s v="USD"/>
    <n v="1398661200"/>
    <n v="1400389200"/>
    <b v="0"/>
    <b v="0"/>
    <s v="film &amp; video/drama"/>
    <n v="1.4104655870445344"/>
    <x v="457"/>
    <x v="4"/>
    <s v="drama"/>
    <x v="436"/>
    <d v="2014-05-18T05:00:00"/>
  </r>
  <r>
    <n v="462"/>
    <x v="457"/>
    <s v="Total multimedia website"/>
    <x v="269"/>
    <x v="455"/>
    <x v="0"/>
    <n v="535"/>
    <x v="1"/>
    <s v="USD"/>
    <n v="1359525600"/>
    <n v="1362808800"/>
    <b v="0"/>
    <b v="0"/>
    <s v="games/mobile games"/>
    <n v="0.30579449152542371"/>
    <x v="458"/>
    <x v="6"/>
    <s v="mobile games"/>
    <x v="385"/>
    <d v="2013-03-09T06:00:00"/>
  </r>
  <r>
    <n v="463"/>
    <x v="458"/>
    <s v="Cross-platform upward-trending parallelism"/>
    <x v="270"/>
    <x v="456"/>
    <x v="1"/>
    <n v="2105"/>
    <x v="1"/>
    <s v="USD"/>
    <n v="1388469600"/>
    <n v="1388815200"/>
    <b v="0"/>
    <b v="0"/>
    <s v="film &amp; video/animation"/>
    <n v="1.0816455696202532"/>
    <x v="459"/>
    <x v="4"/>
    <s v="animation"/>
    <x v="437"/>
    <d v="2014-01-04T06:00:00"/>
  </r>
  <r>
    <n v="464"/>
    <x v="459"/>
    <s v="Pre-emptive mission-critical hardware"/>
    <x v="271"/>
    <x v="457"/>
    <x v="1"/>
    <n v="2436"/>
    <x v="1"/>
    <s v="USD"/>
    <n v="1518328800"/>
    <n v="1519538400"/>
    <b v="0"/>
    <b v="0"/>
    <s v="theater/plays"/>
    <n v="1.3345505617977529"/>
    <x v="460"/>
    <x v="3"/>
    <s v="plays"/>
    <x v="438"/>
    <d v="2018-02-25T06:00:00"/>
  </r>
  <r>
    <n v="465"/>
    <x v="460"/>
    <s v="Up-sized responsive protocol"/>
    <x v="53"/>
    <x v="458"/>
    <x v="1"/>
    <n v="80"/>
    <x v="1"/>
    <s v="USD"/>
    <n v="1517032800"/>
    <n v="1517810400"/>
    <b v="0"/>
    <b v="0"/>
    <s v="publishing/translations"/>
    <n v="1.8785106382978722"/>
    <x v="461"/>
    <x v="5"/>
    <s v="translations"/>
    <x v="439"/>
    <d v="2018-02-05T06:00:00"/>
  </r>
  <r>
    <n v="466"/>
    <x v="461"/>
    <s v="Pre-emptive transitional frame"/>
    <x v="272"/>
    <x v="459"/>
    <x v="1"/>
    <n v="42"/>
    <x v="1"/>
    <s v="USD"/>
    <n v="1368594000"/>
    <n v="1370581200"/>
    <b v="0"/>
    <b v="1"/>
    <s v="technology/wearables"/>
    <n v="3.32"/>
    <x v="462"/>
    <x v="2"/>
    <s v="wearables"/>
    <x v="440"/>
    <d v="2013-06-07T05:00:00"/>
  </r>
  <r>
    <n v="467"/>
    <x v="462"/>
    <s v="Profit-focused content-based application"/>
    <x v="1"/>
    <x v="460"/>
    <x v="1"/>
    <n v="139"/>
    <x v="0"/>
    <s v="CAD"/>
    <n v="1448258400"/>
    <n v="1448863200"/>
    <b v="0"/>
    <b v="1"/>
    <s v="technology/web"/>
    <n v="5.7521428571428572"/>
    <x v="463"/>
    <x v="2"/>
    <s v="web"/>
    <x v="441"/>
    <d v="2015-11-30T06:00:00"/>
  </r>
  <r>
    <n v="468"/>
    <x v="463"/>
    <s v="Streamlined neutral analyzer"/>
    <x v="220"/>
    <x v="461"/>
    <x v="0"/>
    <n v="16"/>
    <x v="1"/>
    <s v="USD"/>
    <n v="1555218000"/>
    <n v="1556600400"/>
    <b v="0"/>
    <b v="0"/>
    <s v="theater/plays"/>
    <n v="0.40500000000000003"/>
    <x v="464"/>
    <x v="3"/>
    <s v="plays"/>
    <x v="442"/>
    <d v="2019-04-30T05:00:00"/>
  </r>
  <r>
    <n v="469"/>
    <x v="464"/>
    <s v="Assimilated neutral utilization"/>
    <x v="36"/>
    <x v="462"/>
    <x v="1"/>
    <n v="159"/>
    <x v="1"/>
    <s v="USD"/>
    <n v="1431925200"/>
    <n v="1432098000"/>
    <b v="0"/>
    <b v="0"/>
    <s v="film &amp; video/drama"/>
    <n v="1.8442857142857143"/>
    <x v="465"/>
    <x v="4"/>
    <s v="drama"/>
    <x v="443"/>
    <d v="2015-05-20T05:00:00"/>
  </r>
  <r>
    <n v="470"/>
    <x v="465"/>
    <s v="Extended dedicated archive"/>
    <x v="136"/>
    <x v="463"/>
    <x v="1"/>
    <n v="381"/>
    <x v="1"/>
    <s v="USD"/>
    <n v="1481522400"/>
    <n v="1482127200"/>
    <b v="0"/>
    <b v="0"/>
    <s v="technology/wearables"/>
    <n v="2.8580555555555556"/>
    <x v="466"/>
    <x v="2"/>
    <s v="wearables"/>
    <x v="315"/>
    <d v="2016-12-19T06:00:00"/>
  </r>
  <r>
    <n v="471"/>
    <x v="197"/>
    <s v="Configurable static help-desk"/>
    <x v="33"/>
    <x v="464"/>
    <x v="1"/>
    <n v="194"/>
    <x v="4"/>
    <s v="GBP"/>
    <n v="1335934800"/>
    <n v="1335934800"/>
    <b v="0"/>
    <b v="1"/>
    <s v="food/food trucks"/>
    <n v="3.19"/>
    <x v="467"/>
    <x v="0"/>
    <s v="food trucks"/>
    <x v="444"/>
    <d v="2012-05-02T05:00:00"/>
  </r>
  <r>
    <n v="472"/>
    <x v="466"/>
    <s v="Self-enabling clear-thinking framework"/>
    <x v="273"/>
    <x v="465"/>
    <x v="0"/>
    <n v="575"/>
    <x v="1"/>
    <s v="USD"/>
    <n v="1552280400"/>
    <n v="1556946000"/>
    <b v="0"/>
    <b v="0"/>
    <s v="music/rock"/>
    <n v="0.39234070221066319"/>
    <x v="468"/>
    <x v="1"/>
    <s v="rock"/>
    <x v="445"/>
    <d v="2019-05-04T05:00:00"/>
  </r>
  <r>
    <n v="473"/>
    <x v="467"/>
    <s v="Assimilated fault-tolerant capacity"/>
    <x v="92"/>
    <x v="466"/>
    <x v="1"/>
    <n v="106"/>
    <x v="1"/>
    <s v="USD"/>
    <n v="1529989200"/>
    <n v="1530075600"/>
    <b v="0"/>
    <b v="0"/>
    <s v="music/electric music"/>
    <n v="1.7814000000000001"/>
    <x v="469"/>
    <x v="1"/>
    <s v="electric music"/>
    <x v="446"/>
    <d v="2018-06-27T05:00:00"/>
  </r>
  <r>
    <n v="474"/>
    <x v="468"/>
    <s v="Enhanced neutral ability"/>
    <x v="220"/>
    <x v="75"/>
    <x v="1"/>
    <n v="142"/>
    <x v="1"/>
    <s v="USD"/>
    <n v="1418709600"/>
    <n v="1418796000"/>
    <b v="0"/>
    <b v="0"/>
    <s v="film &amp; video/television"/>
    <n v="3.6515"/>
    <x v="470"/>
    <x v="4"/>
    <s v="television"/>
    <x v="447"/>
    <d v="2014-12-17T06:00:00"/>
  </r>
  <r>
    <n v="475"/>
    <x v="469"/>
    <s v="Function-based attitude-oriented groupware"/>
    <x v="71"/>
    <x v="467"/>
    <x v="1"/>
    <n v="211"/>
    <x v="1"/>
    <s v="USD"/>
    <n v="1372136400"/>
    <n v="1372482000"/>
    <b v="0"/>
    <b v="1"/>
    <s v="publishing/translations"/>
    <n v="1.1394594594594594"/>
    <x v="471"/>
    <x v="5"/>
    <s v="translations"/>
    <x v="448"/>
    <d v="2013-06-29T05:00:00"/>
  </r>
  <r>
    <n v="476"/>
    <x v="470"/>
    <s v="Optional solution-oriented instruction set"/>
    <x v="274"/>
    <x v="468"/>
    <x v="0"/>
    <n v="1120"/>
    <x v="1"/>
    <s v="USD"/>
    <n v="1533877200"/>
    <n v="1534395600"/>
    <b v="0"/>
    <b v="0"/>
    <s v="publishing/fiction"/>
    <n v="0.29828720626631855"/>
    <x v="472"/>
    <x v="5"/>
    <s v="fiction"/>
    <x v="342"/>
    <d v="2018-08-16T05:00:00"/>
  </r>
  <r>
    <n v="477"/>
    <x v="471"/>
    <s v="Organic object-oriented core"/>
    <x v="275"/>
    <x v="469"/>
    <x v="0"/>
    <n v="113"/>
    <x v="1"/>
    <s v="USD"/>
    <n v="1309064400"/>
    <n v="1311397200"/>
    <b v="0"/>
    <b v="0"/>
    <s v="film &amp; video/science fiction"/>
    <n v="0.54270588235294115"/>
    <x v="473"/>
    <x v="4"/>
    <s v="science fiction"/>
    <x v="449"/>
    <d v="2011-07-23T05:00:00"/>
  </r>
  <r>
    <n v="478"/>
    <x v="472"/>
    <s v="Balanced impactful circuit"/>
    <x v="276"/>
    <x v="470"/>
    <x v="1"/>
    <n v="2756"/>
    <x v="1"/>
    <s v="USD"/>
    <n v="1425877200"/>
    <n v="1426914000"/>
    <b v="0"/>
    <b v="0"/>
    <s v="technology/wearables"/>
    <n v="2.3634156976744185"/>
    <x v="474"/>
    <x v="2"/>
    <s v="wearables"/>
    <x v="450"/>
    <d v="2015-03-21T05:00:00"/>
  </r>
  <r>
    <n v="479"/>
    <x v="473"/>
    <s v="Future-proofed heuristic encryption"/>
    <x v="166"/>
    <x v="471"/>
    <x v="1"/>
    <n v="173"/>
    <x v="4"/>
    <s v="GBP"/>
    <n v="1501304400"/>
    <n v="1501477200"/>
    <b v="0"/>
    <b v="0"/>
    <s v="food/food trucks"/>
    <n v="5.1291666666666664"/>
    <x v="475"/>
    <x v="0"/>
    <s v="food trucks"/>
    <x v="451"/>
    <d v="2017-07-31T05:00:00"/>
  </r>
  <r>
    <n v="480"/>
    <x v="474"/>
    <s v="Balanced bifurcated leverage"/>
    <x v="133"/>
    <x v="472"/>
    <x v="1"/>
    <n v="87"/>
    <x v="1"/>
    <s v="USD"/>
    <n v="1268287200"/>
    <n v="1269061200"/>
    <b v="0"/>
    <b v="1"/>
    <s v="photography/photography books"/>
    <n v="1.0065116279069768"/>
    <x v="476"/>
    <x v="7"/>
    <s v="photography books"/>
    <x v="452"/>
    <d v="2010-03-20T05:00:00"/>
  </r>
  <r>
    <n v="481"/>
    <x v="475"/>
    <s v="Sharable discrete budgetary management"/>
    <x v="277"/>
    <x v="473"/>
    <x v="0"/>
    <n v="1538"/>
    <x v="1"/>
    <s v="USD"/>
    <n v="1412139600"/>
    <n v="1415772000"/>
    <b v="0"/>
    <b v="1"/>
    <s v="theater/plays"/>
    <n v="0.81348423194303154"/>
    <x v="477"/>
    <x v="3"/>
    <s v="plays"/>
    <x v="453"/>
    <d v="2014-11-12T06:00:00"/>
  </r>
  <r>
    <n v="482"/>
    <x v="476"/>
    <s v="Focused solution-oriented instruction set"/>
    <x v="3"/>
    <x v="474"/>
    <x v="0"/>
    <n v="9"/>
    <x v="1"/>
    <s v="USD"/>
    <n v="1330063200"/>
    <n v="1331013600"/>
    <b v="0"/>
    <b v="1"/>
    <s v="publishing/fiction"/>
    <n v="0.16404761904761905"/>
    <x v="478"/>
    <x v="5"/>
    <s v="fiction"/>
    <x v="454"/>
    <d v="2012-03-06T06:00:00"/>
  </r>
  <r>
    <n v="483"/>
    <x v="477"/>
    <s v="Down-sized actuating infrastructure"/>
    <x v="278"/>
    <x v="475"/>
    <x v="0"/>
    <n v="554"/>
    <x v="1"/>
    <s v="USD"/>
    <n v="1576130400"/>
    <n v="1576735200"/>
    <b v="0"/>
    <b v="0"/>
    <s v="theater/plays"/>
    <n v="0.52774617067833696"/>
    <x v="479"/>
    <x v="3"/>
    <s v="plays"/>
    <x v="455"/>
    <d v="2019-12-19T06:00:00"/>
  </r>
  <r>
    <n v="484"/>
    <x v="478"/>
    <s v="Synergistic cohesive adapter"/>
    <x v="241"/>
    <x v="476"/>
    <x v="1"/>
    <n v="1572"/>
    <x v="4"/>
    <s v="GBP"/>
    <n v="1407128400"/>
    <n v="1411362000"/>
    <b v="0"/>
    <b v="1"/>
    <s v="food/food trucks"/>
    <n v="2.6020608108108108"/>
    <x v="480"/>
    <x v="0"/>
    <s v="food trucks"/>
    <x v="456"/>
    <d v="2014-09-22T05:00:00"/>
  </r>
  <r>
    <n v="485"/>
    <x v="479"/>
    <s v="Quality-focused mission-critical structure"/>
    <x v="279"/>
    <x v="477"/>
    <x v="0"/>
    <n v="648"/>
    <x v="4"/>
    <s v="GBP"/>
    <n v="1560142800"/>
    <n v="1563685200"/>
    <b v="0"/>
    <b v="0"/>
    <s v="theater/plays"/>
    <n v="0.30732891832229581"/>
    <x v="481"/>
    <x v="3"/>
    <s v="plays"/>
    <x v="457"/>
    <d v="2019-07-21T05:00:00"/>
  </r>
  <r>
    <n v="486"/>
    <x v="480"/>
    <s v="Compatible exuding Graphical User Interface"/>
    <x v="5"/>
    <x v="478"/>
    <x v="0"/>
    <n v="21"/>
    <x v="4"/>
    <s v="GBP"/>
    <n v="1520575200"/>
    <n v="1521867600"/>
    <b v="0"/>
    <b v="1"/>
    <s v="publishing/translations"/>
    <n v="0.13500000000000001"/>
    <x v="482"/>
    <x v="5"/>
    <s v="translations"/>
    <x v="458"/>
    <d v="2018-03-24T05:00:00"/>
  </r>
  <r>
    <n v="487"/>
    <x v="481"/>
    <s v="Monitored 24/7 time-frame"/>
    <x v="280"/>
    <x v="479"/>
    <x v="1"/>
    <n v="2346"/>
    <x v="1"/>
    <s v="USD"/>
    <n v="1492664400"/>
    <n v="1495515600"/>
    <b v="0"/>
    <b v="0"/>
    <s v="theater/plays"/>
    <n v="1.7862556663644606"/>
    <x v="483"/>
    <x v="3"/>
    <s v="plays"/>
    <x v="459"/>
    <d v="2017-05-23T05:00:00"/>
  </r>
  <r>
    <n v="488"/>
    <x v="482"/>
    <s v="Virtual secondary open architecture"/>
    <x v="98"/>
    <x v="480"/>
    <x v="1"/>
    <n v="115"/>
    <x v="1"/>
    <s v="USD"/>
    <n v="1454479200"/>
    <n v="1455948000"/>
    <b v="0"/>
    <b v="0"/>
    <s v="theater/plays"/>
    <n v="2.2005660377358489"/>
    <x v="484"/>
    <x v="3"/>
    <s v="plays"/>
    <x v="460"/>
    <d v="2016-02-20T06:00:00"/>
  </r>
  <r>
    <n v="489"/>
    <x v="483"/>
    <s v="Down-sized mobile time-frame"/>
    <x v="243"/>
    <x v="481"/>
    <x v="1"/>
    <n v="85"/>
    <x v="6"/>
    <s v="EUR"/>
    <n v="1281934800"/>
    <n v="1282366800"/>
    <b v="0"/>
    <b v="0"/>
    <s v="technology/wearables"/>
    <n v="1.015108695652174"/>
    <x v="485"/>
    <x v="2"/>
    <s v="wearables"/>
    <x v="461"/>
    <d v="2010-08-21T05:00:00"/>
  </r>
  <r>
    <n v="490"/>
    <x v="484"/>
    <s v="Innovative disintermediate encryption"/>
    <x v="166"/>
    <x v="482"/>
    <x v="1"/>
    <n v="144"/>
    <x v="1"/>
    <s v="USD"/>
    <n v="1573970400"/>
    <n v="1574575200"/>
    <b v="0"/>
    <b v="0"/>
    <s v="journalism/audio"/>
    <n v="1.915"/>
    <x v="486"/>
    <x v="8"/>
    <s v="audio"/>
    <x v="462"/>
    <d v="2019-11-24T06:00:00"/>
  </r>
  <r>
    <n v="491"/>
    <x v="485"/>
    <s v="Universal contextually-based knowledgebase"/>
    <x v="281"/>
    <x v="483"/>
    <x v="1"/>
    <n v="2443"/>
    <x v="1"/>
    <s v="USD"/>
    <n v="1372654800"/>
    <n v="1374901200"/>
    <b v="0"/>
    <b v="1"/>
    <s v="food/food trucks"/>
    <n v="3.0534683098591549"/>
    <x v="487"/>
    <x v="0"/>
    <s v="food trucks"/>
    <x v="463"/>
    <d v="2013-07-27T05:00:00"/>
  </r>
  <r>
    <n v="492"/>
    <x v="486"/>
    <s v="Persevering interactive matrix"/>
    <x v="255"/>
    <x v="484"/>
    <x v="3"/>
    <n v="595"/>
    <x v="1"/>
    <s v="USD"/>
    <n v="1275886800"/>
    <n v="1278910800"/>
    <b v="1"/>
    <b v="1"/>
    <s v="film &amp; video/shorts"/>
    <n v="0.23995287958115183"/>
    <x v="488"/>
    <x v="4"/>
    <s v="shorts"/>
    <x v="464"/>
    <d v="2010-07-12T05:00:00"/>
  </r>
  <r>
    <n v="493"/>
    <x v="487"/>
    <s v="Seamless background framework"/>
    <x v="79"/>
    <x v="485"/>
    <x v="1"/>
    <n v="64"/>
    <x v="1"/>
    <s v="USD"/>
    <n v="1561784400"/>
    <n v="1562907600"/>
    <b v="0"/>
    <b v="0"/>
    <s v="photography/photography books"/>
    <n v="7.2377777777777776"/>
    <x v="489"/>
    <x v="7"/>
    <s v="photography books"/>
    <x v="465"/>
    <d v="2019-07-12T05:00:00"/>
  </r>
  <r>
    <n v="494"/>
    <x v="488"/>
    <s v="Balanced upward-trending productivity"/>
    <x v="186"/>
    <x v="486"/>
    <x v="1"/>
    <n v="268"/>
    <x v="1"/>
    <s v="USD"/>
    <n v="1332392400"/>
    <n v="1332478800"/>
    <b v="0"/>
    <b v="0"/>
    <s v="technology/wearables"/>
    <n v="5.4736000000000002"/>
    <x v="490"/>
    <x v="2"/>
    <s v="wearables"/>
    <x v="466"/>
    <d v="2012-03-23T05:00:00"/>
  </r>
  <r>
    <n v="495"/>
    <x v="489"/>
    <s v="Centralized clear-thinking solution"/>
    <x v="170"/>
    <x v="487"/>
    <x v="1"/>
    <n v="195"/>
    <x v="3"/>
    <s v="DKK"/>
    <n v="1402376400"/>
    <n v="1402722000"/>
    <b v="0"/>
    <b v="0"/>
    <s v="theater/plays"/>
    <n v="4.1449999999999996"/>
    <x v="491"/>
    <x v="3"/>
    <s v="plays"/>
    <x v="467"/>
    <d v="2014-06-14T05:00:00"/>
  </r>
  <r>
    <n v="496"/>
    <x v="490"/>
    <s v="Optimized bi-directional extranet"/>
    <x v="282"/>
    <x v="488"/>
    <x v="0"/>
    <n v="54"/>
    <x v="1"/>
    <s v="USD"/>
    <n v="1495342800"/>
    <n v="1496811600"/>
    <b v="0"/>
    <b v="0"/>
    <s v="film &amp; video/animation"/>
    <n v="9.0696409140369975E-3"/>
    <x v="492"/>
    <x v="4"/>
    <s v="animation"/>
    <x v="468"/>
    <d v="2017-06-07T05:00:00"/>
  </r>
  <r>
    <n v="497"/>
    <x v="491"/>
    <s v="Intuitive actuating benchmark"/>
    <x v="122"/>
    <x v="489"/>
    <x v="0"/>
    <n v="120"/>
    <x v="1"/>
    <s v="USD"/>
    <n v="1482213600"/>
    <n v="1482213600"/>
    <b v="0"/>
    <b v="1"/>
    <s v="technology/wearables"/>
    <n v="0.34173469387755101"/>
    <x v="493"/>
    <x v="2"/>
    <s v="wearables"/>
    <x v="469"/>
    <d v="2016-12-20T06:00:00"/>
  </r>
  <r>
    <n v="498"/>
    <x v="492"/>
    <s v="Devolved background project"/>
    <x v="283"/>
    <x v="490"/>
    <x v="0"/>
    <n v="579"/>
    <x v="3"/>
    <s v="DKK"/>
    <n v="1420092000"/>
    <n v="1420264800"/>
    <b v="0"/>
    <b v="0"/>
    <s v="technology/web"/>
    <n v="0.239488107549121"/>
    <x v="494"/>
    <x v="2"/>
    <s v="web"/>
    <x v="470"/>
    <d v="2015-01-03T06:00:00"/>
  </r>
  <r>
    <n v="499"/>
    <x v="493"/>
    <s v="Reverse-engineered executive emulation"/>
    <x v="284"/>
    <x v="491"/>
    <x v="0"/>
    <n v="2072"/>
    <x v="1"/>
    <s v="USD"/>
    <n v="1458018000"/>
    <n v="1458450000"/>
    <b v="0"/>
    <b v="1"/>
    <s v="film &amp; video/documentary"/>
    <n v="0.48072649572649573"/>
    <x v="495"/>
    <x v="4"/>
    <s v="documentary"/>
    <x v="471"/>
    <d v="2016-03-20T05:00:00"/>
  </r>
  <r>
    <n v="500"/>
    <x v="494"/>
    <s v="Team-oriented clear-thinking matrix"/>
    <x v="0"/>
    <x v="0"/>
    <x v="0"/>
    <n v="0"/>
    <x v="1"/>
    <s v="USD"/>
    <n v="1367384400"/>
    <n v="1369803600"/>
    <b v="0"/>
    <b v="1"/>
    <s v="theater/plays"/>
    <n v="0"/>
    <x v="0"/>
    <x v="3"/>
    <s v="plays"/>
    <x v="472"/>
    <d v="2013-05-29T05:00:00"/>
  </r>
  <r>
    <n v="501"/>
    <x v="495"/>
    <s v="Focused coherent methodology"/>
    <x v="285"/>
    <x v="492"/>
    <x v="0"/>
    <n v="1796"/>
    <x v="1"/>
    <s v="USD"/>
    <n v="1363064400"/>
    <n v="1363237200"/>
    <b v="0"/>
    <b v="0"/>
    <s v="film &amp; video/documentary"/>
    <n v="0.70145182291666663"/>
    <x v="496"/>
    <x v="4"/>
    <s v="documentary"/>
    <x v="473"/>
    <d v="2013-03-14T05:00:00"/>
  </r>
  <r>
    <n v="502"/>
    <x v="212"/>
    <s v="Reduced context-sensitive complexity"/>
    <x v="81"/>
    <x v="493"/>
    <x v="1"/>
    <n v="186"/>
    <x v="2"/>
    <s v="AUD"/>
    <n v="1343365200"/>
    <n v="1345870800"/>
    <b v="0"/>
    <b v="1"/>
    <s v="games/video games"/>
    <n v="5.2992307692307694"/>
    <x v="497"/>
    <x v="6"/>
    <s v="video games"/>
    <x v="474"/>
    <d v="2012-08-25T05:00:00"/>
  </r>
  <r>
    <n v="503"/>
    <x v="496"/>
    <s v="Decentralized 4thgeneration time-frame"/>
    <x v="286"/>
    <x v="494"/>
    <x v="1"/>
    <n v="460"/>
    <x v="1"/>
    <s v="USD"/>
    <n v="1435726800"/>
    <n v="1437454800"/>
    <b v="0"/>
    <b v="0"/>
    <s v="film &amp; video/drama"/>
    <n v="1.8032549019607844"/>
    <x v="498"/>
    <x v="4"/>
    <s v="drama"/>
    <x v="72"/>
    <d v="2015-07-21T05:00:00"/>
  </r>
  <r>
    <n v="504"/>
    <x v="497"/>
    <s v="De-engineered cohesive moderator"/>
    <x v="168"/>
    <x v="495"/>
    <x v="0"/>
    <n v="62"/>
    <x v="6"/>
    <s v="EUR"/>
    <n v="1431925200"/>
    <n v="1432011600"/>
    <b v="0"/>
    <b v="0"/>
    <s v="music/rock"/>
    <n v="0.92320000000000002"/>
    <x v="499"/>
    <x v="1"/>
    <s v="rock"/>
    <x v="443"/>
    <d v="2015-05-19T05:00:00"/>
  </r>
  <r>
    <n v="505"/>
    <x v="498"/>
    <s v="Ameliorated explicit parallelism"/>
    <x v="262"/>
    <x v="496"/>
    <x v="0"/>
    <n v="347"/>
    <x v="1"/>
    <s v="USD"/>
    <n v="1362722400"/>
    <n v="1366347600"/>
    <b v="0"/>
    <b v="1"/>
    <s v="publishing/radio &amp; podcasts"/>
    <n v="0.13901001112347053"/>
    <x v="500"/>
    <x v="5"/>
    <s v="radio &amp; podcasts"/>
    <x v="475"/>
    <d v="2013-04-19T05:00:00"/>
  </r>
  <r>
    <n v="506"/>
    <x v="499"/>
    <s v="Customizable background monitoring"/>
    <x v="287"/>
    <x v="497"/>
    <x v="1"/>
    <n v="2528"/>
    <x v="1"/>
    <s v="USD"/>
    <n v="1511416800"/>
    <n v="1512885600"/>
    <b v="0"/>
    <b v="1"/>
    <s v="theater/plays"/>
    <n v="9.2707777777777771"/>
    <x v="501"/>
    <x v="3"/>
    <s v="plays"/>
    <x v="81"/>
    <d v="2017-12-10T06:00:00"/>
  </r>
  <r>
    <n v="507"/>
    <x v="500"/>
    <s v="Compatible well-modulated budgetary management"/>
    <x v="118"/>
    <x v="498"/>
    <x v="0"/>
    <n v="19"/>
    <x v="1"/>
    <s v="USD"/>
    <n v="1365483600"/>
    <n v="1369717200"/>
    <b v="0"/>
    <b v="1"/>
    <s v="technology/web"/>
    <n v="0.39857142857142858"/>
    <x v="502"/>
    <x v="2"/>
    <s v="web"/>
    <x v="476"/>
    <d v="2013-05-28T05:00:00"/>
  </r>
  <r>
    <n v="508"/>
    <x v="501"/>
    <s v="Up-sized radical pricing structure"/>
    <x v="288"/>
    <x v="499"/>
    <x v="1"/>
    <n v="3657"/>
    <x v="1"/>
    <s v="USD"/>
    <n v="1532840400"/>
    <n v="1534654800"/>
    <b v="0"/>
    <b v="0"/>
    <s v="theater/plays"/>
    <n v="1.1222929936305732"/>
    <x v="503"/>
    <x v="3"/>
    <s v="plays"/>
    <x v="192"/>
    <d v="2018-08-19T05:00:00"/>
  </r>
  <r>
    <n v="509"/>
    <x v="173"/>
    <s v="Robust zero-defect project"/>
    <x v="172"/>
    <x v="500"/>
    <x v="0"/>
    <n v="1258"/>
    <x v="1"/>
    <s v="USD"/>
    <n v="1336194000"/>
    <n v="1337058000"/>
    <b v="0"/>
    <b v="0"/>
    <s v="theater/plays"/>
    <n v="0.70925816023738875"/>
    <x v="504"/>
    <x v="3"/>
    <s v="plays"/>
    <x v="477"/>
    <d v="2012-05-15T05:00:00"/>
  </r>
  <r>
    <n v="510"/>
    <x v="502"/>
    <s v="Re-engineered mobile task-force"/>
    <x v="75"/>
    <x v="501"/>
    <x v="1"/>
    <n v="131"/>
    <x v="2"/>
    <s v="AUD"/>
    <n v="1527742800"/>
    <n v="1529816400"/>
    <b v="0"/>
    <b v="0"/>
    <s v="film &amp; video/drama"/>
    <n v="1.1908974358974358"/>
    <x v="505"/>
    <x v="4"/>
    <s v="drama"/>
    <x v="478"/>
    <d v="2018-06-24T05:00:00"/>
  </r>
  <r>
    <n v="511"/>
    <x v="503"/>
    <s v="User-centric intangible neural-net"/>
    <x v="252"/>
    <x v="502"/>
    <x v="0"/>
    <n v="362"/>
    <x v="1"/>
    <s v="USD"/>
    <n v="1564030800"/>
    <n v="1564894800"/>
    <b v="0"/>
    <b v="0"/>
    <s v="theater/plays"/>
    <n v="0.24017591339648173"/>
    <x v="506"/>
    <x v="3"/>
    <s v="plays"/>
    <x v="479"/>
    <d v="2019-08-04T05:00:00"/>
  </r>
  <r>
    <n v="512"/>
    <x v="504"/>
    <s v="Organized explicit core"/>
    <x v="14"/>
    <x v="503"/>
    <x v="1"/>
    <n v="239"/>
    <x v="1"/>
    <s v="USD"/>
    <n v="1404536400"/>
    <n v="1404622800"/>
    <b v="0"/>
    <b v="1"/>
    <s v="games/video games"/>
    <n v="1.3931868131868133"/>
    <x v="507"/>
    <x v="6"/>
    <s v="video games"/>
    <x v="480"/>
    <d v="2014-07-06T05:00:00"/>
  </r>
  <r>
    <n v="513"/>
    <x v="505"/>
    <s v="Synchronized 6thgeneration adapter"/>
    <x v="111"/>
    <x v="504"/>
    <x v="3"/>
    <n v="35"/>
    <x v="1"/>
    <s v="USD"/>
    <n v="1284008400"/>
    <n v="1284181200"/>
    <b v="0"/>
    <b v="0"/>
    <s v="film &amp; video/television"/>
    <n v="0.39277108433734942"/>
    <x v="508"/>
    <x v="4"/>
    <s v="television"/>
    <x v="180"/>
    <d v="2010-09-11T05:00:00"/>
  </r>
  <r>
    <n v="514"/>
    <x v="506"/>
    <s v="Centralized motivating capacity"/>
    <x v="289"/>
    <x v="505"/>
    <x v="3"/>
    <n v="528"/>
    <x v="5"/>
    <s v="CHF"/>
    <n v="1386309600"/>
    <n v="1386741600"/>
    <b v="0"/>
    <b v="1"/>
    <s v="music/rock"/>
    <n v="0.22439077144917088"/>
    <x v="509"/>
    <x v="1"/>
    <s v="rock"/>
    <x v="481"/>
    <d v="2013-12-11T06:00:00"/>
  </r>
  <r>
    <n v="515"/>
    <x v="507"/>
    <s v="Phased 24hour flexibility"/>
    <x v="133"/>
    <x v="506"/>
    <x v="0"/>
    <n v="133"/>
    <x v="0"/>
    <s v="CAD"/>
    <n v="1324620000"/>
    <n v="1324792800"/>
    <b v="0"/>
    <b v="1"/>
    <s v="theater/plays"/>
    <n v="0.55779069767441858"/>
    <x v="510"/>
    <x v="3"/>
    <s v="plays"/>
    <x v="482"/>
    <d v="2011-12-25T06:00:00"/>
  </r>
  <r>
    <n v="516"/>
    <x v="508"/>
    <s v="Exclusive 5thgeneration structure"/>
    <x v="290"/>
    <x v="507"/>
    <x v="0"/>
    <n v="846"/>
    <x v="1"/>
    <s v="USD"/>
    <n v="1281070800"/>
    <n v="1284354000"/>
    <b v="0"/>
    <b v="0"/>
    <s v="publishing/nonfiction"/>
    <n v="0.42523125996810207"/>
    <x v="511"/>
    <x v="5"/>
    <s v="nonfiction"/>
    <x v="194"/>
    <d v="2010-09-13T05:00:00"/>
  </r>
  <r>
    <n v="517"/>
    <x v="509"/>
    <s v="Multi-tiered maximized orchestration"/>
    <x v="291"/>
    <x v="508"/>
    <x v="1"/>
    <n v="78"/>
    <x v="1"/>
    <s v="USD"/>
    <n v="1493960400"/>
    <n v="1494392400"/>
    <b v="0"/>
    <b v="0"/>
    <s v="food/food trucks"/>
    <n v="1.1200000000000001"/>
    <x v="512"/>
    <x v="0"/>
    <s v="food trucks"/>
    <x v="483"/>
    <d v="2017-05-10T05:00:00"/>
  </r>
  <r>
    <n v="518"/>
    <x v="510"/>
    <s v="Open-architected uniform instruction set"/>
    <x v="35"/>
    <x v="509"/>
    <x v="0"/>
    <n v="10"/>
    <x v="1"/>
    <s v="USD"/>
    <n v="1519365600"/>
    <n v="1519538400"/>
    <b v="0"/>
    <b v="1"/>
    <s v="film &amp; video/animation"/>
    <n v="7.0681818181818179E-2"/>
    <x v="513"/>
    <x v="4"/>
    <s v="animation"/>
    <x v="484"/>
    <d v="2018-02-25T06:00:00"/>
  </r>
  <r>
    <n v="519"/>
    <x v="511"/>
    <s v="Exclusive asymmetric analyzer"/>
    <x v="96"/>
    <x v="510"/>
    <x v="1"/>
    <n v="1773"/>
    <x v="1"/>
    <s v="USD"/>
    <n v="1420696800"/>
    <n v="1421906400"/>
    <b v="0"/>
    <b v="1"/>
    <s v="music/rock"/>
    <n v="1.0174563871693867"/>
    <x v="514"/>
    <x v="1"/>
    <s v="rock"/>
    <x v="355"/>
    <d v="2015-01-22T06:00:00"/>
  </r>
  <r>
    <n v="520"/>
    <x v="512"/>
    <s v="Organic radical collaboration"/>
    <x v="126"/>
    <x v="511"/>
    <x v="1"/>
    <n v="32"/>
    <x v="1"/>
    <s v="USD"/>
    <n v="1555650000"/>
    <n v="1555909200"/>
    <b v="0"/>
    <b v="0"/>
    <s v="theater/plays"/>
    <n v="4.2575000000000003"/>
    <x v="515"/>
    <x v="3"/>
    <s v="plays"/>
    <x v="485"/>
    <d v="2019-04-22T05:00:00"/>
  </r>
  <r>
    <n v="521"/>
    <x v="513"/>
    <s v="Function-based multi-state software"/>
    <x v="4"/>
    <x v="512"/>
    <x v="1"/>
    <n v="369"/>
    <x v="1"/>
    <s v="USD"/>
    <n v="1471928400"/>
    <n v="1472446800"/>
    <b v="0"/>
    <b v="1"/>
    <s v="film &amp; video/drama"/>
    <n v="1.4553947368421052"/>
    <x v="516"/>
    <x v="4"/>
    <s v="drama"/>
    <x v="486"/>
    <d v="2016-08-29T05:00:00"/>
  </r>
  <r>
    <n v="522"/>
    <x v="514"/>
    <s v="Innovative static budgetary management"/>
    <x v="292"/>
    <x v="513"/>
    <x v="0"/>
    <n v="191"/>
    <x v="1"/>
    <s v="USD"/>
    <n v="1341291600"/>
    <n v="1342328400"/>
    <b v="0"/>
    <b v="0"/>
    <s v="film &amp; video/shorts"/>
    <n v="0.32453465346534655"/>
    <x v="517"/>
    <x v="4"/>
    <s v="shorts"/>
    <x v="487"/>
    <d v="2012-07-15T05:00:00"/>
  </r>
  <r>
    <n v="523"/>
    <x v="515"/>
    <s v="Triple-buffered holistic ability"/>
    <x v="79"/>
    <x v="514"/>
    <x v="1"/>
    <n v="89"/>
    <x v="1"/>
    <s v="USD"/>
    <n v="1267682400"/>
    <n v="1268114400"/>
    <b v="0"/>
    <b v="0"/>
    <s v="film &amp; video/shorts"/>
    <n v="7.003333333333333"/>
    <x v="518"/>
    <x v="4"/>
    <s v="shorts"/>
    <x v="488"/>
    <d v="2010-03-09T06:00:00"/>
  </r>
  <r>
    <n v="524"/>
    <x v="516"/>
    <s v="Diverse scalable superstructure"/>
    <x v="127"/>
    <x v="515"/>
    <x v="0"/>
    <n v="1979"/>
    <x v="1"/>
    <s v="USD"/>
    <n v="1272258000"/>
    <n v="1273381200"/>
    <b v="0"/>
    <b v="0"/>
    <s v="theater/plays"/>
    <n v="0.83904860392967939"/>
    <x v="519"/>
    <x v="3"/>
    <s v="plays"/>
    <x v="489"/>
    <d v="2010-05-09T05:00:00"/>
  </r>
  <r>
    <n v="525"/>
    <x v="517"/>
    <s v="Balanced leadingedge data-warehouse"/>
    <x v="118"/>
    <x v="516"/>
    <x v="0"/>
    <n v="63"/>
    <x v="1"/>
    <s v="USD"/>
    <n v="1290492000"/>
    <n v="1290837600"/>
    <b v="0"/>
    <b v="0"/>
    <s v="technology/wearables"/>
    <n v="0.84190476190476193"/>
    <x v="520"/>
    <x v="2"/>
    <s v="wearables"/>
    <x v="490"/>
    <d v="2010-11-27T06:00:00"/>
  </r>
  <r>
    <n v="526"/>
    <x v="518"/>
    <s v="Digitized bandwidth-monitored open architecture"/>
    <x v="111"/>
    <x v="517"/>
    <x v="1"/>
    <n v="147"/>
    <x v="1"/>
    <s v="USD"/>
    <n v="1451109600"/>
    <n v="1454306400"/>
    <b v="0"/>
    <b v="1"/>
    <s v="theater/plays"/>
    <n v="1.5595180722891566"/>
    <x v="521"/>
    <x v="3"/>
    <s v="plays"/>
    <x v="312"/>
    <d v="2016-02-01T06:00:00"/>
  </r>
  <r>
    <n v="527"/>
    <x v="519"/>
    <s v="Enterprise-wide intermediate portal"/>
    <x v="223"/>
    <x v="518"/>
    <x v="0"/>
    <n v="6080"/>
    <x v="0"/>
    <s v="CAD"/>
    <n v="1454652000"/>
    <n v="1457762400"/>
    <b v="0"/>
    <b v="0"/>
    <s v="film &amp; video/animation"/>
    <n v="0.99619450317124736"/>
    <x v="522"/>
    <x v="4"/>
    <s v="animation"/>
    <x v="491"/>
    <d v="2016-03-12T06:00:00"/>
  </r>
  <r>
    <n v="528"/>
    <x v="520"/>
    <s v="Focused leadingedge matrix"/>
    <x v="25"/>
    <x v="519"/>
    <x v="0"/>
    <n v="80"/>
    <x v="4"/>
    <s v="GBP"/>
    <n v="1385186400"/>
    <n v="1389074400"/>
    <b v="0"/>
    <b v="0"/>
    <s v="music/indie rock"/>
    <n v="0.80300000000000005"/>
    <x v="523"/>
    <x v="1"/>
    <s v="indie rock"/>
    <x v="492"/>
    <d v="2014-01-07T06:00:00"/>
  </r>
  <r>
    <n v="529"/>
    <x v="521"/>
    <s v="Seamless logistical encryption"/>
    <x v="135"/>
    <x v="520"/>
    <x v="0"/>
    <n v="9"/>
    <x v="1"/>
    <s v="USD"/>
    <n v="1399698000"/>
    <n v="1402117200"/>
    <b v="0"/>
    <b v="0"/>
    <s v="games/video games"/>
    <n v="0.11254901960784314"/>
    <x v="524"/>
    <x v="6"/>
    <s v="video games"/>
    <x v="493"/>
    <d v="2014-06-07T05:00:00"/>
  </r>
  <r>
    <n v="530"/>
    <x v="522"/>
    <s v="Stand-alone human-resource workforce"/>
    <x v="293"/>
    <x v="521"/>
    <x v="0"/>
    <n v="1784"/>
    <x v="1"/>
    <s v="USD"/>
    <n v="1283230800"/>
    <n v="1284440400"/>
    <b v="0"/>
    <b v="1"/>
    <s v="publishing/fiction"/>
    <n v="0.91740952380952379"/>
    <x v="525"/>
    <x v="5"/>
    <s v="fiction"/>
    <x v="494"/>
    <d v="2010-09-14T05:00:00"/>
  </r>
  <r>
    <n v="531"/>
    <x v="523"/>
    <s v="Automated zero tolerance implementation"/>
    <x v="294"/>
    <x v="522"/>
    <x v="2"/>
    <n v="3640"/>
    <x v="5"/>
    <s v="CHF"/>
    <n v="1384149600"/>
    <n v="1388988000"/>
    <b v="0"/>
    <b v="0"/>
    <s v="games/video games"/>
    <n v="0.95521156936261387"/>
    <x v="526"/>
    <x v="6"/>
    <s v="video games"/>
    <x v="495"/>
    <d v="2014-01-06T06:00:00"/>
  </r>
  <r>
    <n v="532"/>
    <x v="524"/>
    <s v="Pre-emptive grid-enabled contingency"/>
    <x v="39"/>
    <x v="523"/>
    <x v="1"/>
    <n v="126"/>
    <x v="0"/>
    <s v="CAD"/>
    <n v="1516860000"/>
    <n v="1516946400"/>
    <b v="0"/>
    <b v="0"/>
    <s v="theater/plays"/>
    <n v="5.0287499999999996"/>
    <x v="527"/>
    <x v="3"/>
    <s v="plays"/>
    <x v="496"/>
    <d v="2018-01-26T06:00:00"/>
  </r>
  <r>
    <n v="533"/>
    <x v="525"/>
    <s v="Multi-lateral didactic encoding"/>
    <x v="295"/>
    <x v="524"/>
    <x v="1"/>
    <n v="2218"/>
    <x v="4"/>
    <s v="GBP"/>
    <n v="1374642000"/>
    <n v="1377752400"/>
    <b v="0"/>
    <b v="0"/>
    <s v="music/indie rock"/>
    <n v="1.5924394463667819"/>
    <x v="528"/>
    <x v="1"/>
    <s v="indie rock"/>
    <x v="497"/>
    <d v="2013-08-29T05:00:00"/>
  </r>
  <r>
    <n v="534"/>
    <x v="526"/>
    <s v="Self-enabling didactic orchestration"/>
    <x v="296"/>
    <x v="525"/>
    <x v="0"/>
    <n v="243"/>
    <x v="1"/>
    <s v="USD"/>
    <n v="1534482000"/>
    <n v="1534568400"/>
    <b v="0"/>
    <b v="1"/>
    <s v="film &amp; video/drama"/>
    <n v="0.15022446689113356"/>
    <x v="529"/>
    <x v="4"/>
    <s v="drama"/>
    <x v="498"/>
    <d v="2018-08-18T05:00:00"/>
  </r>
  <r>
    <n v="535"/>
    <x v="527"/>
    <s v="Profit-focused 24/7 data-warehouse"/>
    <x v="97"/>
    <x v="526"/>
    <x v="1"/>
    <n v="202"/>
    <x v="6"/>
    <s v="EUR"/>
    <n v="1528434000"/>
    <n v="1528606800"/>
    <b v="0"/>
    <b v="1"/>
    <s v="theater/plays"/>
    <n v="4.820384615384615"/>
    <x v="530"/>
    <x v="3"/>
    <s v="plays"/>
    <x v="499"/>
    <d v="2018-06-10T05:00:00"/>
  </r>
  <r>
    <n v="536"/>
    <x v="528"/>
    <s v="Enhanced methodical middleware"/>
    <x v="122"/>
    <x v="527"/>
    <x v="1"/>
    <n v="140"/>
    <x v="6"/>
    <s v="EUR"/>
    <n v="1282626000"/>
    <n v="1284872400"/>
    <b v="0"/>
    <b v="0"/>
    <s v="publishing/fiction"/>
    <n v="1.4996938775510205"/>
    <x v="531"/>
    <x v="5"/>
    <s v="fiction"/>
    <x v="500"/>
    <d v="2010-09-19T05:00:00"/>
  </r>
  <r>
    <n v="537"/>
    <x v="529"/>
    <s v="Synchronized client-driven projection"/>
    <x v="197"/>
    <x v="528"/>
    <x v="1"/>
    <n v="1052"/>
    <x v="3"/>
    <s v="DKK"/>
    <n v="1535605200"/>
    <n v="1537592400"/>
    <b v="1"/>
    <b v="1"/>
    <s v="film &amp; video/documentary"/>
    <n v="1.1722156398104266"/>
    <x v="532"/>
    <x v="4"/>
    <s v="documentary"/>
    <x v="501"/>
    <d v="2018-09-22T05:00:00"/>
  </r>
  <r>
    <n v="538"/>
    <x v="530"/>
    <s v="Networked didactic time-frame"/>
    <x v="297"/>
    <x v="529"/>
    <x v="0"/>
    <n v="1296"/>
    <x v="1"/>
    <s v="USD"/>
    <n v="1379826000"/>
    <n v="1381208400"/>
    <b v="0"/>
    <b v="0"/>
    <s v="games/mobile games"/>
    <n v="0.37695968274950431"/>
    <x v="533"/>
    <x v="6"/>
    <s v="mobile games"/>
    <x v="502"/>
    <d v="2013-10-08T05:00:00"/>
  </r>
  <r>
    <n v="539"/>
    <x v="531"/>
    <s v="Assimilated exuding toolset"/>
    <x v="122"/>
    <x v="530"/>
    <x v="0"/>
    <n v="77"/>
    <x v="1"/>
    <s v="USD"/>
    <n v="1561957200"/>
    <n v="1562475600"/>
    <b v="0"/>
    <b v="1"/>
    <s v="food/food trucks"/>
    <n v="0.72653061224489801"/>
    <x v="534"/>
    <x v="0"/>
    <s v="food trucks"/>
    <x v="503"/>
    <d v="2019-07-07T05:00:00"/>
  </r>
  <r>
    <n v="540"/>
    <x v="532"/>
    <s v="Front-line client-server secured line"/>
    <x v="98"/>
    <x v="531"/>
    <x v="1"/>
    <n v="247"/>
    <x v="1"/>
    <s v="USD"/>
    <n v="1525496400"/>
    <n v="1527397200"/>
    <b v="0"/>
    <b v="0"/>
    <s v="photography/photography books"/>
    <n v="2.6598113207547169"/>
    <x v="535"/>
    <x v="7"/>
    <s v="photography books"/>
    <x v="504"/>
    <d v="2018-05-27T05:00:00"/>
  </r>
  <r>
    <n v="541"/>
    <x v="533"/>
    <s v="Polarized systemic Internet solution"/>
    <x v="298"/>
    <x v="532"/>
    <x v="0"/>
    <n v="395"/>
    <x v="6"/>
    <s v="EUR"/>
    <n v="1433912400"/>
    <n v="1436158800"/>
    <b v="0"/>
    <b v="0"/>
    <s v="games/mobile games"/>
    <n v="0.24205617977528091"/>
    <x v="536"/>
    <x v="6"/>
    <s v="mobile games"/>
    <x v="505"/>
    <d v="2015-07-06T05:00:00"/>
  </r>
  <r>
    <n v="542"/>
    <x v="534"/>
    <s v="Profit-focused exuding moderator"/>
    <x v="299"/>
    <x v="533"/>
    <x v="0"/>
    <n v="49"/>
    <x v="4"/>
    <s v="GBP"/>
    <n v="1453442400"/>
    <n v="1456034400"/>
    <b v="0"/>
    <b v="0"/>
    <s v="music/indie rock"/>
    <n v="2.5064935064935064E-2"/>
    <x v="537"/>
    <x v="1"/>
    <s v="indie rock"/>
    <x v="506"/>
    <d v="2016-02-21T06:00:00"/>
  </r>
  <r>
    <n v="543"/>
    <x v="535"/>
    <s v="Cross-group high-level moderator"/>
    <x v="300"/>
    <x v="534"/>
    <x v="0"/>
    <n v="180"/>
    <x v="1"/>
    <s v="USD"/>
    <n v="1378875600"/>
    <n v="1380171600"/>
    <b v="0"/>
    <b v="0"/>
    <s v="games/video games"/>
    <n v="0.1632979976442874"/>
    <x v="538"/>
    <x v="6"/>
    <s v="video games"/>
    <x v="507"/>
    <d v="2013-09-26T05:00:00"/>
  </r>
  <r>
    <n v="544"/>
    <x v="536"/>
    <s v="Public-key 3rdgeneration system engine"/>
    <x v="54"/>
    <x v="535"/>
    <x v="1"/>
    <n v="84"/>
    <x v="1"/>
    <s v="USD"/>
    <n v="1452232800"/>
    <n v="1453356000"/>
    <b v="0"/>
    <b v="0"/>
    <s v="music/rock"/>
    <n v="2.7650000000000001"/>
    <x v="539"/>
    <x v="1"/>
    <s v="rock"/>
    <x v="508"/>
    <d v="2016-01-21T06:00:00"/>
  </r>
  <r>
    <n v="545"/>
    <x v="537"/>
    <s v="Organized value-added access"/>
    <x v="301"/>
    <x v="536"/>
    <x v="0"/>
    <n v="2690"/>
    <x v="1"/>
    <s v="USD"/>
    <n v="1577253600"/>
    <n v="1578981600"/>
    <b v="0"/>
    <b v="0"/>
    <s v="theater/plays"/>
    <n v="0.88803571428571426"/>
    <x v="540"/>
    <x v="3"/>
    <s v="plays"/>
    <x v="509"/>
    <d v="2020-01-14T06:00:00"/>
  </r>
  <r>
    <n v="546"/>
    <x v="538"/>
    <s v="Cloned global Graphical User Interface"/>
    <x v="3"/>
    <x v="537"/>
    <x v="1"/>
    <n v="88"/>
    <x v="1"/>
    <s v="USD"/>
    <n v="1537160400"/>
    <n v="1537419600"/>
    <b v="0"/>
    <b v="1"/>
    <s v="theater/plays"/>
    <n v="1.6357142857142857"/>
    <x v="541"/>
    <x v="3"/>
    <s v="plays"/>
    <x v="510"/>
    <d v="2018-09-20T05:00:00"/>
  </r>
  <r>
    <n v="547"/>
    <x v="539"/>
    <s v="Focused solution-oriented matrix"/>
    <x v="81"/>
    <x v="538"/>
    <x v="1"/>
    <n v="156"/>
    <x v="1"/>
    <s v="USD"/>
    <n v="1422165600"/>
    <n v="1423202400"/>
    <b v="0"/>
    <b v="0"/>
    <s v="film &amp; video/drama"/>
    <n v="9.69"/>
    <x v="542"/>
    <x v="4"/>
    <s v="drama"/>
    <x v="511"/>
    <d v="2015-02-06T06:00:00"/>
  </r>
  <r>
    <n v="548"/>
    <x v="540"/>
    <s v="Monitored discrete toolset"/>
    <x v="302"/>
    <x v="539"/>
    <x v="1"/>
    <n v="2985"/>
    <x v="1"/>
    <s v="USD"/>
    <n v="1459486800"/>
    <n v="1460610000"/>
    <b v="0"/>
    <b v="0"/>
    <s v="theater/plays"/>
    <n v="2.7091376701966716"/>
    <x v="543"/>
    <x v="3"/>
    <s v="plays"/>
    <x v="512"/>
    <d v="2016-04-14T05:00:00"/>
  </r>
  <r>
    <n v="549"/>
    <x v="541"/>
    <s v="Business-focused intermediate system engine"/>
    <x v="303"/>
    <x v="540"/>
    <x v="1"/>
    <n v="762"/>
    <x v="1"/>
    <s v="USD"/>
    <n v="1369717200"/>
    <n v="1370494800"/>
    <b v="0"/>
    <b v="0"/>
    <s v="technology/wearables"/>
    <n v="2.8421355932203389"/>
    <x v="544"/>
    <x v="2"/>
    <s v="wearables"/>
    <x v="513"/>
    <d v="2013-06-06T05:00:00"/>
  </r>
  <r>
    <n v="550"/>
    <x v="542"/>
    <s v="De-engineered disintermediate encoding"/>
    <x v="0"/>
    <x v="443"/>
    <x v="3"/>
    <n v="1"/>
    <x v="5"/>
    <s v="CHF"/>
    <n v="1330495200"/>
    <n v="1332306000"/>
    <b v="0"/>
    <b v="0"/>
    <s v="music/indie rock"/>
    <n v="0.04"/>
    <x v="446"/>
    <x v="1"/>
    <s v="indie rock"/>
    <x v="514"/>
    <d v="2012-03-21T05:00:00"/>
  </r>
  <r>
    <n v="551"/>
    <x v="543"/>
    <s v="Streamlined upward-trending analyzer"/>
    <x v="304"/>
    <x v="541"/>
    <x v="0"/>
    <n v="2779"/>
    <x v="2"/>
    <s v="AUD"/>
    <n v="1419055200"/>
    <n v="1422511200"/>
    <b v="0"/>
    <b v="1"/>
    <s v="technology/web"/>
    <n v="0.58632981676846196"/>
    <x v="545"/>
    <x v="2"/>
    <s v="web"/>
    <x v="515"/>
    <d v="2015-01-29T06:00:00"/>
  </r>
  <r>
    <n v="552"/>
    <x v="544"/>
    <s v="Distributed human-resource policy"/>
    <x v="25"/>
    <x v="542"/>
    <x v="0"/>
    <n v="92"/>
    <x v="1"/>
    <s v="USD"/>
    <n v="1480140000"/>
    <n v="1480312800"/>
    <b v="0"/>
    <b v="0"/>
    <s v="theater/plays"/>
    <n v="0.98511111111111116"/>
    <x v="546"/>
    <x v="3"/>
    <s v="plays"/>
    <x v="516"/>
    <d v="2016-11-28T06:00:00"/>
  </r>
  <r>
    <n v="553"/>
    <x v="545"/>
    <s v="De-engineered 5thgeneration contingency"/>
    <x v="305"/>
    <x v="543"/>
    <x v="0"/>
    <n v="1028"/>
    <x v="1"/>
    <s v="USD"/>
    <n v="1293948000"/>
    <n v="1294034400"/>
    <b v="0"/>
    <b v="0"/>
    <s v="music/rock"/>
    <n v="0.43975381008206332"/>
    <x v="547"/>
    <x v="1"/>
    <s v="rock"/>
    <x v="517"/>
    <d v="2011-01-03T06:00:00"/>
  </r>
  <r>
    <n v="554"/>
    <x v="546"/>
    <s v="Multi-channeled upward-trending application"/>
    <x v="40"/>
    <x v="544"/>
    <x v="1"/>
    <n v="554"/>
    <x v="0"/>
    <s v="CAD"/>
    <n v="1482127200"/>
    <n v="1482645600"/>
    <b v="0"/>
    <b v="0"/>
    <s v="music/indie rock"/>
    <n v="1.5166315789473683"/>
    <x v="548"/>
    <x v="1"/>
    <s v="indie rock"/>
    <x v="518"/>
    <d v="2016-12-25T06:00:00"/>
  </r>
  <r>
    <n v="555"/>
    <x v="547"/>
    <s v="Organic maximized database"/>
    <x v="9"/>
    <x v="545"/>
    <x v="1"/>
    <n v="135"/>
    <x v="3"/>
    <s v="DKK"/>
    <n v="1396414800"/>
    <n v="1399093200"/>
    <b v="0"/>
    <b v="0"/>
    <s v="music/rock"/>
    <n v="2.2363492063492063"/>
    <x v="549"/>
    <x v="1"/>
    <s v="rock"/>
    <x v="519"/>
    <d v="2014-05-03T05:00:00"/>
  </r>
  <r>
    <n v="556"/>
    <x v="195"/>
    <s v="Grass-roots 24/7 attitude"/>
    <x v="5"/>
    <x v="546"/>
    <x v="1"/>
    <n v="122"/>
    <x v="1"/>
    <s v="USD"/>
    <n v="1315285200"/>
    <n v="1315890000"/>
    <b v="0"/>
    <b v="1"/>
    <s v="publishing/translations"/>
    <n v="2.3975"/>
    <x v="550"/>
    <x v="5"/>
    <s v="translations"/>
    <x v="520"/>
    <d v="2011-09-13T05:00:00"/>
  </r>
  <r>
    <n v="557"/>
    <x v="548"/>
    <s v="Team-oriented global strategy"/>
    <x v="46"/>
    <x v="547"/>
    <x v="1"/>
    <n v="221"/>
    <x v="1"/>
    <s v="USD"/>
    <n v="1443762000"/>
    <n v="1444021200"/>
    <b v="0"/>
    <b v="1"/>
    <s v="film &amp; video/science fiction"/>
    <n v="1.9933333333333334"/>
    <x v="551"/>
    <x v="4"/>
    <s v="science fiction"/>
    <x v="521"/>
    <d v="2015-10-05T05:00:00"/>
  </r>
  <r>
    <n v="558"/>
    <x v="549"/>
    <s v="Enhanced client-driven capacity"/>
    <x v="306"/>
    <x v="548"/>
    <x v="1"/>
    <n v="126"/>
    <x v="1"/>
    <s v="USD"/>
    <n v="1456293600"/>
    <n v="1460005200"/>
    <b v="0"/>
    <b v="0"/>
    <s v="theater/plays"/>
    <n v="1.373448275862069"/>
    <x v="552"/>
    <x v="3"/>
    <s v="plays"/>
    <x v="522"/>
    <d v="2016-04-07T05:00:00"/>
  </r>
  <r>
    <n v="559"/>
    <x v="550"/>
    <s v="Exclusive systematic productivity"/>
    <x v="307"/>
    <x v="549"/>
    <x v="1"/>
    <n v="1022"/>
    <x v="1"/>
    <s v="USD"/>
    <n v="1470114000"/>
    <n v="1470718800"/>
    <b v="0"/>
    <b v="0"/>
    <s v="theater/plays"/>
    <n v="1.009696106362773"/>
    <x v="553"/>
    <x v="3"/>
    <s v="plays"/>
    <x v="523"/>
    <d v="2016-08-09T05:00:00"/>
  </r>
  <r>
    <n v="560"/>
    <x v="551"/>
    <s v="Re-engineered radical policy"/>
    <x v="77"/>
    <x v="550"/>
    <x v="1"/>
    <n v="3177"/>
    <x v="1"/>
    <s v="USD"/>
    <n v="1321596000"/>
    <n v="1325052000"/>
    <b v="0"/>
    <b v="0"/>
    <s v="film &amp; video/animation"/>
    <n v="7.9416000000000002"/>
    <x v="554"/>
    <x v="4"/>
    <s v="animation"/>
    <x v="524"/>
    <d v="2011-12-28T06:00:00"/>
  </r>
  <r>
    <n v="561"/>
    <x v="552"/>
    <s v="Down-sized logistical adapter"/>
    <x v="162"/>
    <x v="551"/>
    <x v="1"/>
    <n v="198"/>
    <x v="5"/>
    <s v="CHF"/>
    <n v="1318827600"/>
    <n v="1319000400"/>
    <b v="0"/>
    <b v="0"/>
    <s v="theater/plays"/>
    <n v="3.6970000000000001"/>
    <x v="555"/>
    <x v="3"/>
    <s v="plays"/>
    <x v="525"/>
    <d v="2011-10-19T05:00:00"/>
  </r>
  <r>
    <n v="562"/>
    <x v="553"/>
    <s v="Configurable bandwidth-monitored throughput"/>
    <x v="34"/>
    <x v="314"/>
    <x v="0"/>
    <n v="26"/>
    <x v="5"/>
    <s v="CHF"/>
    <n v="1552366800"/>
    <n v="1552539600"/>
    <b v="0"/>
    <b v="0"/>
    <s v="music/rock"/>
    <n v="0.12818181818181817"/>
    <x v="556"/>
    <x v="1"/>
    <s v="rock"/>
    <x v="188"/>
    <d v="2019-03-14T05:00:00"/>
  </r>
  <r>
    <n v="563"/>
    <x v="554"/>
    <s v="Optional tangible pricing structure"/>
    <x v="41"/>
    <x v="552"/>
    <x v="1"/>
    <n v="85"/>
    <x v="2"/>
    <s v="AUD"/>
    <n v="1542088800"/>
    <n v="1543816800"/>
    <b v="0"/>
    <b v="0"/>
    <s v="film &amp; video/documentary"/>
    <n v="1.3802702702702703"/>
    <x v="557"/>
    <x v="4"/>
    <s v="documentary"/>
    <x v="526"/>
    <d v="2018-12-03T06:00:00"/>
  </r>
  <r>
    <n v="564"/>
    <x v="555"/>
    <s v="Organic high-level implementation"/>
    <x v="308"/>
    <x v="553"/>
    <x v="0"/>
    <n v="1790"/>
    <x v="1"/>
    <s v="USD"/>
    <n v="1426395600"/>
    <n v="1427086800"/>
    <b v="0"/>
    <b v="0"/>
    <s v="theater/plays"/>
    <n v="0.83813278008298753"/>
    <x v="558"/>
    <x v="3"/>
    <s v="plays"/>
    <x v="527"/>
    <d v="2015-03-23T05:00:00"/>
  </r>
  <r>
    <n v="565"/>
    <x v="556"/>
    <s v="Decentralized logistical collaboration"/>
    <x v="309"/>
    <x v="554"/>
    <x v="1"/>
    <n v="3596"/>
    <x v="1"/>
    <s v="USD"/>
    <n v="1321336800"/>
    <n v="1323064800"/>
    <b v="0"/>
    <b v="0"/>
    <s v="theater/plays"/>
    <n v="2.0460063224446787"/>
    <x v="559"/>
    <x v="3"/>
    <s v="plays"/>
    <x v="528"/>
    <d v="2011-12-05T06:00:00"/>
  </r>
  <r>
    <n v="566"/>
    <x v="557"/>
    <s v="Advanced content-based installation"/>
    <x v="29"/>
    <x v="555"/>
    <x v="0"/>
    <n v="37"/>
    <x v="1"/>
    <s v="USD"/>
    <n v="1456293600"/>
    <n v="1458277200"/>
    <b v="0"/>
    <b v="1"/>
    <s v="music/electric music"/>
    <n v="0.44344086021505374"/>
    <x v="560"/>
    <x v="1"/>
    <s v="electric music"/>
    <x v="522"/>
    <d v="2016-03-18T05:00:00"/>
  </r>
  <r>
    <n v="567"/>
    <x v="558"/>
    <s v="Distributed high-level open architecture"/>
    <x v="85"/>
    <x v="556"/>
    <x v="1"/>
    <n v="244"/>
    <x v="1"/>
    <s v="USD"/>
    <n v="1404968400"/>
    <n v="1405141200"/>
    <b v="0"/>
    <b v="0"/>
    <s v="music/rock"/>
    <n v="2.1860294117647059"/>
    <x v="561"/>
    <x v="1"/>
    <s v="rock"/>
    <x v="529"/>
    <d v="2014-07-12T05:00:00"/>
  </r>
  <r>
    <n v="568"/>
    <x v="559"/>
    <s v="Synergized zero tolerance help-desk"/>
    <x v="310"/>
    <x v="557"/>
    <x v="1"/>
    <n v="5180"/>
    <x v="1"/>
    <s v="USD"/>
    <n v="1279170000"/>
    <n v="1283058000"/>
    <b v="0"/>
    <b v="0"/>
    <s v="theater/plays"/>
    <n v="1.8603314917127072"/>
    <x v="562"/>
    <x v="3"/>
    <s v="plays"/>
    <x v="530"/>
    <d v="2010-08-29T05:00:00"/>
  </r>
  <r>
    <n v="569"/>
    <x v="560"/>
    <s v="Extended multi-tasking definition"/>
    <x v="311"/>
    <x v="558"/>
    <x v="1"/>
    <n v="589"/>
    <x v="6"/>
    <s v="EUR"/>
    <n v="1294725600"/>
    <n v="1295762400"/>
    <b v="0"/>
    <b v="0"/>
    <s v="film &amp; video/animation"/>
    <n v="2.3733830845771142"/>
    <x v="563"/>
    <x v="4"/>
    <s v="animation"/>
    <x v="531"/>
    <d v="2011-01-23T06:00:00"/>
  </r>
  <r>
    <n v="570"/>
    <x v="561"/>
    <s v="Realigned uniform knowledge user"/>
    <x v="312"/>
    <x v="559"/>
    <x v="1"/>
    <n v="2725"/>
    <x v="1"/>
    <s v="USD"/>
    <n v="1419055200"/>
    <n v="1419573600"/>
    <b v="0"/>
    <b v="1"/>
    <s v="music/rock"/>
    <n v="3.0565384615384614"/>
    <x v="564"/>
    <x v="1"/>
    <s v="rock"/>
    <x v="515"/>
    <d v="2014-12-26T06:00:00"/>
  </r>
  <r>
    <n v="571"/>
    <x v="562"/>
    <s v="Monitored grid-enabled model"/>
    <x v="26"/>
    <x v="560"/>
    <x v="0"/>
    <n v="35"/>
    <x v="6"/>
    <s v="EUR"/>
    <n v="1434690000"/>
    <n v="1438750800"/>
    <b v="0"/>
    <b v="0"/>
    <s v="film &amp; video/shorts"/>
    <n v="0.94142857142857139"/>
    <x v="565"/>
    <x v="4"/>
    <s v="shorts"/>
    <x v="532"/>
    <d v="2015-08-05T05:00:00"/>
  </r>
  <r>
    <n v="572"/>
    <x v="563"/>
    <s v="Assimilated actuating policy"/>
    <x v="25"/>
    <x v="561"/>
    <x v="3"/>
    <n v="94"/>
    <x v="1"/>
    <s v="USD"/>
    <n v="1443416400"/>
    <n v="1444798800"/>
    <b v="0"/>
    <b v="1"/>
    <s v="music/rock"/>
    <n v="0.54400000000000004"/>
    <x v="566"/>
    <x v="1"/>
    <s v="rock"/>
    <x v="533"/>
    <d v="2015-10-14T05:00:00"/>
  </r>
  <r>
    <n v="573"/>
    <x v="564"/>
    <s v="Total incremental productivity"/>
    <x v="313"/>
    <x v="562"/>
    <x v="1"/>
    <n v="300"/>
    <x v="1"/>
    <s v="USD"/>
    <n v="1399006800"/>
    <n v="1399179600"/>
    <b v="0"/>
    <b v="0"/>
    <s v="journalism/audio"/>
    <n v="1.1188059701492536"/>
    <x v="567"/>
    <x v="8"/>
    <s v="audio"/>
    <x v="409"/>
    <d v="2014-05-04T05:00:00"/>
  </r>
  <r>
    <n v="574"/>
    <x v="565"/>
    <s v="Adaptive local task-force"/>
    <x v="50"/>
    <x v="563"/>
    <x v="1"/>
    <n v="144"/>
    <x v="1"/>
    <s v="USD"/>
    <n v="1575698400"/>
    <n v="1576562400"/>
    <b v="0"/>
    <b v="1"/>
    <s v="food/food trucks"/>
    <n v="3.6914814814814814"/>
    <x v="568"/>
    <x v="0"/>
    <s v="food trucks"/>
    <x v="534"/>
    <d v="2019-12-17T06:00:00"/>
  </r>
  <r>
    <n v="575"/>
    <x v="566"/>
    <s v="Universal zero-defect concept"/>
    <x v="314"/>
    <x v="564"/>
    <x v="0"/>
    <n v="558"/>
    <x v="1"/>
    <s v="USD"/>
    <n v="1400562000"/>
    <n v="1400821200"/>
    <b v="0"/>
    <b v="1"/>
    <s v="theater/plays"/>
    <n v="0.62930372148859548"/>
    <x v="569"/>
    <x v="3"/>
    <s v="plays"/>
    <x v="53"/>
    <d v="2014-05-23T05:00:00"/>
  </r>
  <r>
    <n v="576"/>
    <x v="567"/>
    <s v="Object-based bottom-line superstructure"/>
    <x v="62"/>
    <x v="565"/>
    <x v="0"/>
    <n v="64"/>
    <x v="1"/>
    <s v="USD"/>
    <n v="1509512400"/>
    <n v="1510984800"/>
    <b v="0"/>
    <b v="0"/>
    <s v="theater/plays"/>
    <n v="0.6492783505154639"/>
    <x v="570"/>
    <x v="3"/>
    <s v="plays"/>
    <x v="535"/>
    <d v="2017-11-18T06:00:00"/>
  </r>
  <r>
    <n v="577"/>
    <x v="568"/>
    <s v="Adaptive 24hour projection"/>
    <x v="139"/>
    <x v="566"/>
    <x v="3"/>
    <n v="37"/>
    <x v="1"/>
    <s v="USD"/>
    <n v="1299823200"/>
    <n v="1302066000"/>
    <b v="0"/>
    <b v="0"/>
    <s v="music/jazz"/>
    <n v="0.18853658536585366"/>
    <x v="571"/>
    <x v="1"/>
    <s v="jazz"/>
    <x v="536"/>
    <d v="2011-04-06T05:00:00"/>
  </r>
  <r>
    <n v="578"/>
    <x v="569"/>
    <s v="Sharable radical toolset"/>
    <x v="315"/>
    <x v="567"/>
    <x v="0"/>
    <n v="245"/>
    <x v="1"/>
    <s v="USD"/>
    <n v="1322719200"/>
    <n v="1322978400"/>
    <b v="0"/>
    <b v="0"/>
    <s v="film &amp; video/science fiction"/>
    <n v="0.1675440414507772"/>
    <x v="572"/>
    <x v="4"/>
    <s v="science fiction"/>
    <x v="537"/>
    <d v="2011-12-04T06:00:00"/>
  </r>
  <r>
    <n v="579"/>
    <x v="570"/>
    <s v="Focused multimedia knowledgebase"/>
    <x v="8"/>
    <x v="568"/>
    <x v="1"/>
    <n v="87"/>
    <x v="1"/>
    <s v="USD"/>
    <n v="1312693200"/>
    <n v="1313730000"/>
    <b v="0"/>
    <b v="0"/>
    <s v="music/jazz"/>
    <n v="1.0111290322580646"/>
    <x v="573"/>
    <x v="1"/>
    <s v="jazz"/>
    <x v="538"/>
    <d v="2011-08-19T05:00:00"/>
  </r>
  <r>
    <n v="580"/>
    <x v="251"/>
    <s v="Seamless 6thgeneration extranet"/>
    <x v="316"/>
    <x v="569"/>
    <x v="1"/>
    <n v="3116"/>
    <x v="1"/>
    <s v="USD"/>
    <n v="1393394400"/>
    <n v="1394085600"/>
    <b v="0"/>
    <b v="0"/>
    <s v="theater/plays"/>
    <n v="3.4150228310502282"/>
    <x v="574"/>
    <x v="3"/>
    <s v="plays"/>
    <x v="539"/>
    <d v="2014-03-06T06:00:00"/>
  </r>
  <r>
    <n v="581"/>
    <x v="571"/>
    <s v="Sharable mobile knowledgebase"/>
    <x v="46"/>
    <x v="570"/>
    <x v="0"/>
    <n v="71"/>
    <x v="1"/>
    <s v="USD"/>
    <n v="1304053200"/>
    <n v="1305349200"/>
    <b v="0"/>
    <b v="0"/>
    <s v="technology/web"/>
    <n v="0.64016666666666666"/>
    <x v="575"/>
    <x v="2"/>
    <s v="web"/>
    <x v="540"/>
    <d v="2011-05-14T05:00:00"/>
  </r>
  <r>
    <n v="582"/>
    <x v="572"/>
    <s v="Cross-group global system engine"/>
    <x v="251"/>
    <x v="571"/>
    <x v="0"/>
    <n v="42"/>
    <x v="1"/>
    <s v="USD"/>
    <n v="1433912400"/>
    <n v="1434344400"/>
    <b v="0"/>
    <b v="1"/>
    <s v="games/video games"/>
    <n v="0.5208045977011494"/>
    <x v="576"/>
    <x v="6"/>
    <s v="video games"/>
    <x v="505"/>
    <d v="2015-06-15T05:00:00"/>
  </r>
  <r>
    <n v="583"/>
    <x v="573"/>
    <s v="Centralized clear-thinking conglomeration"/>
    <x v="317"/>
    <x v="572"/>
    <x v="1"/>
    <n v="909"/>
    <x v="1"/>
    <s v="USD"/>
    <n v="1329717600"/>
    <n v="1331186400"/>
    <b v="0"/>
    <b v="0"/>
    <s v="film &amp; video/documentary"/>
    <n v="3.2240211640211642"/>
    <x v="577"/>
    <x v="4"/>
    <s v="documentary"/>
    <x v="541"/>
    <d v="2012-03-08T06:00:00"/>
  </r>
  <r>
    <n v="584"/>
    <x v="8"/>
    <s v="De-engineered cohesive system engine"/>
    <x v="318"/>
    <x v="573"/>
    <x v="1"/>
    <n v="1613"/>
    <x v="1"/>
    <s v="USD"/>
    <n v="1335330000"/>
    <n v="1336539600"/>
    <b v="0"/>
    <b v="0"/>
    <s v="technology/web"/>
    <n v="1.1950810185185186"/>
    <x v="578"/>
    <x v="2"/>
    <s v="web"/>
    <x v="542"/>
    <d v="2012-05-09T05:00:00"/>
  </r>
  <r>
    <n v="585"/>
    <x v="574"/>
    <s v="Reactive analyzing function"/>
    <x v="200"/>
    <x v="574"/>
    <x v="1"/>
    <n v="136"/>
    <x v="1"/>
    <s v="USD"/>
    <n v="1268888400"/>
    <n v="1269752400"/>
    <b v="0"/>
    <b v="0"/>
    <s v="publishing/translations"/>
    <n v="1.4679775280898877"/>
    <x v="579"/>
    <x v="5"/>
    <s v="translations"/>
    <x v="543"/>
    <d v="2010-03-28T05:00:00"/>
  </r>
  <r>
    <n v="586"/>
    <x v="575"/>
    <s v="Robust hybrid budgetary management"/>
    <x v="31"/>
    <x v="575"/>
    <x v="1"/>
    <n v="130"/>
    <x v="1"/>
    <s v="USD"/>
    <n v="1289973600"/>
    <n v="1291615200"/>
    <b v="0"/>
    <b v="0"/>
    <s v="music/rock"/>
    <n v="9.5057142857142853"/>
    <x v="580"/>
    <x v="1"/>
    <s v="rock"/>
    <x v="544"/>
    <d v="2010-12-06T06:00:00"/>
  </r>
  <r>
    <n v="587"/>
    <x v="576"/>
    <s v="Open-source analyzing monitoring"/>
    <x v="151"/>
    <x v="576"/>
    <x v="0"/>
    <n v="156"/>
    <x v="0"/>
    <s v="CAD"/>
    <n v="1547877600"/>
    <n v="1552366800"/>
    <b v="0"/>
    <b v="1"/>
    <s v="food/food trucks"/>
    <n v="0.72893617021276591"/>
    <x v="581"/>
    <x v="0"/>
    <s v="food trucks"/>
    <x v="35"/>
    <d v="2019-03-12T05:00:00"/>
  </r>
  <r>
    <n v="588"/>
    <x v="577"/>
    <s v="Up-sized discrete firmware"/>
    <x v="215"/>
    <x v="577"/>
    <x v="0"/>
    <n v="1368"/>
    <x v="4"/>
    <s v="GBP"/>
    <n v="1269493200"/>
    <n v="1272171600"/>
    <b v="0"/>
    <b v="0"/>
    <s v="theater/plays"/>
    <n v="0.7900824873096447"/>
    <x v="582"/>
    <x v="3"/>
    <s v="plays"/>
    <x v="152"/>
    <d v="2010-04-25T05:00:00"/>
  </r>
  <r>
    <n v="589"/>
    <x v="578"/>
    <s v="Exclusive intangible extranet"/>
    <x v="58"/>
    <x v="578"/>
    <x v="0"/>
    <n v="102"/>
    <x v="1"/>
    <s v="USD"/>
    <n v="1436072400"/>
    <n v="1436677200"/>
    <b v="0"/>
    <b v="0"/>
    <s v="film &amp; video/documentary"/>
    <n v="0.64721518987341775"/>
    <x v="583"/>
    <x v="4"/>
    <s v="documentary"/>
    <x v="545"/>
    <d v="2015-07-12T05:00:00"/>
  </r>
  <r>
    <n v="590"/>
    <x v="579"/>
    <s v="Synergized analyzing process improvement"/>
    <x v="143"/>
    <x v="579"/>
    <x v="0"/>
    <n v="86"/>
    <x v="2"/>
    <s v="AUD"/>
    <n v="1419141600"/>
    <n v="1420092000"/>
    <b v="0"/>
    <b v="0"/>
    <s v="publishing/radio &amp; podcasts"/>
    <n v="0.82028169014084507"/>
    <x v="584"/>
    <x v="5"/>
    <s v="radio &amp; podcasts"/>
    <x v="546"/>
    <d v="2015-01-01T06:00:00"/>
  </r>
  <r>
    <n v="591"/>
    <x v="580"/>
    <s v="Realigned dedicated system engine"/>
    <x v="60"/>
    <x v="580"/>
    <x v="1"/>
    <n v="102"/>
    <x v="1"/>
    <s v="USD"/>
    <n v="1279083600"/>
    <n v="1279947600"/>
    <b v="0"/>
    <b v="0"/>
    <s v="games/video games"/>
    <n v="10.376666666666667"/>
    <x v="585"/>
    <x v="6"/>
    <s v="video games"/>
    <x v="547"/>
    <d v="2010-07-24T05:00:00"/>
  </r>
  <r>
    <n v="592"/>
    <x v="581"/>
    <s v="Object-based bandwidth-monitored concept"/>
    <x v="154"/>
    <x v="581"/>
    <x v="0"/>
    <n v="253"/>
    <x v="1"/>
    <s v="USD"/>
    <n v="1401426000"/>
    <n v="1402203600"/>
    <b v="0"/>
    <b v="0"/>
    <s v="theater/plays"/>
    <n v="0.12910076530612244"/>
    <x v="586"/>
    <x v="3"/>
    <s v="plays"/>
    <x v="548"/>
    <d v="2014-06-08T05:00:00"/>
  </r>
  <r>
    <n v="593"/>
    <x v="582"/>
    <s v="Ameliorated client-driven open system"/>
    <x v="319"/>
    <x v="582"/>
    <x v="1"/>
    <n v="4006"/>
    <x v="1"/>
    <s v="USD"/>
    <n v="1395810000"/>
    <n v="1396933200"/>
    <b v="0"/>
    <b v="0"/>
    <s v="film &amp; video/animation"/>
    <n v="1.5484210526315789"/>
    <x v="587"/>
    <x v="4"/>
    <s v="animation"/>
    <x v="549"/>
    <d v="2014-04-08T05:00:00"/>
  </r>
  <r>
    <n v="594"/>
    <x v="583"/>
    <s v="Upgradable leadingedge Local Area Network"/>
    <x v="320"/>
    <x v="583"/>
    <x v="0"/>
    <n v="157"/>
    <x v="1"/>
    <s v="USD"/>
    <n v="1467003600"/>
    <n v="1467262800"/>
    <b v="0"/>
    <b v="1"/>
    <s v="theater/plays"/>
    <n v="7.0991735537190084E-2"/>
    <x v="588"/>
    <x v="3"/>
    <s v="plays"/>
    <x v="550"/>
    <d v="2016-06-30T05:00:00"/>
  </r>
  <r>
    <n v="595"/>
    <x v="584"/>
    <s v="Customizable intermediate data-warehouse"/>
    <x v="321"/>
    <x v="584"/>
    <x v="1"/>
    <n v="1629"/>
    <x v="1"/>
    <s v="USD"/>
    <n v="1268715600"/>
    <n v="1270530000"/>
    <b v="0"/>
    <b v="1"/>
    <s v="theater/plays"/>
    <n v="2.0852773826458035"/>
    <x v="589"/>
    <x v="3"/>
    <s v="plays"/>
    <x v="551"/>
    <d v="2010-04-06T05:00:00"/>
  </r>
  <r>
    <n v="596"/>
    <x v="585"/>
    <s v="Managed optimizing archive"/>
    <x v="58"/>
    <x v="585"/>
    <x v="0"/>
    <n v="183"/>
    <x v="1"/>
    <s v="USD"/>
    <n v="1457157600"/>
    <n v="1457762400"/>
    <b v="0"/>
    <b v="1"/>
    <s v="film &amp; video/drama"/>
    <n v="0.99683544303797467"/>
    <x v="590"/>
    <x v="4"/>
    <s v="drama"/>
    <x v="552"/>
    <d v="2016-03-12T06:00:00"/>
  </r>
  <r>
    <n v="597"/>
    <x v="586"/>
    <s v="Diverse systematic projection"/>
    <x v="322"/>
    <x v="586"/>
    <x v="1"/>
    <n v="2188"/>
    <x v="1"/>
    <s v="USD"/>
    <n v="1573970400"/>
    <n v="1575525600"/>
    <b v="0"/>
    <b v="0"/>
    <s v="theater/plays"/>
    <n v="2.0159756097560977"/>
    <x v="591"/>
    <x v="3"/>
    <s v="plays"/>
    <x v="462"/>
    <d v="2019-12-05T06:00:00"/>
  </r>
  <r>
    <n v="598"/>
    <x v="587"/>
    <s v="Up-sized web-enabled info-mediaries"/>
    <x v="323"/>
    <x v="587"/>
    <x v="1"/>
    <n v="2409"/>
    <x v="6"/>
    <s v="EUR"/>
    <n v="1276578000"/>
    <n v="1279083600"/>
    <b v="0"/>
    <b v="0"/>
    <s v="music/rock"/>
    <n v="1.6209032258064515"/>
    <x v="592"/>
    <x v="1"/>
    <s v="rock"/>
    <x v="553"/>
    <d v="2010-07-14T05:00:00"/>
  </r>
  <r>
    <n v="599"/>
    <x v="588"/>
    <s v="Persevering optimizing Graphical User Interface"/>
    <x v="324"/>
    <x v="588"/>
    <x v="0"/>
    <n v="82"/>
    <x v="3"/>
    <s v="DKK"/>
    <n v="1423720800"/>
    <n v="1424412000"/>
    <b v="0"/>
    <b v="0"/>
    <s v="film &amp; video/documentary"/>
    <n v="3.6436208125445471E-2"/>
    <x v="593"/>
    <x v="4"/>
    <s v="documentary"/>
    <x v="554"/>
    <d v="2015-02-20T06:00:00"/>
  </r>
  <r>
    <n v="600"/>
    <x v="589"/>
    <s v="Cross-platform tertiary array"/>
    <x v="0"/>
    <x v="297"/>
    <x v="0"/>
    <n v="1"/>
    <x v="4"/>
    <s v="GBP"/>
    <n v="1375160400"/>
    <n v="1376197200"/>
    <b v="0"/>
    <b v="0"/>
    <s v="food/food trucks"/>
    <n v="0.05"/>
    <x v="298"/>
    <x v="0"/>
    <s v="food trucks"/>
    <x v="555"/>
    <d v="2013-08-11T05:00:00"/>
  </r>
  <r>
    <n v="601"/>
    <x v="590"/>
    <s v="Inverse neutral structure"/>
    <x v="9"/>
    <x v="589"/>
    <x v="1"/>
    <n v="194"/>
    <x v="1"/>
    <s v="USD"/>
    <n v="1401426000"/>
    <n v="1402894800"/>
    <b v="1"/>
    <b v="0"/>
    <s v="technology/wearables"/>
    <n v="2.0663492063492064"/>
    <x v="594"/>
    <x v="2"/>
    <s v="wearables"/>
    <x v="548"/>
    <d v="2014-06-16T05:00:00"/>
  </r>
  <r>
    <n v="602"/>
    <x v="591"/>
    <s v="Quality-focused system-worthy support"/>
    <x v="325"/>
    <x v="590"/>
    <x v="1"/>
    <n v="1140"/>
    <x v="1"/>
    <s v="USD"/>
    <n v="1433480400"/>
    <n v="1434430800"/>
    <b v="0"/>
    <b v="0"/>
    <s v="theater/plays"/>
    <n v="1.2823628691983122"/>
    <x v="595"/>
    <x v="3"/>
    <s v="plays"/>
    <x v="62"/>
    <d v="2015-06-16T05:00:00"/>
  </r>
  <r>
    <n v="603"/>
    <x v="592"/>
    <s v="Vision-oriented 5thgeneration array"/>
    <x v="98"/>
    <x v="591"/>
    <x v="1"/>
    <n v="102"/>
    <x v="1"/>
    <s v="USD"/>
    <n v="1555563600"/>
    <n v="1557896400"/>
    <b v="0"/>
    <b v="0"/>
    <s v="theater/plays"/>
    <n v="1.1966037735849056"/>
    <x v="596"/>
    <x v="3"/>
    <s v="plays"/>
    <x v="556"/>
    <d v="2019-05-15T05:00:00"/>
  </r>
  <r>
    <n v="604"/>
    <x v="593"/>
    <s v="Cross-platform logistical circuit"/>
    <x v="326"/>
    <x v="592"/>
    <x v="1"/>
    <n v="2857"/>
    <x v="1"/>
    <s v="USD"/>
    <n v="1295676000"/>
    <n v="1297490400"/>
    <b v="0"/>
    <b v="0"/>
    <s v="theater/plays"/>
    <n v="1.7073055242390078"/>
    <x v="597"/>
    <x v="3"/>
    <s v="plays"/>
    <x v="557"/>
    <d v="2011-02-12T06:00:00"/>
  </r>
  <r>
    <n v="605"/>
    <x v="594"/>
    <s v="Profound solution-oriented matrix"/>
    <x v="88"/>
    <x v="593"/>
    <x v="1"/>
    <n v="107"/>
    <x v="1"/>
    <s v="USD"/>
    <n v="1443848400"/>
    <n v="1447394400"/>
    <b v="0"/>
    <b v="0"/>
    <s v="publishing/nonfiction"/>
    <n v="1.8721212121212121"/>
    <x v="598"/>
    <x v="5"/>
    <s v="nonfiction"/>
    <x v="27"/>
    <d v="2015-11-13T06:00:00"/>
  </r>
  <r>
    <n v="606"/>
    <x v="595"/>
    <s v="Extended asynchronous initiative"/>
    <x v="74"/>
    <x v="594"/>
    <x v="1"/>
    <n v="160"/>
    <x v="4"/>
    <s v="GBP"/>
    <n v="1457330400"/>
    <n v="1458277200"/>
    <b v="0"/>
    <b v="0"/>
    <s v="music/rock"/>
    <n v="1.8838235294117647"/>
    <x v="599"/>
    <x v="1"/>
    <s v="rock"/>
    <x v="558"/>
    <d v="2016-03-18T05:00:00"/>
  </r>
  <r>
    <n v="607"/>
    <x v="596"/>
    <s v="Fundamental needs-based frame"/>
    <x v="327"/>
    <x v="595"/>
    <x v="1"/>
    <n v="2230"/>
    <x v="1"/>
    <s v="USD"/>
    <n v="1395550800"/>
    <n v="1395723600"/>
    <b v="0"/>
    <b v="0"/>
    <s v="food/food trucks"/>
    <n v="1.3129869186046512"/>
    <x v="600"/>
    <x v="0"/>
    <s v="food trucks"/>
    <x v="559"/>
    <d v="2014-03-25T05:00:00"/>
  </r>
  <r>
    <n v="608"/>
    <x v="597"/>
    <s v="Compatible full-range leverage"/>
    <x v="61"/>
    <x v="416"/>
    <x v="1"/>
    <n v="316"/>
    <x v="1"/>
    <s v="USD"/>
    <n v="1551852000"/>
    <n v="1552197600"/>
    <b v="0"/>
    <b v="1"/>
    <s v="music/jazz"/>
    <n v="2.8397435897435899"/>
    <x v="601"/>
    <x v="1"/>
    <s v="jazz"/>
    <x v="426"/>
    <d v="2019-03-10T06:00:00"/>
  </r>
  <r>
    <n v="609"/>
    <x v="598"/>
    <s v="Upgradable holistic system engine"/>
    <x v="83"/>
    <x v="596"/>
    <x v="1"/>
    <n v="117"/>
    <x v="1"/>
    <s v="USD"/>
    <n v="1547618400"/>
    <n v="1549087200"/>
    <b v="0"/>
    <b v="0"/>
    <s v="film &amp; video/science fiction"/>
    <n v="1.2041999999999999"/>
    <x v="602"/>
    <x v="4"/>
    <s v="science fiction"/>
    <x v="560"/>
    <d v="2019-02-02T06:00:00"/>
  </r>
  <r>
    <n v="610"/>
    <x v="599"/>
    <s v="Stand-alone multi-state data-warehouse"/>
    <x v="328"/>
    <x v="597"/>
    <x v="1"/>
    <n v="6406"/>
    <x v="1"/>
    <s v="USD"/>
    <n v="1355637600"/>
    <n v="1356847200"/>
    <b v="0"/>
    <b v="0"/>
    <s v="theater/plays"/>
    <n v="4.1905607476635511"/>
    <x v="603"/>
    <x v="3"/>
    <s v="plays"/>
    <x v="561"/>
    <d v="2012-12-30T06:00:00"/>
  </r>
  <r>
    <n v="611"/>
    <x v="600"/>
    <s v="Multi-lateral maximized core"/>
    <x v="139"/>
    <x v="598"/>
    <x v="3"/>
    <n v="15"/>
    <x v="1"/>
    <s v="USD"/>
    <n v="1374728400"/>
    <n v="1375765200"/>
    <b v="0"/>
    <b v="0"/>
    <s v="theater/plays"/>
    <n v="0.13853658536585367"/>
    <x v="604"/>
    <x v="3"/>
    <s v="plays"/>
    <x v="562"/>
    <d v="2013-08-06T05:00:00"/>
  </r>
  <r>
    <n v="612"/>
    <x v="601"/>
    <s v="Innovative holistic hub"/>
    <x v="8"/>
    <x v="599"/>
    <x v="1"/>
    <n v="192"/>
    <x v="1"/>
    <s v="USD"/>
    <n v="1287810000"/>
    <n v="1289800800"/>
    <b v="0"/>
    <b v="0"/>
    <s v="music/electric music"/>
    <n v="1.3943548387096774"/>
    <x v="605"/>
    <x v="1"/>
    <s v="electric music"/>
    <x v="563"/>
    <d v="2010-11-15T06:00:00"/>
  </r>
  <r>
    <n v="613"/>
    <x v="602"/>
    <s v="Reverse-engineered 24/7 methodology"/>
    <x v="65"/>
    <x v="600"/>
    <x v="1"/>
    <n v="26"/>
    <x v="0"/>
    <s v="CAD"/>
    <n v="1503723600"/>
    <n v="1504501200"/>
    <b v="0"/>
    <b v="0"/>
    <s v="theater/plays"/>
    <n v="1.74"/>
    <x v="606"/>
    <x v="3"/>
    <s v="plays"/>
    <x v="564"/>
    <d v="2017-09-04T05:00:00"/>
  </r>
  <r>
    <n v="614"/>
    <x v="603"/>
    <s v="Business-focused dynamic info-mediaries"/>
    <x v="329"/>
    <x v="601"/>
    <x v="1"/>
    <n v="723"/>
    <x v="1"/>
    <s v="USD"/>
    <n v="1484114400"/>
    <n v="1485669600"/>
    <b v="0"/>
    <b v="0"/>
    <s v="theater/plays"/>
    <n v="1.5549056603773586"/>
    <x v="607"/>
    <x v="3"/>
    <s v="plays"/>
    <x v="565"/>
    <d v="2017-01-29T06:00:00"/>
  </r>
  <r>
    <n v="615"/>
    <x v="604"/>
    <s v="Digitized clear-thinking installation"/>
    <x v="275"/>
    <x v="602"/>
    <x v="1"/>
    <n v="170"/>
    <x v="6"/>
    <s v="EUR"/>
    <n v="1461906000"/>
    <n v="1462770000"/>
    <b v="0"/>
    <b v="0"/>
    <s v="theater/plays"/>
    <n v="1.7044705882352942"/>
    <x v="608"/>
    <x v="3"/>
    <s v="plays"/>
    <x v="566"/>
    <d v="2016-05-09T05:00:00"/>
  </r>
  <r>
    <n v="616"/>
    <x v="605"/>
    <s v="Quality-focused 24/7 superstructure"/>
    <x v="330"/>
    <x v="402"/>
    <x v="1"/>
    <n v="238"/>
    <x v="4"/>
    <s v="GBP"/>
    <n v="1379653200"/>
    <n v="1379739600"/>
    <b v="0"/>
    <b v="1"/>
    <s v="music/indie rock"/>
    <n v="1.8951562500000001"/>
    <x v="609"/>
    <x v="1"/>
    <s v="indie rock"/>
    <x v="567"/>
    <d v="2013-09-21T05:00:00"/>
  </r>
  <r>
    <n v="617"/>
    <x v="606"/>
    <s v="Multi-channeled local intranet"/>
    <x v="1"/>
    <x v="203"/>
    <x v="1"/>
    <n v="55"/>
    <x v="1"/>
    <s v="USD"/>
    <n v="1401858000"/>
    <n v="1402722000"/>
    <b v="0"/>
    <b v="0"/>
    <s v="theater/plays"/>
    <n v="2.4971428571428573"/>
    <x v="610"/>
    <x v="3"/>
    <s v="plays"/>
    <x v="568"/>
    <d v="2014-06-14T05:00:00"/>
  </r>
  <r>
    <n v="618"/>
    <x v="607"/>
    <s v="Open-architected mobile emulation"/>
    <x v="331"/>
    <x v="603"/>
    <x v="0"/>
    <n v="1198"/>
    <x v="1"/>
    <s v="USD"/>
    <n v="1367470800"/>
    <n v="1369285200"/>
    <b v="0"/>
    <b v="0"/>
    <s v="publishing/nonfiction"/>
    <n v="0.48860523665659616"/>
    <x v="611"/>
    <x v="5"/>
    <s v="nonfiction"/>
    <x v="569"/>
    <d v="2013-05-23T05:00:00"/>
  </r>
  <r>
    <n v="619"/>
    <x v="608"/>
    <s v="Ameliorated foreground methodology"/>
    <x v="332"/>
    <x v="604"/>
    <x v="0"/>
    <n v="648"/>
    <x v="1"/>
    <s v="USD"/>
    <n v="1304658000"/>
    <n v="1304744400"/>
    <b v="1"/>
    <b v="1"/>
    <s v="theater/plays"/>
    <n v="0.28461970393057684"/>
    <x v="612"/>
    <x v="3"/>
    <s v="plays"/>
    <x v="570"/>
    <d v="2011-05-07T05:00:00"/>
  </r>
  <r>
    <n v="620"/>
    <x v="609"/>
    <s v="Synergized well-modulated project"/>
    <x v="333"/>
    <x v="605"/>
    <x v="1"/>
    <n v="128"/>
    <x v="2"/>
    <s v="AUD"/>
    <n v="1467954000"/>
    <n v="1468299600"/>
    <b v="0"/>
    <b v="0"/>
    <s v="photography/photography books"/>
    <n v="2.6802325581395348"/>
    <x v="613"/>
    <x v="7"/>
    <s v="photography books"/>
    <x v="571"/>
    <d v="2016-07-12T05:00:00"/>
  </r>
  <r>
    <n v="621"/>
    <x v="610"/>
    <s v="Extended context-sensitive forecast"/>
    <x v="334"/>
    <x v="606"/>
    <x v="1"/>
    <n v="2144"/>
    <x v="1"/>
    <s v="USD"/>
    <n v="1473742800"/>
    <n v="1474174800"/>
    <b v="0"/>
    <b v="0"/>
    <s v="theater/plays"/>
    <n v="6.1980078125000002"/>
    <x v="614"/>
    <x v="3"/>
    <s v="plays"/>
    <x v="572"/>
    <d v="2016-09-18T05:00:00"/>
  </r>
  <r>
    <n v="622"/>
    <x v="611"/>
    <s v="Total leadingedge neural-net"/>
    <x v="335"/>
    <x v="607"/>
    <x v="0"/>
    <n v="64"/>
    <x v="1"/>
    <s v="USD"/>
    <n v="1523768400"/>
    <n v="1526014800"/>
    <b v="0"/>
    <b v="0"/>
    <s v="music/indie rock"/>
    <n v="3.1301587301587303E-2"/>
    <x v="615"/>
    <x v="1"/>
    <s v="indie rock"/>
    <x v="573"/>
    <d v="2018-05-11T05:00:00"/>
  </r>
  <r>
    <n v="623"/>
    <x v="612"/>
    <s v="Organic actuating protocol"/>
    <x v="336"/>
    <x v="608"/>
    <x v="1"/>
    <n v="2693"/>
    <x v="4"/>
    <s v="GBP"/>
    <n v="1437022800"/>
    <n v="1437454800"/>
    <b v="0"/>
    <b v="0"/>
    <s v="theater/plays"/>
    <n v="1.5992152704135738"/>
    <x v="616"/>
    <x v="3"/>
    <s v="plays"/>
    <x v="574"/>
    <d v="2015-07-21T05:00:00"/>
  </r>
  <r>
    <n v="624"/>
    <x v="613"/>
    <s v="Down-sized national software"/>
    <x v="135"/>
    <x v="609"/>
    <x v="1"/>
    <n v="432"/>
    <x v="1"/>
    <s v="USD"/>
    <n v="1422165600"/>
    <n v="1422684000"/>
    <b v="0"/>
    <b v="0"/>
    <s v="photography/photography books"/>
    <n v="2.793921568627451"/>
    <x v="617"/>
    <x v="7"/>
    <s v="photography books"/>
    <x v="511"/>
    <d v="2015-01-31T06:00:00"/>
  </r>
  <r>
    <n v="625"/>
    <x v="614"/>
    <s v="Organic upward-trending Graphical User Interface"/>
    <x v="168"/>
    <x v="377"/>
    <x v="0"/>
    <n v="62"/>
    <x v="1"/>
    <s v="USD"/>
    <n v="1580104800"/>
    <n v="1581314400"/>
    <b v="0"/>
    <b v="0"/>
    <s v="theater/plays"/>
    <n v="0.77373333333333338"/>
    <x v="618"/>
    <x v="3"/>
    <s v="plays"/>
    <x v="575"/>
    <d v="2020-02-10T06:00:00"/>
  </r>
  <r>
    <n v="626"/>
    <x v="615"/>
    <s v="Synergistic tertiary budgetary management"/>
    <x v="330"/>
    <x v="610"/>
    <x v="1"/>
    <n v="189"/>
    <x v="1"/>
    <s v="USD"/>
    <n v="1285650000"/>
    <n v="1286427600"/>
    <b v="0"/>
    <b v="1"/>
    <s v="theater/plays"/>
    <n v="2.0632812500000002"/>
    <x v="619"/>
    <x v="3"/>
    <s v="plays"/>
    <x v="576"/>
    <d v="2010-10-07T05:00:00"/>
  </r>
  <r>
    <n v="627"/>
    <x v="616"/>
    <s v="Open-architected incremental ability"/>
    <x v="39"/>
    <x v="611"/>
    <x v="1"/>
    <n v="154"/>
    <x v="4"/>
    <s v="GBP"/>
    <n v="1276664400"/>
    <n v="1278738000"/>
    <b v="1"/>
    <b v="0"/>
    <s v="food/food trucks"/>
    <n v="6.9424999999999999"/>
    <x v="620"/>
    <x v="0"/>
    <s v="food trucks"/>
    <x v="577"/>
    <d v="2010-07-10T05:00:00"/>
  </r>
  <r>
    <n v="628"/>
    <x v="617"/>
    <s v="Intuitive object-oriented task-force"/>
    <x v="89"/>
    <x v="612"/>
    <x v="1"/>
    <n v="96"/>
    <x v="1"/>
    <s v="USD"/>
    <n v="1286168400"/>
    <n v="1286427600"/>
    <b v="0"/>
    <b v="0"/>
    <s v="music/indie rock"/>
    <n v="1.5178947368421052"/>
    <x v="621"/>
    <x v="1"/>
    <s v="indie rock"/>
    <x v="578"/>
    <d v="2010-10-07T05:00:00"/>
  </r>
  <r>
    <n v="629"/>
    <x v="618"/>
    <s v="Multi-tiered executive toolset"/>
    <x v="337"/>
    <x v="613"/>
    <x v="0"/>
    <n v="750"/>
    <x v="1"/>
    <s v="USD"/>
    <n v="1467781200"/>
    <n v="1467954000"/>
    <b v="0"/>
    <b v="1"/>
    <s v="theater/plays"/>
    <n v="0.64582072176949945"/>
    <x v="622"/>
    <x v="3"/>
    <s v="plays"/>
    <x v="579"/>
    <d v="2016-07-08T05:00:00"/>
  </r>
  <r>
    <n v="630"/>
    <x v="619"/>
    <s v="Grass-roots directional workforce"/>
    <x v="40"/>
    <x v="614"/>
    <x v="3"/>
    <n v="87"/>
    <x v="1"/>
    <s v="USD"/>
    <n v="1556686800"/>
    <n v="1557637200"/>
    <b v="0"/>
    <b v="1"/>
    <s v="theater/plays"/>
    <n v="0.62873684210526315"/>
    <x v="623"/>
    <x v="3"/>
    <s v="plays"/>
    <x v="580"/>
    <d v="2019-05-12T05:00:00"/>
  </r>
  <r>
    <n v="631"/>
    <x v="620"/>
    <s v="Quality-focused real-time solution"/>
    <x v="338"/>
    <x v="615"/>
    <x v="1"/>
    <n v="3063"/>
    <x v="1"/>
    <s v="USD"/>
    <n v="1553576400"/>
    <n v="1553922000"/>
    <b v="0"/>
    <b v="0"/>
    <s v="theater/plays"/>
    <n v="3.1039864864864866"/>
    <x v="624"/>
    <x v="3"/>
    <s v="plays"/>
    <x v="581"/>
    <d v="2019-03-30T05:00:00"/>
  </r>
  <r>
    <n v="632"/>
    <x v="621"/>
    <s v="Reduced interactive matrix"/>
    <x v="339"/>
    <x v="616"/>
    <x v="2"/>
    <n v="278"/>
    <x v="1"/>
    <s v="USD"/>
    <n v="1414904400"/>
    <n v="1416463200"/>
    <b v="0"/>
    <b v="0"/>
    <s v="theater/plays"/>
    <n v="0.42859916782246882"/>
    <x v="625"/>
    <x v="3"/>
    <s v="plays"/>
    <x v="582"/>
    <d v="2014-11-20T06:00:00"/>
  </r>
  <r>
    <n v="633"/>
    <x v="622"/>
    <s v="Adaptive context-sensitive architecture"/>
    <x v="313"/>
    <x v="617"/>
    <x v="0"/>
    <n v="105"/>
    <x v="1"/>
    <s v="USD"/>
    <n v="1446876000"/>
    <n v="1447221600"/>
    <b v="0"/>
    <b v="0"/>
    <s v="film &amp; video/animation"/>
    <n v="0.83119402985074631"/>
    <x v="626"/>
    <x v="4"/>
    <s v="animation"/>
    <x v="336"/>
    <d v="2015-11-11T06:00:00"/>
  </r>
  <r>
    <n v="634"/>
    <x v="623"/>
    <s v="Polarized incremental portal"/>
    <x v="195"/>
    <x v="618"/>
    <x v="3"/>
    <n v="1658"/>
    <x v="1"/>
    <s v="USD"/>
    <n v="1490418000"/>
    <n v="1491627600"/>
    <b v="0"/>
    <b v="0"/>
    <s v="film &amp; video/television"/>
    <n v="0.78531302876480547"/>
    <x v="627"/>
    <x v="4"/>
    <s v="television"/>
    <x v="583"/>
    <d v="2017-04-08T05:00:00"/>
  </r>
  <r>
    <n v="635"/>
    <x v="624"/>
    <s v="Reactive regional access"/>
    <x v="340"/>
    <x v="619"/>
    <x v="1"/>
    <n v="2266"/>
    <x v="1"/>
    <s v="USD"/>
    <n v="1360389600"/>
    <n v="1363150800"/>
    <b v="0"/>
    <b v="0"/>
    <s v="film &amp; video/television"/>
    <n v="1.1409352517985611"/>
    <x v="628"/>
    <x v="4"/>
    <s v="television"/>
    <x v="584"/>
    <d v="2013-03-13T05:00:00"/>
  </r>
  <r>
    <n v="636"/>
    <x v="625"/>
    <s v="Stand-alone reciprocal frame"/>
    <x v="341"/>
    <x v="620"/>
    <x v="0"/>
    <n v="2604"/>
    <x v="3"/>
    <s v="DKK"/>
    <n v="1326866400"/>
    <n v="1330754400"/>
    <b v="0"/>
    <b v="1"/>
    <s v="film &amp; video/animation"/>
    <n v="0.64537683358624176"/>
    <x v="629"/>
    <x v="4"/>
    <s v="animation"/>
    <x v="585"/>
    <d v="2012-03-03T06:00:00"/>
  </r>
  <r>
    <n v="637"/>
    <x v="626"/>
    <s v="Open-architected 24/7 throughput"/>
    <x v="275"/>
    <x v="621"/>
    <x v="0"/>
    <n v="65"/>
    <x v="1"/>
    <s v="USD"/>
    <n v="1479103200"/>
    <n v="1479794400"/>
    <b v="0"/>
    <b v="0"/>
    <s v="theater/plays"/>
    <n v="0.79411764705882348"/>
    <x v="630"/>
    <x v="3"/>
    <s v="plays"/>
    <x v="586"/>
    <d v="2016-11-22T06:00:00"/>
  </r>
  <r>
    <n v="638"/>
    <x v="627"/>
    <s v="Monitored 24/7 approach"/>
    <x v="342"/>
    <x v="622"/>
    <x v="0"/>
    <n v="94"/>
    <x v="1"/>
    <s v="USD"/>
    <n v="1280206800"/>
    <n v="1281243600"/>
    <b v="0"/>
    <b v="1"/>
    <s v="theater/plays"/>
    <n v="0.11419117647058824"/>
    <x v="631"/>
    <x v="3"/>
    <s v="plays"/>
    <x v="587"/>
    <d v="2010-08-08T05:00:00"/>
  </r>
  <r>
    <n v="639"/>
    <x v="628"/>
    <s v="Upgradable explicit forecast"/>
    <x v="133"/>
    <x v="623"/>
    <x v="2"/>
    <n v="45"/>
    <x v="1"/>
    <s v="USD"/>
    <n v="1532754000"/>
    <n v="1532754000"/>
    <b v="0"/>
    <b v="1"/>
    <s v="film &amp; video/drama"/>
    <n v="0.56186046511627907"/>
    <x v="632"/>
    <x v="4"/>
    <s v="drama"/>
    <x v="588"/>
    <d v="2018-07-28T05:00:00"/>
  </r>
  <r>
    <n v="640"/>
    <x v="629"/>
    <s v="Pre-emptive context-sensitive support"/>
    <x v="343"/>
    <x v="624"/>
    <x v="0"/>
    <n v="257"/>
    <x v="1"/>
    <s v="USD"/>
    <n v="1453096800"/>
    <n v="1453356000"/>
    <b v="0"/>
    <b v="0"/>
    <s v="theater/plays"/>
    <n v="0.16501669449081802"/>
    <x v="633"/>
    <x v="3"/>
    <s v="plays"/>
    <x v="589"/>
    <d v="2016-01-21T06:00:00"/>
  </r>
  <r>
    <n v="641"/>
    <x v="630"/>
    <s v="Business-focused leadingedge instruction set"/>
    <x v="151"/>
    <x v="625"/>
    <x v="1"/>
    <n v="194"/>
    <x v="5"/>
    <s v="CHF"/>
    <n v="1487570400"/>
    <n v="1489986000"/>
    <b v="0"/>
    <b v="0"/>
    <s v="theater/plays"/>
    <n v="1.1996808510638297"/>
    <x v="634"/>
    <x v="3"/>
    <s v="plays"/>
    <x v="590"/>
    <d v="2017-03-20T05:00:00"/>
  </r>
  <r>
    <n v="642"/>
    <x v="631"/>
    <s v="Extended multi-state knowledge user"/>
    <x v="243"/>
    <x v="626"/>
    <x v="1"/>
    <n v="129"/>
    <x v="0"/>
    <s v="CAD"/>
    <n v="1545026400"/>
    <n v="1545804000"/>
    <b v="0"/>
    <b v="0"/>
    <s v="technology/wearables"/>
    <n v="1.4545652173913044"/>
    <x v="635"/>
    <x v="2"/>
    <s v="wearables"/>
    <x v="591"/>
    <d v="2018-12-26T06:00:00"/>
  </r>
  <r>
    <n v="643"/>
    <x v="632"/>
    <s v="Future-proofed modular groupware"/>
    <x v="344"/>
    <x v="627"/>
    <x v="1"/>
    <n v="375"/>
    <x v="1"/>
    <s v="USD"/>
    <n v="1488348000"/>
    <n v="1489899600"/>
    <b v="0"/>
    <b v="0"/>
    <s v="theater/plays"/>
    <n v="2.2138255033557046"/>
    <x v="636"/>
    <x v="3"/>
    <s v="plays"/>
    <x v="592"/>
    <d v="2017-03-19T05:00:00"/>
  </r>
  <r>
    <n v="644"/>
    <x v="633"/>
    <s v="Distributed real-time algorithm"/>
    <x v="345"/>
    <x v="628"/>
    <x v="0"/>
    <n v="2928"/>
    <x v="0"/>
    <s v="CAD"/>
    <n v="1545112800"/>
    <n v="1546495200"/>
    <b v="0"/>
    <b v="0"/>
    <s v="theater/plays"/>
    <n v="0.48396694214876035"/>
    <x v="637"/>
    <x v="3"/>
    <s v="plays"/>
    <x v="593"/>
    <d v="2019-01-03T06:00:00"/>
  </r>
  <r>
    <n v="645"/>
    <x v="634"/>
    <s v="Multi-lateral heuristic throughput"/>
    <x v="346"/>
    <x v="629"/>
    <x v="0"/>
    <n v="4697"/>
    <x v="1"/>
    <s v="USD"/>
    <n v="1537938000"/>
    <n v="1539752400"/>
    <b v="0"/>
    <b v="1"/>
    <s v="music/rock"/>
    <n v="0.92911504424778757"/>
    <x v="638"/>
    <x v="1"/>
    <s v="rock"/>
    <x v="594"/>
    <d v="2018-10-17T05:00:00"/>
  </r>
  <r>
    <n v="646"/>
    <x v="635"/>
    <s v="Switchable reciprocal middleware"/>
    <x v="201"/>
    <x v="630"/>
    <x v="0"/>
    <n v="2915"/>
    <x v="1"/>
    <s v="USD"/>
    <n v="1363150800"/>
    <n v="1364101200"/>
    <b v="0"/>
    <b v="0"/>
    <s v="games/video games"/>
    <n v="0.88599797365754818"/>
    <x v="639"/>
    <x v="6"/>
    <s v="video games"/>
    <x v="595"/>
    <d v="2013-03-24T05:00:00"/>
  </r>
  <r>
    <n v="647"/>
    <x v="636"/>
    <s v="Inverse multimedia Graphic Interface"/>
    <x v="6"/>
    <x v="631"/>
    <x v="0"/>
    <n v="18"/>
    <x v="1"/>
    <s v="USD"/>
    <n v="1523250000"/>
    <n v="1525323600"/>
    <b v="0"/>
    <b v="0"/>
    <s v="publishing/translations"/>
    <n v="0.41399999999999998"/>
    <x v="640"/>
    <x v="5"/>
    <s v="translations"/>
    <x v="596"/>
    <d v="2018-05-03T05:00:00"/>
  </r>
  <r>
    <n v="648"/>
    <x v="637"/>
    <s v="Vision-oriented local contingency"/>
    <x v="347"/>
    <x v="632"/>
    <x v="3"/>
    <n v="723"/>
    <x v="1"/>
    <s v="USD"/>
    <n v="1499317200"/>
    <n v="1500872400"/>
    <b v="1"/>
    <b v="0"/>
    <s v="food/food trucks"/>
    <n v="0.63056795131845844"/>
    <x v="641"/>
    <x v="0"/>
    <s v="food trucks"/>
    <x v="597"/>
    <d v="2017-07-24T05:00:00"/>
  </r>
  <r>
    <n v="649"/>
    <x v="638"/>
    <s v="Reactive 6thgeneration hub"/>
    <x v="155"/>
    <x v="633"/>
    <x v="0"/>
    <n v="602"/>
    <x v="5"/>
    <s v="CHF"/>
    <n v="1287550800"/>
    <n v="1288501200"/>
    <b v="1"/>
    <b v="1"/>
    <s v="theater/plays"/>
    <n v="0.48482333607230893"/>
    <x v="642"/>
    <x v="3"/>
    <s v="plays"/>
    <x v="598"/>
    <d v="2010-10-31T05:00:00"/>
  </r>
  <r>
    <n v="650"/>
    <x v="639"/>
    <s v="Optional asymmetric success"/>
    <x v="0"/>
    <x v="50"/>
    <x v="0"/>
    <n v="1"/>
    <x v="1"/>
    <s v="USD"/>
    <n v="1404795600"/>
    <n v="1407128400"/>
    <b v="0"/>
    <b v="0"/>
    <s v="music/jazz"/>
    <n v="0.02"/>
    <x v="50"/>
    <x v="1"/>
    <s v="jazz"/>
    <x v="599"/>
    <d v="2014-08-04T05:00:00"/>
  </r>
  <r>
    <n v="651"/>
    <x v="640"/>
    <s v="Digitized analyzing capacity"/>
    <x v="348"/>
    <x v="634"/>
    <x v="0"/>
    <n v="3868"/>
    <x v="6"/>
    <s v="EUR"/>
    <n v="1393048800"/>
    <n v="1394344800"/>
    <b v="0"/>
    <b v="0"/>
    <s v="film &amp; video/shorts"/>
    <n v="0.88479410269445857"/>
    <x v="643"/>
    <x v="4"/>
    <s v="shorts"/>
    <x v="600"/>
    <d v="2014-03-09T06:00:00"/>
  </r>
  <r>
    <n v="652"/>
    <x v="641"/>
    <s v="Vision-oriented regional hub"/>
    <x v="83"/>
    <x v="635"/>
    <x v="1"/>
    <n v="409"/>
    <x v="1"/>
    <s v="USD"/>
    <n v="1470373200"/>
    <n v="1474088400"/>
    <b v="0"/>
    <b v="0"/>
    <s v="technology/web"/>
    <n v="1.2684"/>
    <x v="644"/>
    <x v="2"/>
    <s v="web"/>
    <x v="601"/>
    <d v="2016-09-17T05:00:00"/>
  </r>
  <r>
    <n v="653"/>
    <x v="642"/>
    <s v="Monitored incremental info-mediaries"/>
    <x v="60"/>
    <x v="636"/>
    <x v="1"/>
    <n v="234"/>
    <x v="1"/>
    <s v="USD"/>
    <n v="1460091600"/>
    <n v="1460264400"/>
    <b v="0"/>
    <b v="0"/>
    <s v="technology/web"/>
    <n v="23.388333333333332"/>
    <x v="645"/>
    <x v="2"/>
    <s v="web"/>
    <x v="602"/>
    <d v="2016-04-10T05:00:00"/>
  </r>
  <r>
    <n v="654"/>
    <x v="643"/>
    <s v="Programmable static middleware"/>
    <x v="349"/>
    <x v="637"/>
    <x v="1"/>
    <n v="3016"/>
    <x v="1"/>
    <s v="USD"/>
    <n v="1440392400"/>
    <n v="1440824400"/>
    <b v="0"/>
    <b v="0"/>
    <s v="music/metal"/>
    <n v="5.0838857142857146"/>
    <x v="646"/>
    <x v="1"/>
    <s v="metal"/>
    <x v="335"/>
    <d v="2015-08-29T05:00:00"/>
  </r>
  <r>
    <n v="655"/>
    <x v="644"/>
    <s v="Multi-layered bottom-line encryption"/>
    <x v="350"/>
    <x v="638"/>
    <x v="1"/>
    <n v="264"/>
    <x v="1"/>
    <s v="USD"/>
    <n v="1488434400"/>
    <n v="1489554000"/>
    <b v="1"/>
    <b v="0"/>
    <s v="photography/photography books"/>
    <n v="1.9147826086956521"/>
    <x v="647"/>
    <x v="7"/>
    <s v="photography books"/>
    <x v="603"/>
    <d v="2017-03-15T05:00:00"/>
  </r>
  <r>
    <n v="656"/>
    <x v="645"/>
    <s v="Vision-oriented systematic Graphical User Interface"/>
    <x v="351"/>
    <x v="639"/>
    <x v="0"/>
    <n v="504"/>
    <x v="2"/>
    <s v="AUD"/>
    <n v="1514440800"/>
    <n v="1514872800"/>
    <b v="0"/>
    <b v="0"/>
    <s v="food/food trucks"/>
    <n v="0.42127533783783783"/>
    <x v="648"/>
    <x v="0"/>
    <s v="food trucks"/>
    <x v="604"/>
    <d v="2018-01-02T06:00:00"/>
  </r>
  <r>
    <n v="657"/>
    <x v="646"/>
    <s v="Balanced optimal hardware"/>
    <x v="83"/>
    <x v="640"/>
    <x v="0"/>
    <n v="14"/>
    <x v="1"/>
    <s v="USD"/>
    <n v="1514354400"/>
    <n v="1515736800"/>
    <b v="0"/>
    <b v="0"/>
    <s v="film &amp; video/science fiction"/>
    <n v="8.2400000000000001E-2"/>
    <x v="649"/>
    <x v="4"/>
    <s v="science fiction"/>
    <x v="605"/>
    <d v="2018-01-12T06:00:00"/>
  </r>
  <r>
    <n v="658"/>
    <x v="647"/>
    <s v="Self-enabling mission-critical success"/>
    <x v="352"/>
    <x v="641"/>
    <x v="3"/>
    <n v="390"/>
    <x v="1"/>
    <s v="USD"/>
    <n v="1440910800"/>
    <n v="1442898000"/>
    <b v="0"/>
    <b v="0"/>
    <s v="music/rock"/>
    <n v="0.60064638783269964"/>
    <x v="650"/>
    <x v="1"/>
    <s v="rock"/>
    <x v="606"/>
    <d v="2015-09-22T05:00:00"/>
  </r>
  <r>
    <n v="659"/>
    <x v="648"/>
    <s v="Grass-roots dynamic emulation"/>
    <x v="353"/>
    <x v="642"/>
    <x v="0"/>
    <n v="750"/>
    <x v="4"/>
    <s v="GBP"/>
    <n v="1296108000"/>
    <n v="1296194400"/>
    <b v="0"/>
    <b v="0"/>
    <s v="film &amp; video/documentary"/>
    <n v="0.47232808616404309"/>
    <x v="651"/>
    <x v="4"/>
    <s v="documentary"/>
    <x v="65"/>
    <d v="2011-01-28T06:00:00"/>
  </r>
  <r>
    <n v="660"/>
    <x v="649"/>
    <s v="Fundamental disintermediate matrix"/>
    <x v="14"/>
    <x v="643"/>
    <x v="0"/>
    <n v="77"/>
    <x v="1"/>
    <s v="USD"/>
    <n v="1440133200"/>
    <n v="1440910800"/>
    <b v="1"/>
    <b v="0"/>
    <s v="theater/plays"/>
    <n v="0.81736263736263737"/>
    <x v="652"/>
    <x v="3"/>
    <s v="plays"/>
    <x v="607"/>
    <d v="2015-08-30T05:00:00"/>
  </r>
  <r>
    <n v="661"/>
    <x v="650"/>
    <s v="Right-sized secondary challenge"/>
    <x v="354"/>
    <x v="644"/>
    <x v="0"/>
    <n v="752"/>
    <x v="3"/>
    <s v="DKK"/>
    <n v="1332910800"/>
    <n v="1335502800"/>
    <b v="0"/>
    <b v="0"/>
    <s v="music/jazz"/>
    <n v="0.54187265917603"/>
    <x v="653"/>
    <x v="1"/>
    <s v="jazz"/>
    <x v="608"/>
    <d v="2012-04-27T05:00:00"/>
  </r>
  <r>
    <n v="662"/>
    <x v="651"/>
    <s v="Implemented exuding software"/>
    <x v="14"/>
    <x v="645"/>
    <x v="0"/>
    <n v="131"/>
    <x v="1"/>
    <s v="USD"/>
    <n v="1544335200"/>
    <n v="1544680800"/>
    <b v="0"/>
    <b v="0"/>
    <s v="theater/plays"/>
    <n v="0.97868131868131869"/>
    <x v="654"/>
    <x v="3"/>
    <s v="plays"/>
    <x v="609"/>
    <d v="2018-12-13T06:00:00"/>
  </r>
  <r>
    <n v="663"/>
    <x v="652"/>
    <s v="Total optimizing software"/>
    <x v="83"/>
    <x v="646"/>
    <x v="0"/>
    <n v="87"/>
    <x v="1"/>
    <s v="USD"/>
    <n v="1286427600"/>
    <n v="1288414800"/>
    <b v="0"/>
    <b v="0"/>
    <s v="theater/plays"/>
    <n v="0.77239999999999998"/>
    <x v="655"/>
    <x v="3"/>
    <s v="plays"/>
    <x v="610"/>
    <d v="2010-10-30T05:00:00"/>
  </r>
  <r>
    <n v="664"/>
    <x v="327"/>
    <s v="Optional maximized attitude"/>
    <x v="355"/>
    <x v="647"/>
    <x v="0"/>
    <n v="1063"/>
    <x v="1"/>
    <s v="USD"/>
    <n v="1329717600"/>
    <n v="1330581600"/>
    <b v="0"/>
    <b v="0"/>
    <s v="music/jazz"/>
    <n v="0.33464735516372796"/>
    <x v="656"/>
    <x v="1"/>
    <s v="jazz"/>
    <x v="541"/>
    <d v="2012-03-01T06:00:00"/>
  </r>
  <r>
    <n v="665"/>
    <x v="653"/>
    <s v="Customer-focused impactful extranet"/>
    <x v="135"/>
    <x v="648"/>
    <x v="1"/>
    <n v="272"/>
    <x v="1"/>
    <s v="USD"/>
    <n v="1310187600"/>
    <n v="1311397200"/>
    <b v="0"/>
    <b v="1"/>
    <s v="film &amp; video/documentary"/>
    <n v="2.3958823529411766"/>
    <x v="657"/>
    <x v="4"/>
    <s v="documentary"/>
    <x v="611"/>
    <d v="2011-07-23T05:00:00"/>
  </r>
  <r>
    <n v="666"/>
    <x v="654"/>
    <s v="Cloned bottom-line success"/>
    <x v="33"/>
    <x v="649"/>
    <x v="3"/>
    <n v="25"/>
    <x v="1"/>
    <s v="USD"/>
    <n v="1377838800"/>
    <n v="1378357200"/>
    <b v="0"/>
    <b v="1"/>
    <s v="theater/plays"/>
    <n v="0.64032258064516134"/>
    <x v="658"/>
    <x v="3"/>
    <s v="plays"/>
    <x v="612"/>
    <d v="2013-09-05T05:00:00"/>
  </r>
  <r>
    <n v="667"/>
    <x v="655"/>
    <s v="Decentralized bandwidth-monitored ability"/>
    <x v="350"/>
    <x v="650"/>
    <x v="1"/>
    <n v="419"/>
    <x v="1"/>
    <s v="USD"/>
    <n v="1410325200"/>
    <n v="1411102800"/>
    <b v="0"/>
    <b v="0"/>
    <s v="journalism/audio"/>
    <n v="1.7615942028985507"/>
    <x v="659"/>
    <x v="8"/>
    <s v="audio"/>
    <x v="613"/>
    <d v="2014-09-19T05:00:00"/>
  </r>
  <r>
    <n v="668"/>
    <x v="656"/>
    <s v="Programmable leadingedge budgetary management"/>
    <x v="356"/>
    <x v="651"/>
    <x v="0"/>
    <n v="76"/>
    <x v="1"/>
    <s v="USD"/>
    <n v="1343797200"/>
    <n v="1344834000"/>
    <b v="0"/>
    <b v="0"/>
    <s v="theater/plays"/>
    <n v="0.20338181818181819"/>
    <x v="660"/>
    <x v="3"/>
    <s v="plays"/>
    <x v="614"/>
    <d v="2012-08-13T05:00:00"/>
  </r>
  <r>
    <n v="669"/>
    <x v="657"/>
    <s v="Upgradable bi-directional concept"/>
    <x v="357"/>
    <x v="652"/>
    <x v="1"/>
    <n v="1621"/>
    <x v="6"/>
    <s v="EUR"/>
    <n v="1498453200"/>
    <n v="1499230800"/>
    <b v="0"/>
    <b v="0"/>
    <s v="theater/plays"/>
    <n v="3.5864754098360656"/>
    <x v="661"/>
    <x v="3"/>
    <s v="plays"/>
    <x v="615"/>
    <d v="2017-07-05T05:00:00"/>
  </r>
  <r>
    <n v="670"/>
    <x v="635"/>
    <s v="Re-contextualized homogeneous flexibility"/>
    <x v="358"/>
    <x v="653"/>
    <x v="1"/>
    <n v="1101"/>
    <x v="1"/>
    <s v="USD"/>
    <n v="1456380000"/>
    <n v="1457416800"/>
    <b v="0"/>
    <b v="0"/>
    <s v="music/indie rock"/>
    <n v="4.6885802469135802"/>
    <x v="662"/>
    <x v="1"/>
    <s v="indie rock"/>
    <x v="90"/>
    <d v="2016-03-08T06:00:00"/>
  </r>
  <r>
    <n v="671"/>
    <x v="658"/>
    <s v="Monitored bi-directional standardization"/>
    <x v="359"/>
    <x v="654"/>
    <x v="1"/>
    <n v="1073"/>
    <x v="1"/>
    <s v="USD"/>
    <n v="1280552400"/>
    <n v="1280898000"/>
    <b v="0"/>
    <b v="1"/>
    <s v="theater/plays"/>
    <n v="1.220563524590164"/>
    <x v="663"/>
    <x v="3"/>
    <s v="plays"/>
    <x v="616"/>
    <d v="2010-08-04T05:00:00"/>
  </r>
  <r>
    <n v="672"/>
    <x v="659"/>
    <s v="Stand-alone grid-enabled leverage"/>
    <x v="360"/>
    <x v="655"/>
    <x v="0"/>
    <n v="4428"/>
    <x v="2"/>
    <s v="AUD"/>
    <n v="1521608400"/>
    <n v="1522472400"/>
    <b v="0"/>
    <b v="0"/>
    <s v="theater/plays"/>
    <n v="0.55931783729156137"/>
    <x v="664"/>
    <x v="3"/>
    <s v="plays"/>
    <x v="617"/>
    <d v="2018-03-31T05:00:00"/>
  </r>
  <r>
    <n v="673"/>
    <x v="660"/>
    <s v="Assimilated regional groupware"/>
    <x v="36"/>
    <x v="656"/>
    <x v="0"/>
    <n v="58"/>
    <x v="6"/>
    <s v="EUR"/>
    <n v="1460696400"/>
    <n v="1462510800"/>
    <b v="0"/>
    <b v="0"/>
    <s v="music/indie rock"/>
    <n v="0.43660714285714286"/>
    <x v="665"/>
    <x v="1"/>
    <s v="indie rock"/>
    <x v="618"/>
    <d v="2016-05-06T05:00:00"/>
  </r>
  <r>
    <n v="674"/>
    <x v="661"/>
    <s v="Up-sized 24hour instruction set"/>
    <x v="361"/>
    <x v="657"/>
    <x v="3"/>
    <n v="1218"/>
    <x v="1"/>
    <s v="USD"/>
    <n v="1313730000"/>
    <n v="1317790800"/>
    <b v="0"/>
    <b v="0"/>
    <s v="photography/photography books"/>
    <n v="0.33538371411833628"/>
    <x v="666"/>
    <x v="7"/>
    <s v="photography books"/>
    <x v="619"/>
    <d v="2011-10-05T05:00:00"/>
  </r>
  <r>
    <n v="675"/>
    <x v="662"/>
    <s v="Right-sized web-enabled intranet"/>
    <x v="62"/>
    <x v="658"/>
    <x v="1"/>
    <n v="331"/>
    <x v="1"/>
    <s v="USD"/>
    <n v="1568178000"/>
    <n v="1568782800"/>
    <b v="0"/>
    <b v="0"/>
    <s v="journalism/audio"/>
    <n v="1.2297938144329896"/>
    <x v="667"/>
    <x v="8"/>
    <s v="audio"/>
    <x v="620"/>
    <d v="2019-09-18T05:00:00"/>
  </r>
  <r>
    <n v="676"/>
    <x v="663"/>
    <s v="Expanded needs-based orchestration"/>
    <x v="362"/>
    <x v="659"/>
    <x v="1"/>
    <n v="1170"/>
    <x v="1"/>
    <s v="USD"/>
    <n v="1348635600"/>
    <n v="1349413200"/>
    <b v="0"/>
    <b v="0"/>
    <s v="photography/photography books"/>
    <n v="1.8974959871589085"/>
    <x v="668"/>
    <x v="7"/>
    <s v="photography books"/>
    <x v="621"/>
    <d v="2012-10-05T05:00:00"/>
  </r>
  <r>
    <n v="677"/>
    <x v="664"/>
    <s v="Organic system-worthy orchestration"/>
    <x v="98"/>
    <x v="660"/>
    <x v="0"/>
    <n v="111"/>
    <x v="1"/>
    <s v="USD"/>
    <n v="1468126800"/>
    <n v="1472446800"/>
    <b v="0"/>
    <b v="0"/>
    <s v="publishing/fiction"/>
    <n v="0.83622641509433959"/>
    <x v="669"/>
    <x v="5"/>
    <s v="fiction"/>
    <x v="622"/>
    <d v="2016-08-29T05:00:00"/>
  </r>
  <r>
    <n v="678"/>
    <x v="665"/>
    <s v="Inverse static standardization"/>
    <x v="105"/>
    <x v="661"/>
    <x v="3"/>
    <n v="215"/>
    <x v="1"/>
    <s v="USD"/>
    <n v="1547877600"/>
    <n v="1548050400"/>
    <b v="0"/>
    <b v="0"/>
    <s v="film &amp; video/drama"/>
    <n v="0.17968844221105529"/>
    <x v="670"/>
    <x v="4"/>
    <s v="drama"/>
    <x v="35"/>
    <d v="2019-01-21T06:00:00"/>
  </r>
  <r>
    <n v="679"/>
    <x v="307"/>
    <s v="Synchronized motivating solution"/>
    <x v="1"/>
    <x v="662"/>
    <x v="1"/>
    <n v="363"/>
    <x v="1"/>
    <s v="USD"/>
    <n v="1571374800"/>
    <n v="1571806800"/>
    <b v="0"/>
    <b v="1"/>
    <s v="food/food trucks"/>
    <n v="10.365"/>
    <x v="671"/>
    <x v="0"/>
    <s v="food trucks"/>
    <x v="623"/>
    <d v="2019-10-23T05:00:00"/>
  </r>
  <r>
    <n v="680"/>
    <x v="666"/>
    <s v="Open-source 4thgeneration open system"/>
    <x v="363"/>
    <x v="663"/>
    <x v="0"/>
    <n v="2955"/>
    <x v="1"/>
    <s v="USD"/>
    <n v="1576303200"/>
    <n v="1576476000"/>
    <b v="0"/>
    <b v="1"/>
    <s v="games/mobile games"/>
    <n v="0.97405219780219776"/>
    <x v="672"/>
    <x v="6"/>
    <s v="mobile games"/>
    <x v="624"/>
    <d v="2019-12-16T06:00:00"/>
  </r>
  <r>
    <n v="681"/>
    <x v="667"/>
    <s v="Decentralized context-sensitive superstructure"/>
    <x v="364"/>
    <x v="664"/>
    <x v="0"/>
    <n v="1657"/>
    <x v="1"/>
    <s v="USD"/>
    <n v="1324447200"/>
    <n v="1324965600"/>
    <b v="0"/>
    <b v="0"/>
    <s v="theater/plays"/>
    <n v="0.86386203150461705"/>
    <x v="673"/>
    <x v="3"/>
    <s v="plays"/>
    <x v="625"/>
    <d v="2011-12-27T06:00:00"/>
  </r>
  <r>
    <n v="682"/>
    <x v="668"/>
    <s v="Compatible 5thgeneration concept"/>
    <x v="91"/>
    <x v="665"/>
    <x v="1"/>
    <n v="103"/>
    <x v="1"/>
    <s v="USD"/>
    <n v="1386741600"/>
    <n v="1387519200"/>
    <b v="0"/>
    <b v="0"/>
    <s v="theater/plays"/>
    <n v="1.5016666666666667"/>
    <x v="674"/>
    <x v="3"/>
    <s v="plays"/>
    <x v="626"/>
    <d v="2013-12-20T06:00:00"/>
  </r>
  <r>
    <n v="683"/>
    <x v="669"/>
    <s v="Virtual systemic intranet"/>
    <x v="173"/>
    <x v="666"/>
    <x v="1"/>
    <n v="147"/>
    <x v="1"/>
    <s v="USD"/>
    <n v="1537074000"/>
    <n v="1537246800"/>
    <b v="0"/>
    <b v="0"/>
    <s v="theater/plays"/>
    <n v="3.5843478260869563"/>
    <x v="675"/>
    <x v="3"/>
    <s v="plays"/>
    <x v="627"/>
    <d v="2018-09-18T05:00:00"/>
  </r>
  <r>
    <n v="684"/>
    <x v="670"/>
    <s v="Optimized systemic algorithm"/>
    <x v="1"/>
    <x v="667"/>
    <x v="1"/>
    <n v="110"/>
    <x v="0"/>
    <s v="CAD"/>
    <n v="1277787600"/>
    <n v="1279515600"/>
    <b v="0"/>
    <b v="0"/>
    <s v="publishing/nonfiction"/>
    <n v="5.4285714285714288"/>
    <x v="676"/>
    <x v="5"/>
    <s v="nonfiction"/>
    <x v="628"/>
    <d v="2010-07-19T05:00:00"/>
  </r>
  <r>
    <n v="685"/>
    <x v="671"/>
    <s v="Customizable homogeneous firmware"/>
    <x v="365"/>
    <x v="668"/>
    <x v="0"/>
    <n v="926"/>
    <x v="0"/>
    <s v="CAD"/>
    <n v="1440306000"/>
    <n v="1442379600"/>
    <b v="0"/>
    <b v="0"/>
    <s v="theater/plays"/>
    <n v="0.67500714285714281"/>
    <x v="677"/>
    <x v="3"/>
    <s v="plays"/>
    <x v="629"/>
    <d v="2015-09-16T05:00:00"/>
  </r>
  <r>
    <n v="686"/>
    <x v="672"/>
    <s v="Front-line cohesive extranet"/>
    <x v="168"/>
    <x v="669"/>
    <x v="1"/>
    <n v="134"/>
    <x v="1"/>
    <s v="USD"/>
    <n v="1522126800"/>
    <n v="1523077200"/>
    <b v="0"/>
    <b v="0"/>
    <s v="technology/wearables"/>
    <n v="1.9174666666666667"/>
    <x v="678"/>
    <x v="2"/>
    <s v="wearables"/>
    <x v="630"/>
    <d v="2018-04-07T05:00:00"/>
  </r>
  <r>
    <n v="687"/>
    <x v="673"/>
    <s v="Distributed holistic neural-net"/>
    <x v="42"/>
    <x v="670"/>
    <x v="1"/>
    <n v="269"/>
    <x v="1"/>
    <s v="USD"/>
    <n v="1489298400"/>
    <n v="1489554000"/>
    <b v="0"/>
    <b v="0"/>
    <s v="theater/plays"/>
    <n v="9.32"/>
    <x v="679"/>
    <x v="3"/>
    <s v="plays"/>
    <x v="631"/>
    <d v="2017-03-15T05:00:00"/>
  </r>
  <r>
    <n v="688"/>
    <x v="674"/>
    <s v="Devolved client-server monitoring"/>
    <x v="49"/>
    <x v="671"/>
    <x v="1"/>
    <n v="175"/>
    <x v="1"/>
    <s v="USD"/>
    <n v="1547100000"/>
    <n v="1548482400"/>
    <b v="0"/>
    <b v="1"/>
    <s v="film &amp; video/television"/>
    <n v="4.2927586206896553"/>
    <x v="680"/>
    <x v="4"/>
    <s v="television"/>
    <x v="632"/>
    <d v="2019-01-26T06:00:00"/>
  </r>
  <r>
    <n v="689"/>
    <x v="675"/>
    <s v="Seamless directional capacity"/>
    <x v="190"/>
    <x v="672"/>
    <x v="1"/>
    <n v="69"/>
    <x v="1"/>
    <s v="USD"/>
    <n v="1383022800"/>
    <n v="1384063200"/>
    <b v="0"/>
    <b v="0"/>
    <s v="technology/web"/>
    <n v="1.0065753424657535"/>
    <x v="681"/>
    <x v="2"/>
    <s v="web"/>
    <x v="633"/>
    <d v="2013-11-10T06:00:00"/>
  </r>
  <r>
    <n v="690"/>
    <x v="676"/>
    <s v="Polarized actuating implementation"/>
    <x v="136"/>
    <x v="673"/>
    <x v="1"/>
    <n v="190"/>
    <x v="1"/>
    <s v="USD"/>
    <n v="1322373600"/>
    <n v="1322892000"/>
    <b v="0"/>
    <b v="1"/>
    <s v="film &amp; video/documentary"/>
    <n v="2.266111111111111"/>
    <x v="682"/>
    <x v="4"/>
    <s v="documentary"/>
    <x v="634"/>
    <d v="2011-12-03T06:00:00"/>
  </r>
  <r>
    <n v="691"/>
    <x v="677"/>
    <s v="Front-line disintermediate hub"/>
    <x v="92"/>
    <x v="674"/>
    <x v="1"/>
    <n v="237"/>
    <x v="1"/>
    <s v="USD"/>
    <n v="1349240400"/>
    <n v="1350709200"/>
    <b v="1"/>
    <b v="1"/>
    <s v="film &amp; video/documentary"/>
    <n v="1.4238"/>
    <x v="683"/>
    <x v="4"/>
    <s v="documentary"/>
    <x v="635"/>
    <d v="2012-10-20T05:00:00"/>
  </r>
  <r>
    <n v="692"/>
    <x v="678"/>
    <s v="Decentralized 4thgeneration challenge"/>
    <x v="46"/>
    <x v="675"/>
    <x v="0"/>
    <n v="77"/>
    <x v="4"/>
    <s v="GBP"/>
    <n v="1562648400"/>
    <n v="1564203600"/>
    <b v="0"/>
    <b v="0"/>
    <s v="music/rock"/>
    <n v="0.90633333333333332"/>
    <x v="684"/>
    <x v="1"/>
    <s v="rock"/>
    <x v="636"/>
    <d v="2019-07-27T05:00:00"/>
  </r>
  <r>
    <n v="693"/>
    <x v="679"/>
    <s v="Reverse-engineered composite hierarchy"/>
    <x v="366"/>
    <x v="676"/>
    <x v="0"/>
    <n v="1748"/>
    <x v="1"/>
    <s v="USD"/>
    <n v="1508216400"/>
    <n v="1509685200"/>
    <b v="0"/>
    <b v="0"/>
    <s v="theater/plays"/>
    <n v="0.63966740576496672"/>
    <x v="685"/>
    <x v="3"/>
    <s v="plays"/>
    <x v="637"/>
    <d v="2017-11-03T05:00:00"/>
  </r>
  <r>
    <n v="694"/>
    <x v="680"/>
    <s v="Programmable tangible ability"/>
    <x v="14"/>
    <x v="677"/>
    <x v="0"/>
    <n v="79"/>
    <x v="1"/>
    <s v="USD"/>
    <n v="1511762400"/>
    <n v="1514959200"/>
    <b v="0"/>
    <b v="0"/>
    <s v="theater/plays"/>
    <n v="0.84131868131868137"/>
    <x v="686"/>
    <x v="3"/>
    <s v="plays"/>
    <x v="638"/>
    <d v="2018-01-03T06:00:00"/>
  </r>
  <r>
    <n v="695"/>
    <x v="681"/>
    <s v="Configurable full-range emulation"/>
    <x v="243"/>
    <x v="678"/>
    <x v="1"/>
    <n v="196"/>
    <x v="6"/>
    <s v="EUR"/>
    <n v="1447480800"/>
    <n v="1448863200"/>
    <b v="1"/>
    <b v="0"/>
    <s v="music/rock"/>
    <n v="1.3393478260869565"/>
    <x v="687"/>
    <x v="1"/>
    <s v="rock"/>
    <x v="639"/>
    <d v="2015-11-30T06:00:00"/>
  </r>
  <r>
    <n v="696"/>
    <x v="682"/>
    <s v="Total real-time hardware"/>
    <x v="367"/>
    <x v="679"/>
    <x v="0"/>
    <n v="889"/>
    <x v="1"/>
    <s v="USD"/>
    <n v="1429506000"/>
    <n v="1429592400"/>
    <b v="0"/>
    <b v="1"/>
    <s v="theater/plays"/>
    <n v="0.59042047531992692"/>
    <x v="688"/>
    <x v="3"/>
    <s v="plays"/>
    <x v="640"/>
    <d v="2015-04-21T05:00:00"/>
  </r>
  <r>
    <n v="697"/>
    <x v="683"/>
    <s v="Profound system-worthy functionalities"/>
    <x v="368"/>
    <x v="680"/>
    <x v="1"/>
    <n v="7295"/>
    <x v="1"/>
    <s v="USD"/>
    <n v="1522472400"/>
    <n v="1522645200"/>
    <b v="0"/>
    <b v="0"/>
    <s v="music/electric music"/>
    <n v="1.5280062063615205"/>
    <x v="689"/>
    <x v="1"/>
    <s v="electric music"/>
    <x v="641"/>
    <d v="2018-04-02T05:00:00"/>
  </r>
  <r>
    <n v="698"/>
    <x v="684"/>
    <s v="Cloned hybrid focus group"/>
    <x v="369"/>
    <x v="681"/>
    <x v="1"/>
    <n v="2893"/>
    <x v="0"/>
    <s v="CAD"/>
    <n v="1322114400"/>
    <n v="1323324000"/>
    <b v="0"/>
    <b v="0"/>
    <s v="technology/wearables"/>
    <n v="4.466912114014252"/>
    <x v="690"/>
    <x v="2"/>
    <s v="wearables"/>
    <x v="642"/>
    <d v="2011-12-08T06:00:00"/>
  </r>
  <r>
    <n v="699"/>
    <x v="196"/>
    <s v="Ergonomic dedicated focus group"/>
    <x v="71"/>
    <x v="682"/>
    <x v="0"/>
    <n v="56"/>
    <x v="1"/>
    <s v="USD"/>
    <n v="1561438800"/>
    <n v="1561525200"/>
    <b v="0"/>
    <b v="0"/>
    <s v="film &amp; video/drama"/>
    <n v="0.8439189189189189"/>
    <x v="691"/>
    <x v="4"/>
    <s v="drama"/>
    <x v="230"/>
    <d v="2019-06-26T05:00:00"/>
  </r>
  <r>
    <n v="700"/>
    <x v="685"/>
    <s v="Realigned zero administration paradigm"/>
    <x v="0"/>
    <x v="247"/>
    <x v="0"/>
    <n v="1"/>
    <x v="1"/>
    <s v="USD"/>
    <n v="1264399200"/>
    <n v="1265695200"/>
    <b v="0"/>
    <b v="0"/>
    <s v="technology/wearables"/>
    <n v="0.03"/>
    <x v="248"/>
    <x v="2"/>
    <s v="wearables"/>
    <x v="67"/>
    <d v="2010-02-09T06:00:00"/>
  </r>
  <r>
    <n v="701"/>
    <x v="686"/>
    <s v="Open-source multi-tasking methodology"/>
    <x v="370"/>
    <x v="683"/>
    <x v="1"/>
    <n v="820"/>
    <x v="1"/>
    <s v="USD"/>
    <n v="1301202000"/>
    <n v="1301806800"/>
    <b v="1"/>
    <b v="0"/>
    <s v="theater/plays"/>
    <n v="1.7502692307692307"/>
    <x v="692"/>
    <x v="3"/>
    <s v="plays"/>
    <x v="643"/>
    <d v="2011-04-03T05:00:00"/>
  </r>
  <r>
    <n v="702"/>
    <x v="687"/>
    <s v="Object-based attitude-oriented analyzer"/>
    <x v="251"/>
    <x v="684"/>
    <x v="0"/>
    <n v="83"/>
    <x v="1"/>
    <s v="USD"/>
    <n v="1374469200"/>
    <n v="1374901200"/>
    <b v="0"/>
    <b v="0"/>
    <s v="technology/wearables"/>
    <n v="0.54137931034482756"/>
    <x v="693"/>
    <x v="2"/>
    <s v="wearables"/>
    <x v="644"/>
    <d v="2013-07-27T05:00:00"/>
  </r>
  <r>
    <n v="703"/>
    <x v="688"/>
    <s v="Cross-platform tertiary hub"/>
    <x v="371"/>
    <x v="685"/>
    <x v="1"/>
    <n v="2038"/>
    <x v="1"/>
    <s v="USD"/>
    <n v="1334984400"/>
    <n v="1336453200"/>
    <b v="1"/>
    <b v="1"/>
    <s v="publishing/translations"/>
    <n v="3.1187381703470032"/>
    <x v="694"/>
    <x v="5"/>
    <s v="translations"/>
    <x v="645"/>
    <d v="2012-05-08T05:00:00"/>
  </r>
  <r>
    <n v="704"/>
    <x v="689"/>
    <s v="Seamless clear-thinking artificial intelligence"/>
    <x v="251"/>
    <x v="686"/>
    <x v="1"/>
    <n v="116"/>
    <x v="1"/>
    <s v="USD"/>
    <n v="1467608400"/>
    <n v="1468904400"/>
    <b v="0"/>
    <b v="0"/>
    <s v="film &amp; video/animation"/>
    <n v="1.2278160919540231"/>
    <x v="695"/>
    <x v="4"/>
    <s v="animation"/>
    <x v="646"/>
    <d v="2016-07-19T05:00:00"/>
  </r>
  <r>
    <n v="705"/>
    <x v="690"/>
    <s v="Centralized tangible success"/>
    <x v="372"/>
    <x v="687"/>
    <x v="0"/>
    <n v="2025"/>
    <x v="4"/>
    <s v="GBP"/>
    <n v="1386741600"/>
    <n v="1387087200"/>
    <b v="0"/>
    <b v="0"/>
    <s v="publishing/nonfiction"/>
    <n v="0.99026517383618151"/>
    <x v="696"/>
    <x v="5"/>
    <s v="nonfiction"/>
    <x v="626"/>
    <d v="2013-12-15T06:00:00"/>
  </r>
  <r>
    <n v="706"/>
    <x v="691"/>
    <s v="Customer-focused multimedia methodology"/>
    <x v="2"/>
    <x v="688"/>
    <x v="1"/>
    <n v="1345"/>
    <x v="2"/>
    <s v="AUD"/>
    <n v="1546754400"/>
    <n v="1547445600"/>
    <b v="0"/>
    <b v="1"/>
    <s v="technology/web"/>
    <n v="1.278468634686347"/>
    <x v="697"/>
    <x v="2"/>
    <s v="web"/>
    <x v="647"/>
    <d v="2019-01-14T06:00:00"/>
  </r>
  <r>
    <n v="707"/>
    <x v="692"/>
    <s v="Visionary maximized Local Area Network"/>
    <x v="190"/>
    <x v="689"/>
    <x v="1"/>
    <n v="168"/>
    <x v="1"/>
    <s v="USD"/>
    <n v="1544248800"/>
    <n v="1547359200"/>
    <b v="0"/>
    <b v="0"/>
    <s v="film &amp; video/drama"/>
    <n v="1.5861643835616439"/>
    <x v="698"/>
    <x v="4"/>
    <s v="drama"/>
    <x v="159"/>
    <d v="2019-01-13T06:00:00"/>
  </r>
  <r>
    <n v="708"/>
    <x v="693"/>
    <s v="Secured bifurcated intranet"/>
    <x v="12"/>
    <x v="690"/>
    <x v="1"/>
    <n v="137"/>
    <x v="5"/>
    <s v="CHF"/>
    <n v="1495429200"/>
    <n v="1496293200"/>
    <b v="0"/>
    <b v="0"/>
    <s v="theater/plays"/>
    <n v="7.0705882352941174"/>
    <x v="699"/>
    <x v="3"/>
    <s v="plays"/>
    <x v="648"/>
    <d v="2017-06-01T05:00:00"/>
  </r>
  <r>
    <n v="709"/>
    <x v="694"/>
    <s v="Grass-roots 4thgeneration product"/>
    <x v="122"/>
    <x v="691"/>
    <x v="1"/>
    <n v="186"/>
    <x v="6"/>
    <s v="EUR"/>
    <n v="1334811600"/>
    <n v="1335416400"/>
    <b v="0"/>
    <b v="0"/>
    <s v="theater/plays"/>
    <n v="1.4238775510204082"/>
    <x v="700"/>
    <x v="3"/>
    <s v="plays"/>
    <x v="267"/>
    <d v="2012-04-26T05:00:00"/>
  </r>
  <r>
    <n v="710"/>
    <x v="695"/>
    <s v="Reduced next generation info-mediaries"/>
    <x v="333"/>
    <x v="692"/>
    <x v="1"/>
    <n v="125"/>
    <x v="1"/>
    <s v="USD"/>
    <n v="1531544400"/>
    <n v="1532149200"/>
    <b v="0"/>
    <b v="1"/>
    <s v="theater/plays"/>
    <n v="1.4786046511627906"/>
    <x v="701"/>
    <x v="3"/>
    <s v="plays"/>
    <x v="649"/>
    <d v="2018-07-21T05:00:00"/>
  </r>
  <r>
    <n v="711"/>
    <x v="696"/>
    <s v="Customizable full-range artificial intelligence"/>
    <x v="8"/>
    <x v="693"/>
    <x v="0"/>
    <n v="14"/>
    <x v="6"/>
    <s v="EUR"/>
    <n v="1453615200"/>
    <n v="1453788000"/>
    <b v="1"/>
    <b v="1"/>
    <s v="theater/plays"/>
    <n v="0.20322580645161289"/>
    <x v="702"/>
    <x v="3"/>
    <s v="plays"/>
    <x v="248"/>
    <d v="2016-01-26T06:00:00"/>
  </r>
  <r>
    <n v="712"/>
    <x v="697"/>
    <s v="Programmable leadingedge contingency"/>
    <x v="126"/>
    <x v="694"/>
    <x v="1"/>
    <n v="202"/>
    <x v="1"/>
    <s v="USD"/>
    <n v="1467954000"/>
    <n v="1471496400"/>
    <b v="0"/>
    <b v="0"/>
    <s v="theater/plays"/>
    <n v="18.40625"/>
    <x v="703"/>
    <x v="3"/>
    <s v="plays"/>
    <x v="571"/>
    <d v="2016-08-18T05:00:00"/>
  </r>
  <r>
    <n v="713"/>
    <x v="698"/>
    <s v="Multi-layered global groupware"/>
    <x v="350"/>
    <x v="695"/>
    <x v="1"/>
    <n v="103"/>
    <x v="1"/>
    <s v="USD"/>
    <n v="1471842000"/>
    <n v="1472878800"/>
    <b v="0"/>
    <b v="0"/>
    <s v="publishing/radio &amp; podcasts"/>
    <n v="1.6194202898550725"/>
    <x v="704"/>
    <x v="5"/>
    <s v="radio &amp; podcasts"/>
    <x v="650"/>
    <d v="2016-09-03T05:00:00"/>
  </r>
  <r>
    <n v="714"/>
    <x v="699"/>
    <s v="Switchable methodical superstructure"/>
    <x v="373"/>
    <x v="696"/>
    <x v="1"/>
    <n v="1785"/>
    <x v="1"/>
    <s v="USD"/>
    <n v="1408424400"/>
    <n v="1408510800"/>
    <b v="0"/>
    <b v="0"/>
    <s v="music/rock"/>
    <n v="4.7282077922077921"/>
    <x v="705"/>
    <x v="1"/>
    <s v="rock"/>
    <x v="1"/>
    <d v="2014-08-20T05:00:00"/>
  </r>
  <r>
    <n v="715"/>
    <x v="700"/>
    <s v="Expanded even-keeled portal"/>
    <x v="374"/>
    <x v="697"/>
    <x v="0"/>
    <n v="656"/>
    <x v="1"/>
    <s v="USD"/>
    <n v="1281157200"/>
    <n v="1281589200"/>
    <b v="0"/>
    <b v="0"/>
    <s v="games/mobile games"/>
    <n v="0.24466101694915254"/>
    <x v="706"/>
    <x v="6"/>
    <s v="mobile games"/>
    <x v="651"/>
    <d v="2010-08-12T05:00:00"/>
  </r>
  <r>
    <n v="716"/>
    <x v="701"/>
    <s v="Advanced modular moderator"/>
    <x v="22"/>
    <x v="698"/>
    <x v="1"/>
    <n v="157"/>
    <x v="1"/>
    <s v="USD"/>
    <n v="1373432400"/>
    <n v="1375851600"/>
    <b v="0"/>
    <b v="1"/>
    <s v="theater/plays"/>
    <n v="5.1764999999999999"/>
    <x v="707"/>
    <x v="3"/>
    <s v="plays"/>
    <x v="652"/>
    <d v="2013-08-07T05:00:00"/>
  </r>
  <r>
    <n v="717"/>
    <x v="702"/>
    <s v="Reverse-engineered well-modulated ability"/>
    <x v="36"/>
    <x v="699"/>
    <x v="1"/>
    <n v="555"/>
    <x v="1"/>
    <s v="USD"/>
    <n v="1313989200"/>
    <n v="1315803600"/>
    <b v="0"/>
    <b v="0"/>
    <s v="film &amp; video/documentary"/>
    <n v="2.4764285714285714"/>
    <x v="708"/>
    <x v="4"/>
    <s v="documentary"/>
    <x v="653"/>
    <d v="2011-09-12T05:00:00"/>
  </r>
  <r>
    <n v="718"/>
    <x v="703"/>
    <s v="Expanded optimal pricing structure"/>
    <x v="111"/>
    <x v="700"/>
    <x v="1"/>
    <n v="297"/>
    <x v="1"/>
    <s v="USD"/>
    <n v="1371445200"/>
    <n v="1373691600"/>
    <b v="0"/>
    <b v="0"/>
    <s v="technology/wearables"/>
    <n v="1.0020481927710843"/>
    <x v="709"/>
    <x v="2"/>
    <s v="wearables"/>
    <x v="654"/>
    <d v="2013-07-13T05:00:00"/>
  </r>
  <r>
    <n v="719"/>
    <x v="704"/>
    <s v="Down-sized uniform ability"/>
    <x v="350"/>
    <x v="701"/>
    <x v="1"/>
    <n v="123"/>
    <x v="1"/>
    <s v="USD"/>
    <n v="1338267600"/>
    <n v="1339218000"/>
    <b v="0"/>
    <b v="0"/>
    <s v="publishing/fiction"/>
    <n v="1.53"/>
    <x v="710"/>
    <x v="5"/>
    <s v="fiction"/>
    <x v="655"/>
    <d v="2012-06-09T05:00:00"/>
  </r>
  <r>
    <n v="720"/>
    <x v="705"/>
    <s v="Multi-layered upward-trending conglomeration"/>
    <x v="251"/>
    <x v="702"/>
    <x v="3"/>
    <n v="38"/>
    <x v="3"/>
    <s v="DKK"/>
    <n v="1519192800"/>
    <n v="1520402400"/>
    <b v="0"/>
    <b v="1"/>
    <s v="theater/plays"/>
    <n v="0.37091954022988505"/>
    <x v="711"/>
    <x v="3"/>
    <s v="plays"/>
    <x v="656"/>
    <d v="2018-03-07T06:00:00"/>
  </r>
  <r>
    <n v="721"/>
    <x v="706"/>
    <s v="Open-architected systematic intranet"/>
    <x v="375"/>
    <x v="703"/>
    <x v="3"/>
    <n v="60"/>
    <x v="1"/>
    <s v="USD"/>
    <n v="1522818000"/>
    <n v="1523336400"/>
    <b v="0"/>
    <b v="0"/>
    <s v="music/rock"/>
    <n v="4.3923948220064728E-2"/>
    <x v="712"/>
    <x v="1"/>
    <s v="rock"/>
    <x v="657"/>
    <d v="2018-04-10T05:00:00"/>
  </r>
  <r>
    <n v="722"/>
    <x v="707"/>
    <s v="Proactive 24hour frame"/>
    <x v="376"/>
    <x v="704"/>
    <x v="1"/>
    <n v="3036"/>
    <x v="1"/>
    <s v="USD"/>
    <n v="1509948000"/>
    <n v="1512280800"/>
    <b v="0"/>
    <b v="0"/>
    <s v="film &amp; video/documentary"/>
    <n v="1.5650721649484536"/>
    <x v="713"/>
    <x v="4"/>
    <s v="documentary"/>
    <x v="265"/>
    <d v="2017-12-03T06:00:00"/>
  </r>
  <r>
    <n v="723"/>
    <x v="708"/>
    <s v="Exclusive fresh-thinking model"/>
    <x v="70"/>
    <x v="705"/>
    <x v="1"/>
    <n v="144"/>
    <x v="2"/>
    <s v="AUD"/>
    <n v="1456898400"/>
    <n v="1458709200"/>
    <b v="0"/>
    <b v="0"/>
    <s v="theater/plays"/>
    <n v="2.704081632653061"/>
    <x v="714"/>
    <x v="3"/>
    <s v="plays"/>
    <x v="658"/>
    <d v="2016-03-23T05:00:00"/>
  </r>
  <r>
    <n v="724"/>
    <x v="709"/>
    <s v="Business-focused encompassing intranet"/>
    <x v="141"/>
    <x v="706"/>
    <x v="1"/>
    <n v="121"/>
    <x v="4"/>
    <s v="GBP"/>
    <n v="1413954000"/>
    <n v="1414126800"/>
    <b v="0"/>
    <b v="1"/>
    <s v="theater/plays"/>
    <n v="1.3405952380952382"/>
    <x v="715"/>
    <x v="3"/>
    <s v="plays"/>
    <x v="659"/>
    <d v="2014-10-24T05:00:00"/>
  </r>
  <r>
    <n v="725"/>
    <x v="710"/>
    <s v="Optional 6thgeneration access"/>
    <x v="377"/>
    <x v="707"/>
    <x v="0"/>
    <n v="1596"/>
    <x v="1"/>
    <s v="USD"/>
    <n v="1416031200"/>
    <n v="1416204000"/>
    <b v="0"/>
    <b v="0"/>
    <s v="games/mobile games"/>
    <n v="0.50398033126293995"/>
    <x v="716"/>
    <x v="6"/>
    <s v="mobile games"/>
    <x v="660"/>
    <d v="2014-11-17T06:00:00"/>
  </r>
  <r>
    <n v="726"/>
    <x v="711"/>
    <s v="Realigned web-enabled functionalities"/>
    <x v="378"/>
    <x v="708"/>
    <x v="3"/>
    <n v="524"/>
    <x v="1"/>
    <s v="USD"/>
    <n v="1287982800"/>
    <n v="1288501200"/>
    <b v="0"/>
    <b v="1"/>
    <s v="theater/plays"/>
    <n v="0.88815837937384901"/>
    <x v="717"/>
    <x v="3"/>
    <s v="plays"/>
    <x v="661"/>
    <d v="2010-10-31T05:00:00"/>
  </r>
  <r>
    <n v="727"/>
    <x v="712"/>
    <s v="Enterprise-wide multimedia software"/>
    <x v="200"/>
    <x v="709"/>
    <x v="1"/>
    <n v="181"/>
    <x v="1"/>
    <s v="USD"/>
    <n v="1547964000"/>
    <n v="1552971600"/>
    <b v="0"/>
    <b v="0"/>
    <s v="technology/web"/>
    <n v="1.65"/>
    <x v="718"/>
    <x v="2"/>
    <s v="web"/>
    <x v="4"/>
    <d v="2019-03-19T05:00:00"/>
  </r>
  <r>
    <n v="728"/>
    <x v="713"/>
    <s v="Versatile mission-critical knowledgebase"/>
    <x v="3"/>
    <x v="710"/>
    <x v="0"/>
    <n v="10"/>
    <x v="1"/>
    <s v="USD"/>
    <n v="1464152400"/>
    <n v="1465102800"/>
    <b v="0"/>
    <b v="0"/>
    <s v="theater/plays"/>
    <n v="0.17499999999999999"/>
    <x v="719"/>
    <x v="3"/>
    <s v="plays"/>
    <x v="662"/>
    <d v="2016-06-05T05:00:00"/>
  </r>
  <r>
    <n v="729"/>
    <x v="714"/>
    <s v="Multi-lateral object-oriented open system"/>
    <x v="36"/>
    <x v="711"/>
    <x v="1"/>
    <n v="122"/>
    <x v="1"/>
    <s v="USD"/>
    <n v="1359957600"/>
    <n v="1360130400"/>
    <b v="0"/>
    <b v="0"/>
    <s v="film &amp; video/drama"/>
    <n v="1.8566071428571429"/>
    <x v="720"/>
    <x v="4"/>
    <s v="drama"/>
    <x v="663"/>
    <d v="2013-02-06T06:00:00"/>
  </r>
  <r>
    <n v="730"/>
    <x v="715"/>
    <s v="Visionary system-worthy attitude"/>
    <x v="379"/>
    <x v="712"/>
    <x v="1"/>
    <n v="1071"/>
    <x v="0"/>
    <s v="CAD"/>
    <n v="1432357200"/>
    <n v="1432875600"/>
    <b v="0"/>
    <b v="0"/>
    <s v="technology/wearables"/>
    <n v="4.1266319444444441"/>
    <x v="721"/>
    <x v="2"/>
    <s v="wearables"/>
    <x v="664"/>
    <d v="2015-05-29T05:00:00"/>
  </r>
  <r>
    <n v="731"/>
    <x v="716"/>
    <s v="Synergized content-based hierarchy"/>
    <x v="48"/>
    <x v="713"/>
    <x v="3"/>
    <n v="219"/>
    <x v="1"/>
    <s v="USD"/>
    <n v="1500786000"/>
    <n v="1500872400"/>
    <b v="0"/>
    <b v="0"/>
    <s v="technology/web"/>
    <n v="0.90249999999999997"/>
    <x v="722"/>
    <x v="2"/>
    <s v="web"/>
    <x v="665"/>
    <d v="2017-07-24T05:00:00"/>
  </r>
  <r>
    <n v="732"/>
    <x v="717"/>
    <s v="Business-focused 24hour access"/>
    <x v="380"/>
    <x v="714"/>
    <x v="0"/>
    <n v="1121"/>
    <x v="1"/>
    <s v="USD"/>
    <n v="1490158800"/>
    <n v="1492146000"/>
    <b v="0"/>
    <b v="1"/>
    <s v="music/rock"/>
    <n v="0.91984615384615387"/>
    <x v="723"/>
    <x v="1"/>
    <s v="rock"/>
    <x v="666"/>
    <d v="2017-04-14T05:00:00"/>
  </r>
  <r>
    <n v="733"/>
    <x v="718"/>
    <s v="Automated hybrid orchestration"/>
    <x v="144"/>
    <x v="715"/>
    <x v="1"/>
    <n v="980"/>
    <x v="1"/>
    <s v="USD"/>
    <n v="1406178000"/>
    <n v="1407301200"/>
    <b v="0"/>
    <b v="0"/>
    <s v="music/metal"/>
    <n v="5.2700632911392402"/>
    <x v="724"/>
    <x v="1"/>
    <s v="metal"/>
    <x v="43"/>
    <d v="2014-08-06T05:00:00"/>
  </r>
  <r>
    <n v="734"/>
    <x v="719"/>
    <s v="Exclusive 5thgeneration leverage"/>
    <x v="3"/>
    <x v="716"/>
    <x v="1"/>
    <n v="536"/>
    <x v="1"/>
    <s v="USD"/>
    <n v="1485583200"/>
    <n v="1486620000"/>
    <b v="0"/>
    <b v="1"/>
    <s v="theater/plays"/>
    <n v="3.1914285714285713"/>
    <x v="725"/>
    <x v="3"/>
    <s v="plays"/>
    <x v="667"/>
    <d v="2017-02-09T06:00:00"/>
  </r>
  <r>
    <n v="735"/>
    <x v="720"/>
    <s v="Grass-roots zero administration alliance"/>
    <x v="211"/>
    <x v="717"/>
    <x v="1"/>
    <n v="1991"/>
    <x v="1"/>
    <s v="USD"/>
    <n v="1459314000"/>
    <n v="1459918800"/>
    <b v="0"/>
    <b v="0"/>
    <s v="photography/photography books"/>
    <n v="3.5418867924528303"/>
    <x v="726"/>
    <x v="7"/>
    <s v="photography books"/>
    <x v="668"/>
    <d v="2016-04-06T05:00:00"/>
  </r>
  <r>
    <n v="736"/>
    <x v="721"/>
    <s v="Proactive heuristic orchestration"/>
    <x v="106"/>
    <x v="718"/>
    <x v="3"/>
    <n v="29"/>
    <x v="1"/>
    <s v="USD"/>
    <n v="1424412000"/>
    <n v="1424757600"/>
    <b v="0"/>
    <b v="0"/>
    <s v="publishing/nonfiction"/>
    <n v="0.32896103896103895"/>
    <x v="727"/>
    <x v="5"/>
    <s v="nonfiction"/>
    <x v="669"/>
    <d v="2015-02-24T06:00:00"/>
  </r>
  <r>
    <n v="737"/>
    <x v="722"/>
    <s v="Function-based systematic Graphical User Interface"/>
    <x v="41"/>
    <x v="719"/>
    <x v="1"/>
    <n v="180"/>
    <x v="1"/>
    <s v="USD"/>
    <n v="1478844000"/>
    <n v="1479880800"/>
    <b v="0"/>
    <b v="0"/>
    <s v="music/indie rock"/>
    <n v="1.358918918918919"/>
    <x v="728"/>
    <x v="1"/>
    <s v="indie rock"/>
    <x v="670"/>
    <d v="2016-11-23T06:00:00"/>
  </r>
  <r>
    <n v="738"/>
    <x v="486"/>
    <s v="Extended zero administration software"/>
    <x v="381"/>
    <x v="720"/>
    <x v="0"/>
    <n v="15"/>
    <x v="1"/>
    <s v="USD"/>
    <n v="1416117600"/>
    <n v="1418018400"/>
    <b v="0"/>
    <b v="1"/>
    <s v="theater/plays"/>
    <n v="2.0843373493975904E-2"/>
    <x v="729"/>
    <x v="3"/>
    <s v="plays"/>
    <x v="671"/>
    <d v="2014-12-08T06:00:00"/>
  </r>
  <r>
    <n v="739"/>
    <x v="723"/>
    <s v="Multi-tiered discrete support"/>
    <x v="83"/>
    <x v="721"/>
    <x v="0"/>
    <n v="191"/>
    <x v="1"/>
    <s v="USD"/>
    <n v="1340946000"/>
    <n v="1341032400"/>
    <b v="0"/>
    <b v="0"/>
    <s v="music/indie rock"/>
    <n v="0.61"/>
    <x v="730"/>
    <x v="1"/>
    <s v="indie rock"/>
    <x v="672"/>
    <d v="2012-06-30T05:00:00"/>
  </r>
  <r>
    <n v="740"/>
    <x v="724"/>
    <s v="Phased system-worthy conglomeration"/>
    <x v="98"/>
    <x v="722"/>
    <x v="0"/>
    <n v="16"/>
    <x v="1"/>
    <s v="USD"/>
    <n v="1486101600"/>
    <n v="1486360800"/>
    <b v="0"/>
    <b v="0"/>
    <s v="theater/plays"/>
    <n v="0.30037735849056602"/>
    <x v="731"/>
    <x v="3"/>
    <s v="plays"/>
    <x v="673"/>
    <d v="2017-02-06T06:00:00"/>
  </r>
  <r>
    <n v="741"/>
    <x v="287"/>
    <s v="Balanced mobile alliance"/>
    <x v="272"/>
    <x v="723"/>
    <x v="1"/>
    <n v="130"/>
    <x v="1"/>
    <s v="USD"/>
    <n v="1274590800"/>
    <n v="1274677200"/>
    <b v="0"/>
    <b v="0"/>
    <s v="theater/plays"/>
    <n v="11.791666666666666"/>
    <x v="732"/>
    <x v="3"/>
    <s v="plays"/>
    <x v="674"/>
    <d v="2010-05-24T05:00:00"/>
  </r>
  <r>
    <n v="742"/>
    <x v="725"/>
    <s v="Reactive solution-oriented groupware"/>
    <x v="272"/>
    <x v="724"/>
    <x v="1"/>
    <n v="122"/>
    <x v="1"/>
    <s v="USD"/>
    <n v="1263880800"/>
    <n v="1267509600"/>
    <b v="0"/>
    <b v="0"/>
    <s v="music/electric music"/>
    <n v="11.260833333333334"/>
    <x v="733"/>
    <x v="1"/>
    <s v="electric music"/>
    <x v="675"/>
    <d v="2010-03-02T06:00:00"/>
  </r>
  <r>
    <n v="743"/>
    <x v="726"/>
    <s v="Exclusive bandwidth-monitored orchestration"/>
    <x v="61"/>
    <x v="725"/>
    <x v="0"/>
    <n v="17"/>
    <x v="1"/>
    <s v="USD"/>
    <n v="1445403600"/>
    <n v="1445922000"/>
    <b v="0"/>
    <b v="1"/>
    <s v="theater/plays"/>
    <n v="0.12923076923076923"/>
    <x v="734"/>
    <x v="3"/>
    <s v="plays"/>
    <x v="676"/>
    <d v="2015-10-27T05:00:00"/>
  </r>
  <r>
    <n v="744"/>
    <x v="727"/>
    <s v="Intuitive exuding initiative"/>
    <x v="22"/>
    <x v="726"/>
    <x v="1"/>
    <n v="140"/>
    <x v="1"/>
    <s v="USD"/>
    <n v="1533877200"/>
    <n v="1534050000"/>
    <b v="0"/>
    <b v="1"/>
    <s v="theater/plays"/>
    <n v="7.12"/>
    <x v="735"/>
    <x v="3"/>
    <s v="plays"/>
    <x v="342"/>
    <d v="2018-08-12T05:00:00"/>
  </r>
  <r>
    <n v="745"/>
    <x v="728"/>
    <s v="Streamlined needs-based knowledge user"/>
    <x v="350"/>
    <x v="727"/>
    <x v="0"/>
    <n v="34"/>
    <x v="1"/>
    <s v="USD"/>
    <n v="1275195600"/>
    <n v="1277528400"/>
    <b v="0"/>
    <b v="0"/>
    <s v="technology/wearables"/>
    <n v="0.30304347826086958"/>
    <x v="736"/>
    <x v="2"/>
    <s v="wearables"/>
    <x v="677"/>
    <d v="2010-06-26T05:00:00"/>
  </r>
  <r>
    <n v="746"/>
    <x v="729"/>
    <s v="Automated system-worthy structure"/>
    <x v="382"/>
    <x v="728"/>
    <x v="1"/>
    <n v="3388"/>
    <x v="1"/>
    <s v="USD"/>
    <n v="1318136400"/>
    <n v="1318568400"/>
    <b v="0"/>
    <b v="0"/>
    <s v="technology/web"/>
    <n v="2.1250896057347672"/>
    <x v="112"/>
    <x v="2"/>
    <s v="web"/>
    <x v="678"/>
    <d v="2011-10-14T05:00:00"/>
  </r>
  <r>
    <n v="747"/>
    <x v="730"/>
    <s v="Secured clear-thinking intranet"/>
    <x v="70"/>
    <x v="729"/>
    <x v="1"/>
    <n v="280"/>
    <x v="1"/>
    <s v="USD"/>
    <n v="1283403600"/>
    <n v="1284354000"/>
    <b v="0"/>
    <b v="0"/>
    <s v="theater/plays"/>
    <n v="2.2885714285714287"/>
    <x v="737"/>
    <x v="3"/>
    <s v="plays"/>
    <x v="679"/>
    <d v="2010-09-13T05:00:00"/>
  </r>
  <r>
    <n v="748"/>
    <x v="731"/>
    <s v="Cloned actuating architecture"/>
    <x v="383"/>
    <x v="730"/>
    <x v="3"/>
    <n v="614"/>
    <x v="1"/>
    <s v="USD"/>
    <n v="1267423200"/>
    <n v="1269579600"/>
    <b v="0"/>
    <b v="1"/>
    <s v="film &amp; video/animation"/>
    <n v="0.34959979476654696"/>
    <x v="738"/>
    <x v="4"/>
    <s v="animation"/>
    <x v="680"/>
    <d v="2010-03-26T05:00:00"/>
  </r>
  <r>
    <n v="749"/>
    <x v="732"/>
    <s v="Down-sized needs-based task-force"/>
    <x v="133"/>
    <x v="731"/>
    <x v="1"/>
    <n v="366"/>
    <x v="6"/>
    <s v="EUR"/>
    <n v="1412744400"/>
    <n v="1413781200"/>
    <b v="0"/>
    <b v="1"/>
    <s v="technology/wearables"/>
    <n v="1.5729069767441861"/>
    <x v="739"/>
    <x v="2"/>
    <s v="wearables"/>
    <x v="681"/>
    <d v="2014-10-20T05:00:00"/>
  </r>
  <r>
    <n v="750"/>
    <x v="733"/>
    <s v="Extended responsive Internet solution"/>
    <x v="0"/>
    <x v="99"/>
    <x v="0"/>
    <n v="1"/>
    <x v="4"/>
    <s v="GBP"/>
    <n v="1277960400"/>
    <n v="1280120400"/>
    <b v="0"/>
    <b v="0"/>
    <s v="music/electric music"/>
    <n v="0.01"/>
    <x v="100"/>
    <x v="1"/>
    <s v="electric music"/>
    <x v="682"/>
    <d v="2010-07-26T05:00:00"/>
  </r>
  <r>
    <n v="751"/>
    <x v="734"/>
    <s v="Universal value-added moderator"/>
    <x v="136"/>
    <x v="732"/>
    <x v="1"/>
    <n v="270"/>
    <x v="1"/>
    <s v="USD"/>
    <n v="1458190800"/>
    <n v="1459486800"/>
    <b v="1"/>
    <b v="1"/>
    <s v="publishing/nonfiction"/>
    <n v="2.3230555555555554"/>
    <x v="740"/>
    <x v="5"/>
    <s v="nonfiction"/>
    <x v="683"/>
    <d v="2016-04-01T05:00:00"/>
  </r>
  <r>
    <n v="752"/>
    <x v="735"/>
    <s v="Sharable motivating emulation"/>
    <x v="306"/>
    <x v="733"/>
    <x v="3"/>
    <n v="114"/>
    <x v="1"/>
    <s v="USD"/>
    <n v="1280984400"/>
    <n v="1282539600"/>
    <b v="0"/>
    <b v="1"/>
    <s v="theater/plays"/>
    <n v="0.92448275862068963"/>
    <x v="741"/>
    <x v="3"/>
    <s v="plays"/>
    <x v="684"/>
    <d v="2010-08-23T05:00:00"/>
  </r>
  <r>
    <n v="753"/>
    <x v="736"/>
    <s v="Networked web-enabled product"/>
    <x v="53"/>
    <x v="734"/>
    <x v="1"/>
    <n v="137"/>
    <x v="1"/>
    <s v="USD"/>
    <n v="1274590800"/>
    <n v="1275886800"/>
    <b v="0"/>
    <b v="0"/>
    <s v="photography/photography books"/>
    <n v="2.5670212765957445"/>
    <x v="742"/>
    <x v="7"/>
    <s v="photography books"/>
    <x v="674"/>
    <d v="2010-06-07T05:00:00"/>
  </r>
  <r>
    <n v="754"/>
    <x v="737"/>
    <s v="Advanced dedicated encoding"/>
    <x v="384"/>
    <x v="735"/>
    <x v="1"/>
    <n v="3205"/>
    <x v="1"/>
    <s v="USD"/>
    <n v="1351400400"/>
    <n v="1355983200"/>
    <b v="0"/>
    <b v="0"/>
    <s v="theater/plays"/>
    <n v="1.6847017045454546"/>
    <x v="743"/>
    <x v="3"/>
    <s v="plays"/>
    <x v="685"/>
    <d v="2012-12-20T06:00:00"/>
  </r>
  <r>
    <n v="755"/>
    <x v="738"/>
    <s v="Stand-alone multi-state project"/>
    <x v="6"/>
    <x v="562"/>
    <x v="1"/>
    <n v="288"/>
    <x v="3"/>
    <s v="DKK"/>
    <n v="1514354400"/>
    <n v="1515391200"/>
    <b v="0"/>
    <b v="1"/>
    <s v="theater/plays"/>
    <n v="1.6657777777777778"/>
    <x v="744"/>
    <x v="3"/>
    <s v="plays"/>
    <x v="605"/>
    <d v="2018-01-08T06:00:00"/>
  </r>
  <r>
    <n v="756"/>
    <x v="739"/>
    <s v="Customizable bi-directional monitoring"/>
    <x v="81"/>
    <x v="736"/>
    <x v="1"/>
    <n v="148"/>
    <x v="1"/>
    <s v="USD"/>
    <n v="1421733600"/>
    <n v="1422252000"/>
    <b v="0"/>
    <b v="0"/>
    <s v="theater/plays"/>
    <n v="7.7207692307692311"/>
    <x v="745"/>
    <x v="3"/>
    <s v="plays"/>
    <x v="686"/>
    <d v="2015-01-26T06:00:00"/>
  </r>
  <r>
    <n v="757"/>
    <x v="740"/>
    <s v="Profit-focused motivating function"/>
    <x v="1"/>
    <x v="737"/>
    <x v="1"/>
    <n v="114"/>
    <x v="1"/>
    <s v="USD"/>
    <n v="1305176400"/>
    <n v="1305522000"/>
    <b v="0"/>
    <b v="0"/>
    <s v="film &amp; video/drama"/>
    <n v="4.0685714285714285"/>
    <x v="746"/>
    <x v="4"/>
    <s v="drama"/>
    <x v="687"/>
    <d v="2011-05-16T05:00:00"/>
  </r>
  <r>
    <n v="758"/>
    <x v="741"/>
    <s v="Proactive systemic firmware"/>
    <x v="241"/>
    <x v="738"/>
    <x v="1"/>
    <n v="1518"/>
    <x v="0"/>
    <s v="CAD"/>
    <n v="1414126800"/>
    <n v="1414904400"/>
    <b v="0"/>
    <b v="0"/>
    <s v="music/rock"/>
    <n v="5.6420608108108112"/>
    <x v="747"/>
    <x v="1"/>
    <s v="rock"/>
    <x v="688"/>
    <d v="2014-11-02T05:00:00"/>
  </r>
  <r>
    <n v="759"/>
    <x v="742"/>
    <s v="Grass-roots upward-trending installation"/>
    <x v="385"/>
    <x v="739"/>
    <x v="0"/>
    <n v="1274"/>
    <x v="1"/>
    <s v="USD"/>
    <n v="1517810400"/>
    <n v="1520402400"/>
    <b v="0"/>
    <b v="0"/>
    <s v="music/electric music"/>
    <n v="0.6842686567164179"/>
    <x v="748"/>
    <x v="1"/>
    <s v="electric music"/>
    <x v="689"/>
    <d v="2018-03-07T06:00:00"/>
  </r>
  <r>
    <n v="760"/>
    <x v="743"/>
    <s v="Virtual heuristic hub"/>
    <x v="386"/>
    <x v="740"/>
    <x v="0"/>
    <n v="210"/>
    <x v="6"/>
    <s v="EUR"/>
    <n v="1564635600"/>
    <n v="1567141200"/>
    <b v="0"/>
    <b v="1"/>
    <s v="games/video games"/>
    <n v="0.34351966873706002"/>
    <x v="749"/>
    <x v="6"/>
    <s v="video games"/>
    <x v="690"/>
    <d v="2019-08-30T05:00:00"/>
  </r>
  <r>
    <n v="761"/>
    <x v="744"/>
    <s v="Customizable leadingedge model"/>
    <x v="196"/>
    <x v="741"/>
    <x v="1"/>
    <n v="166"/>
    <x v="1"/>
    <s v="USD"/>
    <n v="1500699600"/>
    <n v="1501131600"/>
    <b v="0"/>
    <b v="0"/>
    <s v="music/rock"/>
    <n v="6.5545454545454547"/>
    <x v="750"/>
    <x v="1"/>
    <s v="rock"/>
    <x v="691"/>
    <d v="2017-07-27T05:00:00"/>
  </r>
  <r>
    <n v="762"/>
    <x v="307"/>
    <s v="Upgradable uniform service-desk"/>
    <x v="26"/>
    <x v="742"/>
    <x v="1"/>
    <n v="100"/>
    <x v="2"/>
    <s v="AUD"/>
    <n v="1354082400"/>
    <n v="1355032800"/>
    <b v="0"/>
    <b v="0"/>
    <s v="music/jazz"/>
    <n v="1.7725714285714285"/>
    <x v="751"/>
    <x v="1"/>
    <s v="jazz"/>
    <x v="692"/>
    <d v="2012-12-09T06:00:00"/>
  </r>
  <r>
    <n v="763"/>
    <x v="745"/>
    <s v="Inverse client-driven product"/>
    <x v="36"/>
    <x v="207"/>
    <x v="1"/>
    <n v="235"/>
    <x v="1"/>
    <s v="USD"/>
    <n v="1336453200"/>
    <n v="1339477200"/>
    <b v="0"/>
    <b v="1"/>
    <s v="theater/plays"/>
    <n v="1.1317857142857144"/>
    <x v="752"/>
    <x v="3"/>
    <s v="plays"/>
    <x v="693"/>
    <d v="2012-06-12T05:00:00"/>
  </r>
  <r>
    <n v="764"/>
    <x v="746"/>
    <s v="Managed bandwidth-monitored system engine"/>
    <x v="65"/>
    <x v="743"/>
    <x v="1"/>
    <n v="148"/>
    <x v="1"/>
    <s v="USD"/>
    <n v="1305262800"/>
    <n v="1305954000"/>
    <b v="0"/>
    <b v="0"/>
    <s v="music/rock"/>
    <n v="7.2818181818181822"/>
    <x v="753"/>
    <x v="1"/>
    <s v="rock"/>
    <x v="694"/>
    <d v="2011-05-21T05:00:00"/>
  </r>
  <r>
    <n v="765"/>
    <x v="747"/>
    <s v="Advanced transitional help-desk"/>
    <x v="61"/>
    <x v="744"/>
    <x v="1"/>
    <n v="198"/>
    <x v="1"/>
    <s v="USD"/>
    <n v="1492232400"/>
    <n v="1494392400"/>
    <b v="1"/>
    <b v="1"/>
    <s v="music/indie rock"/>
    <n v="2.0833333333333335"/>
    <x v="754"/>
    <x v="1"/>
    <s v="indie rock"/>
    <x v="695"/>
    <d v="2017-05-10T05:00:00"/>
  </r>
  <r>
    <n v="766"/>
    <x v="748"/>
    <s v="De-engineered disintermediate encryption"/>
    <x v="316"/>
    <x v="49"/>
    <x v="0"/>
    <n v="248"/>
    <x v="2"/>
    <s v="AUD"/>
    <n v="1537333200"/>
    <n v="1537419600"/>
    <b v="0"/>
    <b v="0"/>
    <s v="film &amp; video/science fiction"/>
    <n v="0.31171232876712329"/>
    <x v="755"/>
    <x v="4"/>
    <s v="science fiction"/>
    <x v="123"/>
    <d v="2018-09-20T05:00:00"/>
  </r>
  <r>
    <n v="767"/>
    <x v="749"/>
    <s v="Upgradable attitude-oriented project"/>
    <x v="387"/>
    <x v="745"/>
    <x v="0"/>
    <n v="513"/>
    <x v="1"/>
    <s v="USD"/>
    <n v="1444107600"/>
    <n v="1447999200"/>
    <b v="0"/>
    <b v="0"/>
    <s v="publishing/translations"/>
    <n v="0.56967078189300413"/>
    <x v="756"/>
    <x v="5"/>
    <s v="translations"/>
    <x v="696"/>
    <d v="2015-11-20T06:00:00"/>
  </r>
  <r>
    <n v="768"/>
    <x v="750"/>
    <s v="Fundamental zero tolerance alliance"/>
    <x v="73"/>
    <x v="746"/>
    <x v="1"/>
    <n v="150"/>
    <x v="1"/>
    <s v="USD"/>
    <n v="1386741600"/>
    <n v="1388037600"/>
    <b v="0"/>
    <b v="0"/>
    <s v="theater/plays"/>
    <n v="2.31"/>
    <x v="757"/>
    <x v="3"/>
    <s v="plays"/>
    <x v="626"/>
    <d v="2013-12-26T06:00:00"/>
  </r>
  <r>
    <n v="769"/>
    <x v="751"/>
    <s v="Devolved 24hour forecast"/>
    <x v="388"/>
    <x v="747"/>
    <x v="0"/>
    <n v="3410"/>
    <x v="1"/>
    <s v="USD"/>
    <n v="1376542800"/>
    <n v="1378789200"/>
    <b v="0"/>
    <b v="0"/>
    <s v="games/video games"/>
    <n v="0.86867834394904464"/>
    <x v="758"/>
    <x v="6"/>
    <s v="video games"/>
    <x v="697"/>
    <d v="2013-09-10T05:00:00"/>
  </r>
  <r>
    <n v="770"/>
    <x v="752"/>
    <s v="User-centric attitude-oriented intranet"/>
    <x v="333"/>
    <x v="748"/>
    <x v="1"/>
    <n v="216"/>
    <x v="6"/>
    <s v="EUR"/>
    <n v="1397451600"/>
    <n v="1398056400"/>
    <b v="0"/>
    <b v="1"/>
    <s v="theater/plays"/>
    <n v="2.7074418604651163"/>
    <x v="759"/>
    <x v="3"/>
    <s v="plays"/>
    <x v="698"/>
    <d v="2014-04-21T05:00:00"/>
  </r>
  <r>
    <n v="771"/>
    <x v="753"/>
    <s v="Self-enabling 5thgeneration paradigm"/>
    <x v="36"/>
    <x v="749"/>
    <x v="3"/>
    <n v="26"/>
    <x v="1"/>
    <s v="USD"/>
    <n v="1548482400"/>
    <n v="1550815200"/>
    <b v="0"/>
    <b v="0"/>
    <s v="theater/plays"/>
    <n v="0.49446428571428569"/>
    <x v="760"/>
    <x v="3"/>
    <s v="plays"/>
    <x v="699"/>
    <d v="2019-02-22T06:00:00"/>
  </r>
  <r>
    <n v="772"/>
    <x v="754"/>
    <s v="Persistent 3rdgeneration moratorium"/>
    <x v="389"/>
    <x v="750"/>
    <x v="1"/>
    <n v="5139"/>
    <x v="1"/>
    <s v="USD"/>
    <n v="1549692000"/>
    <n v="1550037600"/>
    <b v="0"/>
    <b v="0"/>
    <s v="music/indie rock"/>
    <n v="1.1335962566844919"/>
    <x v="761"/>
    <x v="1"/>
    <s v="indie rock"/>
    <x v="700"/>
    <d v="2019-02-13T06:00:00"/>
  </r>
  <r>
    <n v="773"/>
    <x v="755"/>
    <s v="Cross-platform empowering project"/>
    <x v="390"/>
    <x v="751"/>
    <x v="1"/>
    <n v="2353"/>
    <x v="1"/>
    <s v="USD"/>
    <n v="1492059600"/>
    <n v="1492923600"/>
    <b v="0"/>
    <b v="0"/>
    <s v="theater/plays"/>
    <n v="1.9055555555555554"/>
    <x v="762"/>
    <x v="3"/>
    <s v="plays"/>
    <x v="701"/>
    <d v="2017-04-23T05:00:00"/>
  </r>
  <r>
    <n v="774"/>
    <x v="756"/>
    <s v="Polarized user-facing interface"/>
    <x v="92"/>
    <x v="752"/>
    <x v="1"/>
    <n v="78"/>
    <x v="6"/>
    <s v="EUR"/>
    <n v="1463979600"/>
    <n v="1467522000"/>
    <b v="0"/>
    <b v="0"/>
    <s v="technology/web"/>
    <n v="1.355"/>
    <x v="763"/>
    <x v="2"/>
    <s v="web"/>
    <x v="702"/>
    <d v="2016-07-03T05:00:00"/>
  </r>
  <r>
    <n v="775"/>
    <x v="757"/>
    <s v="Customer-focused non-volatile framework"/>
    <x v="151"/>
    <x v="197"/>
    <x v="0"/>
    <n v="10"/>
    <x v="1"/>
    <s v="USD"/>
    <n v="1415253600"/>
    <n v="1416117600"/>
    <b v="0"/>
    <b v="0"/>
    <s v="music/rock"/>
    <n v="0.10297872340425532"/>
    <x v="764"/>
    <x v="1"/>
    <s v="rock"/>
    <x v="703"/>
    <d v="2014-11-16T06:00:00"/>
  </r>
  <r>
    <n v="776"/>
    <x v="758"/>
    <s v="Synchronized multimedia frame"/>
    <x v="391"/>
    <x v="753"/>
    <x v="0"/>
    <n v="2201"/>
    <x v="1"/>
    <s v="USD"/>
    <n v="1562216400"/>
    <n v="1563771600"/>
    <b v="0"/>
    <b v="0"/>
    <s v="theater/plays"/>
    <n v="0.65544223826714798"/>
    <x v="765"/>
    <x v="3"/>
    <s v="plays"/>
    <x v="704"/>
    <d v="2019-07-22T05:00:00"/>
  </r>
  <r>
    <n v="777"/>
    <x v="759"/>
    <s v="Open-architected stable algorithm"/>
    <x v="202"/>
    <x v="754"/>
    <x v="0"/>
    <n v="676"/>
    <x v="1"/>
    <s v="USD"/>
    <n v="1316754000"/>
    <n v="1319259600"/>
    <b v="0"/>
    <b v="0"/>
    <s v="theater/plays"/>
    <n v="0.49026652452025588"/>
    <x v="766"/>
    <x v="3"/>
    <s v="plays"/>
    <x v="431"/>
    <d v="2011-10-22T05:00:00"/>
  </r>
  <r>
    <n v="778"/>
    <x v="760"/>
    <s v="Cross-platform optimizing website"/>
    <x v="81"/>
    <x v="755"/>
    <x v="1"/>
    <n v="174"/>
    <x v="5"/>
    <s v="CHF"/>
    <n v="1313211600"/>
    <n v="1313643600"/>
    <b v="0"/>
    <b v="0"/>
    <s v="film &amp; video/animation"/>
    <n v="7.8792307692307695"/>
    <x v="767"/>
    <x v="4"/>
    <s v="animation"/>
    <x v="705"/>
    <d v="2011-08-18T05:00:00"/>
  </r>
  <r>
    <n v="779"/>
    <x v="761"/>
    <s v="Public-key actuating projection"/>
    <x v="392"/>
    <x v="756"/>
    <x v="0"/>
    <n v="831"/>
    <x v="1"/>
    <s v="USD"/>
    <n v="1439528400"/>
    <n v="1440306000"/>
    <b v="0"/>
    <b v="1"/>
    <s v="theater/plays"/>
    <n v="0.80306347746090156"/>
    <x v="768"/>
    <x v="3"/>
    <s v="plays"/>
    <x v="706"/>
    <d v="2015-08-23T05:00:00"/>
  </r>
  <r>
    <n v="780"/>
    <x v="762"/>
    <s v="Implemented intangible instruction set"/>
    <x v="135"/>
    <x v="757"/>
    <x v="1"/>
    <n v="164"/>
    <x v="1"/>
    <s v="USD"/>
    <n v="1469163600"/>
    <n v="1470805200"/>
    <b v="0"/>
    <b v="1"/>
    <s v="film &amp; video/drama"/>
    <n v="1.0629411764705883"/>
    <x v="769"/>
    <x v="4"/>
    <s v="drama"/>
    <x v="707"/>
    <d v="2016-08-10T05:00:00"/>
  </r>
  <r>
    <n v="781"/>
    <x v="763"/>
    <s v="Cross-group interactive architecture"/>
    <x v="251"/>
    <x v="758"/>
    <x v="3"/>
    <n v="56"/>
    <x v="5"/>
    <s v="CHF"/>
    <n v="1288501200"/>
    <n v="1292911200"/>
    <b v="0"/>
    <b v="0"/>
    <s v="theater/plays"/>
    <n v="0.50735632183908042"/>
    <x v="770"/>
    <x v="3"/>
    <s v="plays"/>
    <x v="708"/>
    <d v="2010-12-21T06:00:00"/>
  </r>
  <r>
    <n v="782"/>
    <x v="764"/>
    <s v="Centralized asymmetric framework"/>
    <x v="135"/>
    <x v="759"/>
    <x v="1"/>
    <n v="161"/>
    <x v="1"/>
    <s v="USD"/>
    <n v="1298959200"/>
    <n v="1301374800"/>
    <b v="0"/>
    <b v="1"/>
    <s v="film &amp; video/animation"/>
    <n v="2.153137254901961"/>
    <x v="771"/>
    <x v="4"/>
    <s v="animation"/>
    <x v="709"/>
    <d v="2011-03-29T05:00:00"/>
  </r>
  <r>
    <n v="783"/>
    <x v="765"/>
    <s v="Down-sized systematic utilization"/>
    <x v="71"/>
    <x v="760"/>
    <x v="1"/>
    <n v="138"/>
    <x v="1"/>
    <s v="USD"/>
    <n v="1387260000"/>
    <n v="1387864800"/>
    <b v="0"/>
    <b v="0"/>
    <s v="music/rock"/>
    <n v="1.4122972972972974"/>
    <x v="772"/>
    <x v="1"/>
    <s v="rock"/>
    <x v="710"/>
    <d v="2013-12-24T06:00:00"/>
  </r>
  <r>
    <n v="784"/>
    <x v="766"/>
    <s v="Profound fault-tolerant model"/>
    <x v="393"/>
    <x v="761"/>
    <x v="1"/>
    <n v="3308"/>
    <x v="1"/>
    <s v="USD"/>
    <n v="1457244000"/>
    <n v="1458190800"/>
    <b v="0"/>
    <b v="0"/>
    <s v="technology/web"/>
    <n v="1.1533745781777278"/>
    <x v="773"/>
    <x v="2"/>
    <s v="web"/>
    <x v="711"/>
    <d v="2016-03-17T05:00:00"/>
  </r>
  <r>
    <n v="785"/>
    <x v="767"/>
    <s v="Multi-channeled bi-directional moratorium"/>
    <x v="313"/>
    <x v="762"/>
    <x v="1"/>
    <n v="127"/>
    <x v="2"/>
    <s v="AUD"/>
    <n v="1556341200"/>
    <n v="1559278800"/>
    <b v="0"/>
    <b v="1"/>
    <s v="film &amp; video/animation"/>
    <n v="1.9311940298507462"/>
    <x v="774"/>
    <x v="4"/>
    <s v="animation"/>
    <x v="157"/>
    <d v="2019-05-31T05:00:00"/>
  </r>
  <r>
    <n v="786"/>
    <x v="768"/>
    <s v="Object-based content-based ability"/>
    <x v="42"/>
    <x v="763"/>
    <x v="1"/>
    <n v="207"/>
    <x v="6"/>
    <s v="EUR"/>
    <n v="1522126800"/>
    <n v="1522731600"/>
    <b v="0"/>
    <b v="1"/>
    <s v="music/jazz"/>
    <n v="7.2973333333333334"/>
    <x v="775"/>
    <x v="1"/>
    <s v="jazz"/>
    <x v="630"/>
    <d v="2018-04-03T05:00:00"/>
  </r>
  <r>
    <n v="787"/>
    <x v="769"/>
    <s v="Progressive coherent secured line"/>
    <x v="394"/>
    <x v="764"/>
    <x v="0"/>
    <n v="859"/>
    <x v="0"/>
    <s v="CAD"/>
    <n v="1305954000"/>
    <n v="1306731600"/>
    <b v="0"/>
    <b v="0"/>
    <s v="music/rock"/>
    <n v="0.99663398692810456"/>
    <x v="776"/>
    <x v="1"/>
    <s v="rock"/>
    <x v="712"/>
    <d v="2011-05-30T05:00:00"/>
  </r>
  <r>
    <n v="788"/>
    <x v="770"/>
    <s v="Synchronized directional capability"/>
    <x v="136"/>
    <x v="765"/>
    <x v="2"/>
    <n v="31"/>
    <x v="1"/>
    <s v="USD"/>
    <n v="1350709200"/>
    <n v="1352527200"/>
    <b v="0"/>
    <b v="0"/>
    <s v="film &amp; video/animation"/>
    <n v="0.88166666666666671"/>
    <x v="777"/>
    <x v="4"/>
    <s v="animation"/>
    <x v="93"/>
    <d v="2012-11-10T06:00:00"/>
  </r>
  <r>
    <n v="789"/>
    <x v="771"/>
    <s v="Cross-platform composite migration"/>
    <x v="25"/>
    <x v="766"/>
    <x v="0"/>
    <n v="45"/>
    <x v="1"/>
    <s v="USD"/>
    <n v="1401166800"/>
    <n v="1404363600"/>
    <b v="0"/>
    <b v="0"/>
    <s v="theater/plays"/>
    <n v="0.37233333333333335"/>
    <x v="778"/>
    <x v="3"/>
    <s v="plays"/>
    <x v="713"/>
    <d v="2014-07-03T05:00:00"/>
  </r>
  <r>
    <n v="790"/>
    <x v="772"/>
    <s v="Operative local pricing structure"/>
    <x v="395"/>
    <x v="767"/>
    <x v="3"/>
    <n v="1113"/>
    <x v="1"/>
    <s v="USD"/>
    <n v="1266127200"/>
    <n v="1266645600"/>
    <b v="0"/>
    <b v="0"/>
    <s v="theater/plays"/>
    <n v="0.30540075309306081"/>
    <x v="779"/>
    <x v="3"/>
    <s v="plays"/>
    <x v="714"/>
    <d v="2010-02-20T06:00:00"/>
  </r>
  <r>
    <n v="791"/>
    <x v="773"/>
    <s v="Optional web-enabled extranet"/>
    <x v="118"/>
    <x v="768"/>
    <x v="0"/>
    <n v="6"/>
    <x v="1"/>
    <s v="USD"/>
    <n v="1481436000"/>
    <n v="1482818400"/>
    <b v="0"/>
    <b v="0"/>
    <s v="food/food trucks"/>
    <n v="0.25714285714285712"/>
    <x v="702"/>
    <x v="0"/>
    <s v="food trucks"/>
    <x v="715"/>
    <d v="2016-12-27T06:00:00"/>
  </r>
  <r>
    <n v="792"/>
    <x v="774"/>
    <s v="Reduced 6thgeneration intranet"/>
    <x v="22"/>
    <x v="769"/>
    <x v="0"/>
    <n v="7"/>
    <x v="1"/>
    <s v="USD"/>
    <n v="1372222800"/>
    <n v="1374642000"/>
    <b v="0"/>
    <b v="1"/>
    <s v="theater/plays"/>
    <n v="0.34"/>
    <x v="780"/>
    <x v="3"/>
    <s v="plays"/>
    <x v="716"/>
    <d v="2013-07-24T05:00:00"/>
  </r>
  <r>
    <n v="793"/>
    <x v="775"/>
    <s v="Networked disintermediate leverage"/>
    <x v="65"/>
    <x v="770"/>
    <x v="1"/>
    <n v="181"/>
    <x v="5"/>
    <s v="CHF"/>
    <n v="1372136400"/>
    <n v="1372482000"/>
    <b v="0"/>
    <b v="0"/>
    <s v="publishing/nonfiction"/>
    <n v="11.859090909090909"/>
    <x v="781"/>
    <x v="5"/>
    <s v="nonfiction"/>
    <x v="448"/>
    <d v="2013-06-29T05:00:00"/>
  </r>
  <r>
    <n v="794"/>
    <x v="776"/>
    <s v="Optional optimal website"/>
    <x v="47"/>
    <x v="771"/>
    <x v="1"/>
    <n v="110"/>
    <x v="1"/>
    <s v="USD"/>
    <n v="1513922400"/>
    <n v="1514959200"/>
    <b v="0"/>
    <b v="0"/>
    <s v="music/rock"/>
    <n v="1.2539393939393939"/>
    <x v="782"/>
    <x v="1"/>
    <s v="rock"/>
    <x v="717"/>
    <d v="2018-01-03T06:00:00"/>
  </r>
  <r>
    <n v="795"/>
    <x v="777"/>
    <s v="Stand-alone asynchronous functionalities"/>
    <x v="143"/>
    <x v="772"/>
    <x v="0"/>
    <n v="31"/>
    <x v="1"/>
    <s v="USD"/>
    <n v="1477976400"/>
    <n v="1478235600"/>
    <b v="0"/>
    <b v="0"/>
    <s v="film &amp; video/drama"/>
    <n v="0.14394366197183098"/>
    <x v="783"/>
    <x v="4"/>
    <s v="drama"/>
    <x v="718"/>
    <d v="2016-11-04T05:00:00"/>
  </r>
  <r>
    <n v="796"/>
    <x v="778"/>
    <s v="Profound full-range open system"/>
    <x v="75"/>
    <x v="773"/>
    <x v="0"/>
    <n v="78"/>
    <x v="1"/>
    <s v="USD"/>
    <n v="1407474000"/>
    <n v="1408078800"/>
    <b v="0"/>
    <b v="1"/>
    <s v="games/mobile games"/>
    <n v="0.54807692307692313"/>
    <x v="784"/>
    <x v="6"/>
    <s v="mobile games"/>
    <x v="719"/>
    <d v="2014-08-15T05:00:00"/>
  </r>
  <r>
    <n v="797"/>
    <x v="779"/>
    <s v="Optional tangible utilization"/>
    <x v="4"/>
    <x v="774"/>
    <x v="1"/>
    <n v="185"/>
    <x v="1"/>
    <s v="USD"/>
    <n v="1546149600"/>
    <n v="1548136800"/>
    <b v="0"/>
    <b v="0"/>
    <s v="technology/web"/>
    <n v="1.0963157894736841"/>
    <x v="785"/>
    <x v="2"/>
    <s v="web"/>
    <x v="720"/>
    <d v="2019-01-22T06:00:00"/>
  </r>
  <r>
    <n v="798"/>
    <x v="780"/>
    <s v="Seamless maximized product"/>
    <x v="74"/>
    <x v="775"/>
    <x v="1"/>
    <n v="121"/>
    <x v="1"/>
    <s v="USD"/>
    <n v="1338440400"/>
    <n v="1340859600"/>
    <b v="0"/>
    <b v="1"/>
    <s v="theater/plays"/>
    <n v="1.8847058823529412"/>
    <x v="786"/>
    <x v="3"/>
    <s v="plays"/>
    <x v="721"/>
    <d v="2012-06-28T05:00:00"/>
  </r>
  <r>
    <n v="799"/>
    <x v="781"/>
    <s v="Devolved tertiary time-frame"/>
    <x v="396"/>
    <x v="776"/>
    <x v="0"/>
    <n v="1225"/>
    <x v="4"/>
    <s v="GBP"/>
    <n v="1454133600"/>
    <n v="1454479200"/>
    <b v="0"/>
    <b v="0"/>
    <s v="theater/plays"/>
    <n v="0.87008284023668636"/>
    <x v="787"/>
    <x v="3"/>
    <s v="plays"/>
    <x v="722"/>
    <d v="2016-02-03T06:00:00"/>
  </r>
  <r>
    <n v="800"/>
    <x v="782"/>
    <s v="Centralized regional function"/>
    <x v="0"/>
    <x v="99"/>
    <x v="0"/>
    <n v="1"/>
    <x v="5"/>
    <s v="CHF"/>
    <n v="1434085200"/>
    <n v="1434430800"/>
    <b v="0"/>
    <b v="0"/>
    <s v="music/rock"/>
    <n v="0.01"/>
    <x v="100"/>
    <x v="1"/>
    <s v="rock"/>
    <x v="139"/>
    <d v="2015-06-16T05:00:00"/>
  </r>
  <r>
    <n v="801"/>
    <x v="783"/>
    <s v="User-friendly high-level initiative"/>
    <x v="173"/>
    <x v="777"/>
    <x v="1"/>
    <n v="106"/>
    <x v="1"/>
    <s v="USD"/>
    <n v="1577772000"/>
    <n v="1579672800"/>
    <b v="0"/>
    <b v="1"/>
    <s v="photography/photography books"/>
    <n v="2.0291304347826089"/>
    <x v="788"/>
    <x v="7"/>
    <s v="photography books"/>
    <x v="723"/>
    <d v="2020-01-22T06:00:00"/>
  </r>
  <r>
    <n v="802"/>
    <x v="784"/>
    <s v="Reverse-engineered zero-defect infrastructure"/>
    <x v="8"/>
    <x v="778"/>
    <x v="1"/>
    <n v="142"/>
    <x v="1"/>
    <s v="USD"/>
    <n v="1562216400"/>
    <n v="1562389200"/>
    <b v="0"/>
    <b v="0"/>
    <s v="photography/photography books"/>
    <n v="1.9703225806451612"/>
    <x v="789"/>
    <x v="7"/>
    <s v="photography books"/>
    <x v="704"/>
    <d v="2019-07-06T05:00:00"/>
  </r>
  <r>
    <n v="803"/>
    <x v="785"/>
    <s v="Stand-alone background customer loyalty"/>
    <x v="55"/>
    <x v="106"/>
    <x v="1"/>
    <n v="233"/>
    <x v="1"/>
    <s v="USD"/>
    <n v="1548568800"/>
    <n v="1551506400"/>
    <b v="0"/>
    <b v="0"/>
    <s v="theater/plays"/>
    <n v="1.07"/>
    <x v="790"/>
    <x v="3"/>
    <s v="plays"/>
    <x v="724"/>
    <d v="2019-03-02T06:00:00"/>
  </r>
  <r>
    <n v="804"/>
    <x v="786"/>
    <s v="Business-focused discrete software"/>
    <x v="97"/>
    <x v="779"/>
    <x v="1"/>
    <n v="218"/>
    <x v="1"/>
    <s v="USD"/>
    <n v="1514872800"/>
    <n v="1516600800"/>
    <b v="0"/>
    <b v="0"/>
    <s v="music/rock"/>
    <n v="2.6873076923076922"/>
    <x v="791"/>
    <x v="1"/>
    <s v="rock"/>
    <x v="725"/>
    <d v="2018-01-22T06:00:00"/>
  </r>
  <r>
    <n v="805"/>
    <x v="787"/>
    <s v="Advanced intermediate Graphic Interface"/>
    <x v="62"/>
    <x v="780"/>
    <x v="0"/>
    <n v="67"/>
    <x v="2"/>
    <s v="AUD"/>
    <n v="1416031200"/>
    <n v="1420437600"/>
    <b v="0"/>
    <b v="0"/>
    <s v="film &amp; video/documentary"/>
    <n v="0.50845360824742269"/>
    <x v="792"/>
    <x v="4"/>
    <s v="documentary"/>
    <x v="660"/>
    <d v="2015-01-05T06:00:00"/>
  </r>
  <r>
    <n v="806"/>
    <x v="788"/>
    <s v="Adaptive holistic hub"/>
    <x v="31"/>
    <x v="781"/>
    <x v="1"/>
    <n v="76"/>
    <x v="1"/>
    <s v="USD"/>
    <n v="1330927200"/>
    <n v="1332997200"/>
    <b v="0"/>
    <b v="1"/>
    <s v="film &amp; video/drama"/>
    <n v="11.802857142857142"/>
    <x v="793"/>
    <x v="4"/>
    <s v="drama"/>
    <x v="726"/>
    <d v="2012-03-29T05:00:00"/>
  </r>
  <r>
    <n v="807"/>
    <x v="789"/>
    <s v="Automated uniform concept"/>
    <x v="31"/>
    <x v="782"/>
    <x v="1"/>
    <n v="43"/>
    <x v="1"/>
    <s v="USD"/>
    <n v="1571115600"/>
    <n v="1574920800"/>
    <b v="0"/>
    <b v="1"/>
    <s v="theater/plays"/>
    <n v="2.64"/>
    <x v="794"/>
    <x v="3"/>
    <s v="plays"/>
    <x v="727"/>
    <d v="2019-11-28T06:00:00"/>
  </r>
  <r>
    <n v="808"/>
    <x v="790"/>
    <s v="Enhanced regional flexibility"/>
    <x v="5"/>
    <x v="783"/>
    <x v="0"/>
    <n v="19"/>
    <x v="1"/>
    <s v="USD"/>
    <n v="1463461200"/>
    <n v="1464930000"/>
    <b v="0"/>
    <b v="0"/>
    <s v="food/food trucks"/>
    <n v="0.30442307692307691"/>
    <x v="795"/>
    <x v="0"/>
    <s v="food trucks"/>
    <x v="728"/>
    <d v="2016-06-03T05:00:00"/>
  </r>
  <r>
    <n v="809"/>
    <x v="764"/>
    <s v="Public-key bottom-line algorithm"/>
    <x v="397"/>
    <x v="784"/>
    <x v="0"/>
    <n v="2108"/>
    <x v="5"/>
    <s v="CHF"/>
    <n v="1344920400"/>
    <n v="1345006800"/>
    <b v="0"/>
    <b v="0"/>
    <s v="film &amp; video/documentary"/>
    <n v="0.62880681818181816"/>
    <x v="796"/>
    <x v="4"/>
    <s v="documentary"/>
    <x v="729"/>
    <d v="2012-08-15T05:00:00"/>
  </r>
  <r>
    <n v="810"/>
    <x v="791"/>
    <s v="Multi-layered intangible instruction set"/>
    <x v="330"/>
    <x v="785"/>
    <x v="1"/>
    <n v="221"/>
    <x v="1"/>
    <s v="USD"/>
    <n v="1511848800"/>
    <n v="1512712800"/>
    <b v="0"/>
    <b v="1"/>
    <s v="theater/plays"/>
    <n v="1.9312499999999999"/>
    <x v="797"/>
    <x v="3"/>
    <s v="plays"/>
    <x v="730"/>
    <d v="2017-12-08T06:00:00"/>
  </r>
  <r>
    <n v="811"/>
    <x v="792"/>
    <s v="Fundamental methodical emulation"/>
    <x v="398"/>
    <x v="786"/>
    <x v="0"/>
    <n v="679"/>
    <x v="1"/>
    <s v="USD"/>
    <n v="1452319200"/>
    <n v="1452492000"/>
    <b v="0"/>
    <b v="1"/>
    <s v="games/video games"/>
    <n v="0.77102702702702708"/>
    <x v="798"/>
    <x v="6"/>
    <s v="video games"/>
    <x v="731"/>
    <d v="2016-01-11T06:00:00"/>
  </r>
  <r>
    <n v="812"/>
    <x v="793"/>
    <s v="Expanded value-added hardware"/>
    <x v="221"/>
    <x v="787"/>
    <x v="1"/>
    <n v="2805"/>
    <x v="0"/>
    <s v="CAD"/>
    <n v="1523854800"/>
    <n v="1524286800"/>
    <b v="0"/>
    <b v="0"/>
    <s v="publishing/nonfiction"/>
    <n v="2.2552763819095478"/>
    <x v="799"/>
    <x v="5"/>
    <s v="nonfiction"/>
    <x v="78"/>
    <d v="2018-04-21T05:00:00"/>
  </r>
  <r>
    <n v="813"/>
    <x v="794"/>
    <s v="Diverse high-level attitude"/>
    <x v="170"/>
    <x v="788"/>
    <x v="1"/>
    <n v="68"/>
    <x v="1"/>
    <s v="USD"/>
    <n v="1346043600"/>
    <n v="1346907600"/>
    <b v="0"/>
    <b v="0"/>
    <s v="games/video games"/>
    <n v="2.3940625"/>
    <x v="800"/>
    <x v="6"/>
    <s v="video games"/>
    <x v="732"/>
    <d v="2012-09-06T05:00:00"/>
  </r>
  <r>
    <n v="814"/>
    <x v="795"/>
    <s v="Visionary 24hour analyzer"/>
    <x v="170"/>
    <x v="789"/>
    <x v="0"/>
    <n v="36"/>
    <x v="3"/>
    <s v="DKK"/>
    <n v="1464325200"/>
    <n v="1464498000"/>
    <b v="0"/>
    <b v="1"/>
    <s v="music/rock"/>
    <n v="0.921875"/>
    <x v="801"/>
    <x v="1"/>
    <s v="rock"/>
    <x v="733"/>
    <d v="2016-05-29T05:00:00"/>
  </r>
  <r>
    <n v="815"/>
    <x v="796"/>
    <s v="Centralized bandwidth-monitored leverage"/>
    <x v="25"/>
    <x v="790"/>
    <x v="1"/>
    <n v="183"/>
    <x v="0"/>
    <s v="CAD"/>
    <n v="1511935200"/>
    <n v="1514181600"/>
    <b v="0"/>
    <b v="0"/>
    <s v="music/rock"/>
    <n v="1.3023333333333333"/>
    <x v="802"/>
    <x v="1"/>
    <s v="rock"/>
    <x v="734"/>
    <d v="2017-12-25T06:00:00"/>
  </r>
  <r>
    <n v="816"/>
    <x v="797"/>
    <s v="Ergonomic mission-critical moratorium"/>
    <x v="173"/>
    <x v="723"/>
    <x v="1"/>
    <n v="133"/>
    <x v="1"/>
    <s v="USD"/>
    <n v="1392012000"/>
    <n v="1392184800"/>
    <b v="1"/>
    <b v="1"/>
    <s v="theater/plays"/>
    <n v="6.1521739130434785"/>
    <x v="803"/>
    <x v="3"/>
    <s v="plays"/>
    <x v="406"/>
    <d v="2014-02-12T06:00:00"/>
  </r>
  <r>
    <n v="817"/>
    <x v="798"/>
    <s v="Front-line intermediate moderator"/>
    <x v="399"/>
    <x v="791"/>
    <x v="1"/>
    <n v="2489"/>
    <x v="6"/>
    <s v="EUR"/>
    <n v="1556946000"/>
    <n v="1559365200"/>
    <b v="0"/>
    <b v="1"/>
    <s v="publishing/nonfiction"/>
    <n v="3.687953216374269"/>
    <x v="804"/>
    <x v="5"/>
    <s v="nonfiction"/>
    <x v="735"/>
    <d v="2019-06-01T05:00:00"/>
  </r>
  <r>
    <n v="818"/>
    <x v="311"/>
    <s v="Automated local secured line"/>
    <x v="31"/>
    <x v="792"/>
    <x v="1"/>
    <n v="69"/>
    <x v="1"/>
    <s v="USD"/>
    <n v="1548050400"/>
    <n v="1549173600"/>
    <b v="0"/>
    <b v="1"/>
    <s v="theater/plays"/>
    <n v="10.948571428571428"/>
    <x v="805"/>
    <x v="3"/>
    <s v="plays"/>
    <x v="736"/>
    <d v="2019-02-03T06:00:00"/>
  </r>
  <r>
    <n v="819"/>
    <x v="799"/>
    <s v="Integrated bandwidth-monitored alliance"/>
    <x v="200"/>
    <x v="793"/>
    <x v="0"/>
    <n v="47"/>
    <x v="1"/>
    <s v="USD"/>
    <n v="1353736800"/>
    <n v="1355032800"/>
    <b v="1"/>
    <b v="0"/>
    <s v="games/video games"/>
    <n v="0.50662921348314605"/>
    <x v="806"/>
    <x v="6"/>
    <s v="video games"/>
    <x v="737"/>
    <d v="2012-12-09T06:00:00"/>
  </r>
  <r>
    <n v="820"/>
    <x v="800"/>
    <s v="Cross-group heuristic forecast"/>
    <x v="42"/>
    <x v="794"/>
    <x v="1"/>
    <n v="279"/>
    <x v="4"/>
    <s v="GBP"/>
    <n v="1532840400"/>
    <n v="1533963600"/>
    <b v="0"/>
    <b v="1"/>
    <s v="music/rock"/>
    <n v="8.0060000000000002"/>
    <x v="807"/>
    <x v="1"/>
    <s v="rock"/>
    <x v="192"/>
    <d v="2018-08-11T05:00:00"/>
  </r>
  <r>
    <n v="821"/>
    <x v="801"/>
    <s v="Extended impactful secured line"/>
    <x v="70"/>
    <x v="795"/>
    <x v="1"/>
    <n v="210"/>
    <x v="1"/>
    <s v="USD"/>
    <n v="1488261600"/>
    <n v="1489381200"/>
    <b v="0"/>
    <b v="0"/>
    <s v="film &amp; video/documentary"/>
    <n v="2.9128571428571428"/>
    <x v="808"/>
    <x v="4"/>
    <s v="documentary"/>
    <x v="738"/>
    <d v="2017-03-13T05:00:00"/>
  </r>
  <r>
    <n v="822"/>
    <x v="802"/>
    <s v="Distributed optimizing protocol"/>
    <x v="400"/>
    <x v="796"/>
    <x v="1"/>
    <n v="2100"/>
    <x v="1"/>
    <s v="USD"/>
    <n v="1393567200"/>
    <n v="1395032400"/>
    <b v="0"/>
    <b v="0"/>
    <s v="music/rock"/>
    <n v="3.4996666666666667"/>
    <x v="809"/>
    <x v="1"/>
    <s v="rock"/>
    <x v="739"/>
    <d v="2014-03-17T05:00:00"/>
  </r>
  <r>
    <n v="823"/>
    <x v="803"/>
    <s v="Secured well-modulated system engine"/>
    <x v="178"/>
    <x v="797"/>
    <x v="1"/>
    <n v="252"/>
    <x v="1"/>
    <s v="USD"/>
    <n v="1410325200"/>
    <n v="1412485200"/>
    <b v="1"/>
    <b v="1"/>
    <s v="music/rock"/>
    <n v="3.5707317073170732"/>
    <x v="810"/>
    <x v="1"/>
    <s v="rock"/>
    <x v="613"/>
    <d v="2014-10-05T05:00:00"/>
  </r>
  <r>
    <n v="824"/>
    <x v="804"/>
    <s v="Streamlined national benchmark"/>
    <x v="401"/>
    <x v="798"/>
    <x v="1"/>
    <n v="1280"/>
    <x v="1"/>
    <s v="USD"/>
    <n v="1276923600"/>
    <n v="1279688400"/>
    <b v="0"/>
    <b v="1"/>
    <s v="publishing/nonfiction"/>
    <n v="1.2648941176470587"/>
    <x v="811"/>
    <x v="5"/>
    <s v="nonfiction"/>
    <x v="740"/>
    <d v="2010-07-21T05:00:00"/>
  </r>
  <r>
    <n v="825"/>
    <x v="805"/>
    <s v="Open-architected 24/7 infrastructure"/>
    <x v="136"/>
    <x v="799"/>
    <x v="1"/>
    <n v="157"/>
    <x v="4"/>
    <s v="GBP"/>
    <n v="1500958800"/>
    <n v="1501995600"/>
    <b v="0"/>
    <b v="0"/>
    <s v="film &amp; video/shorts"/>
    <n v="3.875"/>
    <x v="812"/>
    <x v="4"/>
    <s v="shorts"/>
    <x v="145"/>
    <d v="2017-08-06T05:00:00"/>
  </r>
  <r>
    <n v="826"/>
    <x v="806"/>
    <s v="Digitized 6thgeneration Local Area Network"/>
    <x v="54"/>
    <x v="800"/>
    <x v="1"/>
    <n v="194"/>
    <x v="1"/>
    <s v="USD"/>
    <n v="1292220000"/>
    <n v="1294639200"/>
    <b v="0"/>
    <b v="1"/>
    <s v="theater/plays"/>
    <n v="4.5703571428571426"/>
    <x v="813"/>
    <x v="3"/>
    <s v="plays"/>
    <x v="741"/>
    <d v="2011-01-10T06:00:00"/>
  </r>
  <r>
    <n v="827"/>
    <x v="807"/>
    <s v="Innovative actuating artificial intelligence"/>
    <x v="173"/>
    <x v="801"/>
    <x v="1"/>
    <n v="82"/>
    <x v="2"/>
    <s v="AUD"/>
    <n v="1304398800"/>
    <n v="1305435600"/>
    <b v="0"/>
    <b v="1"/>
    <s v="film &amp; video/drama"/>
    <n v="2.6669565217391304"/>
    <x v="814"/>
    <x v="4"/>
    <s v="drama"/>
    <x v="742"/>
    <d v="2011-05-15T05:00:00"/>
  </r>
  <r>
    <n v="828"/>
    <x v="808"/>
    <s v="Cross-platform reciprocal budgetary management"/>
    <x v="143"/>
    <x v="802"/>
    <x v="0"/>
    <n v="70"/>
    <x v="1"/>
    <s v="USD"/>
    <n v="1535432400"/>
    <n v="1537592400"/>
    <b v="0"/>
    <b v="0"/>
    <s v="theater/plays"/>
    <n v="0.69"/>
    <x v="815"/>
    <x v="3"/>
    <s v="plays"/>
    <x v="202"/>
    <d v="2018-09-22T05:00:00"/>
  </r>
  <r>
    <n v="829"/>
    <x v="809"/>
    <s v="Vision-oriented scalable portal"/>
    <x v="103"/>
    <x v="803"/>
    <x v="0"/>
    <n v="154"/>
    <x v="1"/>
    <s v="USD"/>
    <n v="1433826000"/>
    <n v="1435122000"/>
    <b v="0"/>
    <b v="0"/>
    <s v="theater/plays"/>
    <n v="0.51343749999999999"/>
    <x v="816"/>
    <x v="3"/>
    <s v="plays"/>
    <x v="743"/>
    <d v="2015-06-24T05:00:00"/>
  </r>
  <r>
    <n v="830"/>
    <x v="810"/>
    <s v="Persevering zero administration knowledge user"/>
    <x v="319"/>
    <x v="804"/>
    <x v="0"/>
    <n v="22"/>
    <x v="1"/>
    <s v="USD"/>
    <n v="1514959200"/>
    <n v="1520056800"/>
    <b v="0"/>
    <b v="0"/>
    <s v="theater/plays"/>
    <n v="1.1710526315789473E-2"/>
    <x v="817"/>
    <x v="3"/>
    <s v="plays"/>
    <x v="744"/>
    <d v="2018-03-03T06:00:00"/>
  </r>
  <r>
    <n v="831"/>
    <x v="811"/>
    <s v="Front-line bottom-line Graphic Interface"/>
    <x v="402"/>
    <x v="805"/>
    <x v="1"/>
    <n v="4233"/>
    <x v="1"/>
    <s v="USD"/>
    <n v="1332738000"/>
    <n v="1335675600"/>
    <b v="0"/>
    <b v="0"/>
    <s v="photography/photography books"/>
    <n v="1.089773429454171"/>
    <x v="818"/>
    <x v="7"/>
    <s v="photography books"/>
    <x v="745"/>
    <d v="2012-04-29T05:00:00"/>
  </r>
  <r>
    <n v="832"/>
    <x v="812"/>
    <s v="Synergized fault-tolerant hierarchy"/>
    <x v="403"/>
    <x v="806"/>
    <x v="1"/>
    <n v="1297"/>
    <x v="3"/>
    <s v="DKK"/>
    <n v="1445490000"/>
    <n v="1448431200"/>
    <b v="1"/>
    <b v="0"/>
    <s v="publishing/translations"/>
    <n v="3.1517592592592591"/>
    <x v="819"/>
    <x v="5"/>
    <s v="translations"/>
    <x v="746"/>
    <d v="2015-11-25T06:00:00"/>
  </r>
  <r>
    <n v="833"/>
    <x v="813"/>
    <s v="Expanded asynchronous groupware"/>
    <x v="85"/>
    <x v="807"/>
    <x v="1"/>
    <n v="165"/>
    <x v="3"/>
    <s v="DKK"/>
    <n v="1297663200"/>
    <n v="1298613600"/>
    <b v="0"/>
    <b v="0"/>
    <s v="publishing/translations"/>
    <n v="1.5769117647058823"/>
    <x v="820"/>
    <x v="5"/>
    <s v="translations"/>
    <x v="747"/>
    <d v="2011-02-25T06:00:00"/>
  </r>
  <r>
    <n v="834"/>
    <x v="814"/>
    <s v="Expanded fault-tolerant emulation"/>
    <x v="190"/>
    <x v="808"/>
    <x v="1"/>
    <n v="119"/>
    <x v="1"/>
    <s v="USD"/>
    <n v="1371963600"/>
    <n v="1372482000"/>
    <b v="0"/>
    <b v="0"/>
    <s v="theater/plays"/>
    <n v="1.5380821917808218"/>
    <x v="821"/>
    <x v="3"/>
    <s v="plays"/>
    <x v="362"/>
    <d v="2013-06-29T05:00:00"/>
  </r>
  <r>
    <n v="835"/>
    <x v="815"/>
    <s v="Future-proofed 24hour model"/>
    <x v="404"/>
    <x v="809"/>
    <x v="0"/>
    <n v="1758"/>
    <x v="1"/>
    <s v="USD"/>
    <n v="1425103200"/>
    <n v="1425621600"/>
    <b v="0"/>
    <b v="0"/>
    <s v="technology/web"/>
    <n v="0.89738979118329465"/>
    <x v="822"/>
    <x v="2"/>
    <s v="web"/>
    <x v="748"/>
    <d v="2015-03-06T06:00:00"/>
  </r>
  <r>
    <n v="836"/>
    <x v="816"/>
    <s v="Optimized didactic intranet"/>
    <x v="32"/>
    <x v="810"/>
    <x v="0"/>
    <n v="94"/>
    <x v="1"/>
    <s v="USD"/>
    <n v="1265349600"/>
    <n v="1266300000"/>
    <b v="0"/>
    <b v="0"/>
    <s v="music/indie rock"/>
    <n v="0.75135802469135804"/>
    <x v="823"/>
    <x v="1"/>
    <s v="indie rock"/>
    <x v="749"/>
    <d v="2010-02-16T06:00:00"/>
  </r>
  <r>
    <n v="837"/>
    <x v="817"/>
    <s v="Right-sized dedicated standardization"/>
    <x v="405"/>
    <x v="811"/>
    <x v="1"/>
    <n v="1797"/>
    <x v="1"/>
    <s v="USD"/>
    <n v="1301202000"/>
    <n v="1305867600"/>
    <b v="0"/>
    <b v="0"/>
    <s v="music/jazz"/>
    <n v="8.5288135593220336"/>
    <x v="824"/>
    <x v="1"/>
    <s v="jazz"/>
    <x v="643"/>
    <d v="2011-05-20T05:00:00"/>
  </r>
  <r>
    <n v="838"/>
    <x v="818"/>
    <s v="Vision-oriented high-level extranet"/>
    <x v="330"/>
    <x v="812"/>
    <x v="1"/>
    <n v="261"/>
    <x v="1"/>
    <s v="USD"/>
    <n v="1538024400"/>
    <n v="1538802000"/>
    <b v="0"/>
    <b v="0"/>
    <s v="theater/plays"/>
    <n v="1.3890625000000001"/>
    <x v="825"/>
    <x v="3"/>
    <s v="plays"/>
    <x v="750"/>
    <d v="2018-10-06T05:00:00"/>
  </r>
  <r>
    <n v="839"/>
    <x v="819"/>
    <s v="Organized scalable initiative"/>
    <x v="106"/>
    <x v="813"/>
    <x v="1"/>
    <n v="157"/>
    <x v="1"/>
    <s v="USD"/>
    <n v="1395032400"/>
    <n v="1398920400"/>
    <b v="0"/>
    <b v="1"/>
    <s v="film &amp; video/documentary"/>
    <n v="1.9018181818181819"/>
    <x v="826"/>
    <x v="4"/>
    <s v="documentary"/>
    <x v="751"/>
    <d v="2014-05-01T05:00:00"/>
  </r>
  <r>
    <n v="840"/>
    <x v="820"/>
    <s v="Enhanced regional moderator"/>
    <x v="406"/>
    <x v="814"/>
    <x v="1"/>
    <n v="3533"/>
    <x v="1"/>
    <s v="USD"/>
    <n v="1405486800"/>
    <n v="1405659600"/>
    <b v="0"/>
    <b v="1"/>
    <s v="theater/plays"/>
    <n v="1.0024333619948409"/>
    <x v="827"/>
    <x v="3"/>
    <s v="plays"/>
    <x v="752"/>
    <d v="2014-07-18T05:00:00"/>
  </r>
  <r>
    <n v="841"/>
    <x v="821"/>
    <s v="Automated even-keeled emulation"/>
    <x v="14"/>
    <x v="815"/>
    <x v="1"/>
    <n v="155"/>
    <x v="1"/>
    <s v="USD"/>
    <n v="1455861600"/>
    <n v="1457244000"/>
    <b v="0"/>
    <b v="0"/>
    <s v="technology/web"/>
    <n v="1.4275824175824177"/>
    <x v="828"/>
    <x v="2"/>
    <s v="web"/>
    <x v="753"/>
    <d v="2016-03-06T06:00:00"/>
  </r>
  <r>
    <n v="842"/>
    <x v="822"/>
    <s v="Reverse-engineered multi-tasking product"/>
    <x v="42"/>
    <x v="816"/>
    <x v="1"/>
    <n v="132"/>
    <x v="6"/>
    <s v="EUR"/>
    <n v="1529038800"/>
    <n v="1529298000"/>
    <b v="0"/>
    <b v="0"/>
    <s v="technology/wearables"/>
    <n v="5.6313333333333331"/>
    <x v="829"/>
    <x v="2"/>
    <s v="wearables"/>
    <x v="754"/>
    <d v="2018-06-18T05:00:00"/>
  </r>
  <r>
    <n v="843"/>
    <x v="823"/>
    <s v="De-engineered next generation parallelism"/>
    <x v="35"/>
    <x v="817"/>
    <x v="0"/>
    <n v="33"/>
    <x v="1"/>
    <s v="USD"/>
    <n v="1535259600"/>
    <n v="1535778000"/>
    <b v="0"/>
    <b v="0"/>
    <s v="photography/photography books"/>
    <n v="0.30715909090909088"/>
    <x v="830"/>
    <x v="7"/>
    <s v="photography books"/>
    <x v="755"/>
    <d v="2018-09-01T05:00:00"/>
  </r>
  <r>
    <n v="844"/>
    <x v="824"/>
    <s v="Intuitive cohesive groupware"/>
    <x v="35"/>
    <x v="818"/>
    <x v="3"/>
    <n v="94"/>
    <x v="1"/>
    <s v="USD"/>
    <n v="1327212000"/>
    <n v="1327471200"/>
    <b v="0"/>
    <b v="0"/>
    <s v="film &amp; video/documentary"/>
    <n v="0.99397727272727276"/>
    <x v="831"/>
    <x v="4"/>
    <s v="documentary"/>
    <x v="756"/>
    <d v="2012-01-25T06:00:00"/>
  </r>
  <r>
    <n v="845"/>
    <x v="825"/>
    <s v="Up-sized high-level access"/>
    <x v="407"/>
    <x v="819"/>
    <x v="1"/>
    <n v="1354"/>
    <x v="4"/>
    <s v="GBP"/>
    <n v="1526360400"/>
    <n v="1529557200"/>
    <b v="0"/>
    <b v="0"/>
    <s v="technology/web"/>
    <n v="1.9754935622317598"/>
    <x v="832"/>
    <x v="2"/>
    <s v="web"/>
    <x v="757"/>
    <d v="2018-06-21T05:00:00"/>
  </r>
  <r>
    <n v="846"/>
    <x v="826"/>
    <s v="Phased empowering success"/>
    <x v="67"/>
    <x v="820"/>
    <x v="1"/>
    <n v="48"/>
    <x v="1"/>
    <s v="USD"/>
    <n v="1532149200"/>
    <n v="1535259600"/>
    <b v="1"/>
    <b v="1"/>
    <s v="technology/web"/>
    <n v="5.085"/>
    <x v="833"/>
    <x v="2"/>
    <s v="web"/>
    <x v="758"/>
    <d v="2018-08-26T05:00:00"/>
  </r>
  <r>
    <n v="847"/>
    <x v="827"/>
    <s v="Distributed actuating project"/>
    <x v="53"/>
    <x v="695"/>
    <x v="1"/>
    <n v="110"/>
    <x v="1"/>
    <s v="USD"/>
    <n v="1515304800"/>
    <n v="1515564000"/>
    <b v="0"/>
    <b v="0"/>
    <s v="food/food trucks"/>
    <n v="2.3774468085106384"/>
    <x v="834"/>
    <x v="0"/>
    <s v="food trucks"/>
    <x v="759"/>
    <d v="2018-01-10T06:00:00"/>
  </r>
  <r>
    <n v="848"/>
    <x v="828"/>
    <s v="Robust motivating orchestration"/>
    <x v="170"/>
    <x v="821"/>
    <x v="1"/>
    <n v="172"/>
    <x v="1"/>
    <s v="USD"/>
    <n v="1276318800"/>
    <n v="1277096400"/>
    <b v="0"/>
    <b v="0"/>
    <s v="film &amp; video/drama"/>
    <n v="3.3846875000000001"/>
    <x v="835"/>
    <x v="4"/>
    <s v="drama"/>
    <x v="760"/>
    <d v="2010-06-21T05:00:00"/>
  </r>
  <r>
    <n v="849"/>
    <x v="829"/>
    <s v="Vision-oriented uniform instruction set"/>
    <x v="313"/>
    <x v="822"/>
    <x v="1"/>
    <n v="307"/>
    <x v="1"/>
    <s v="USD"/>
    <n v="1328767200"/>
    <n v="1329026400"/>
    <b v="0"/>
    <b v="1"/>
    <s v="music/indie rock"/>
    <n v="1.3308955223880596"/>
    <x v="836"/>
    <x v="1"/>
    <s v="indie rock"/>
    <x v="761"/>
    <d v="2012-02-12T06:00:00"/>
  </r>
  <r>
    <n v="850"/>
    <x v="830"/>
    <s v="Cross-group upward-trending hierarchy"/>
    <x v="0"/>
    <x v="99"/>
    <x v="0"/>
    <n v="1"/>
    <x v="1"/>
    <s v="USD"/>
    <n v="1321682400"/>
    <n v="1322978400"/>
    <b v="1"/>
    <b v="0"/>
    <s v="music/rock"/>
    <n v="0.01"/>
    <x v="100"/>
    <x v="1"/>
    <s v="rock"/>
    <x v="762"/>
    <d v="2011-12-04T06:00:00"/>
  </r>
  <r>
    <n v="851"/>
    <x v="831"/>
    <s v="Object-based needs-based info-mediaries"/>
    <x v="46"/>
    <x v="823"/>
    <x v="1"/>
    <n v="160"/>
    <x v="1"/>
    <s v="USD"/>
    <n v="1335934800"/>
    <n v="1338786000"/>
    <b v="0"/>
    <b v="0"/>
    <s v="music/electric music"/>
    <n v="2.0779999999999998"/>
    <x v="837"/>
    <x v="1"/>
    <s v="electric music"/>
    <x v="444"/>
    <d v="2012-06-04T05:00:00"/>
  </r>
  <r>
    <n v="852"/>
    <x v="832"/>
    <s v="Open-source reciprocal standardization"/>
    <x v="70"/>
    <x v="824"/>
    <x v="0"/>
    <n v="31"/>
    <x v="1"/>
    <s v="USD"/>
    <n v="1310792400"/>
    <n v="1311656400"/>
    <b v="0"/>
    <b v="1"/>
    <s v="games/video games"/>
    <n v="0.51122448979591839"/>
    <x v="838"/>
    <x v="6"/>
    <s v="video games"/>
    <x v="763"/>
    <d v="2011-07-26T05:00:00"/>
  </r>
  <r>
    <n v="853"/>
    <x v="833"/>
    <s v="Secured well-modulated projection"/>
    <x v="408"/>
    <x v="825"/>
    <x v="1"/>
    <n v="1467"/>
    <x v="0"/>
    <s v="CAD"/>
    <n v="1308546000"/>
    <n v="1308978000"/>
    <b v="0"/>
    <b v="1"/>
    <s v="music/indie rock"/>
    <n v="6.5205847953216374"/>
    <x v="839"/>
    <x v="1"/>
    <s v="indie rock"/>
    <x v="764"/>
    <d v="2011-06-25T05:00:00"/>
  </r>
  <r>
    <n v="854"/>
    <x v="834"/>
    <s v="Multi-channeled secondary middleware"/>
    <x v="409"/>
    <x v="826"/>
    <x v="1"/>
    <n v="2662"/>
    <x v="0"/>
    <s v="CAD"/>
    <n v="1574056800"/>
    <n v="1576389600"/>
    <b v="0"/>
    <b v="0"/>
    <s v="publishing/fiction"/>
    <n v="1.1363099415204678"/>
    <x v="840"/>
    <x v="5"/>
    <s v="fiction"/>
    <x v="765"/>
    <d v="2019-12-15T06:00:00"/>
  </r>
  <r>
    <n v="855"/>
    <x v="835"/>
    <s v="Horizontal clear-thinking framework"/>
    <x v="410"/>
    <x v="827"/>
    <x v="1"/>
    <n v="452"/>
    <x v="2"/>
    <s v="AUD"/>
    <n v="1308373200"/>
    <n v="1311051600"/>
    <b v="0"/>
    <b v="0"/>
    <s v="theater/plays"/>
    <n v="1.0237606837606839"/>
    <x v="841"/>
    <x v="3"/>
    <s v="plays"/>
    <x v="766"/>
    <d v="2011-07-19T05:00:00"/>
  </r>
  <r>
    <n v="856"/>
    <x v="764"/>
    <s v="Profound composite core"/>
    <x v="166"/>
    <x v="828"/>
    <x v="1"/>
    <n v="158"/>
    <x v="1"/>
    <s v="USD"/>
    <n v="1335243600"/>
    <n v="1336712400"/>
    <b v="0"/>
    <b v="0"/>
    <s v="food/food trucks"/>
    <n v="3.5658333333333334"/>
    <x v="842"/>
    <x v="0"/>
    <s v="food trucks"/>
    <x v="767"/>
    <d v="2012-05-11T05:00:00"/>
  </r>
  <r>
    <n v="857"/>
    <x v="836"/>
    <s v="Programmable disintermediate matrices"/>
    <x v="98"/>
    <x v="829"/>
    <x v="1"/>
    <n v="225"/>
    <x v="5"/>
    <s v="CHF"/>
    <n v="1328421600"/>
    <n v="1330408800"/>
    <b v="1"/>
    <b v="0"/>
    <s v="film &amp; video/shorts"/>
    <n v="1.3986792452830188"/>
    <x v="843"/>
    <x v="4"/>
    <s v="shorts"/>
    <x v="768"/>
    <d v="2012-02-28T06:00:00"/>
  </r>
  <r>
    <n v="858"/>
    <x v="837"/>
    <s v="Realigned 5thgeneration knowledge user"/>
    <x v="220"/>
    <x v="830"/>
    <x v="0"/>
    <n v="35"/>
    <x v="1"/>
    <s v="USD"/>
    <n v="1524286800"/>
    <n v="1524891600"/>
    <b v="1"/>
    <b v="0"/>
    <s v="food/food trucks"/>
    <n v="0.69450000000000001"/>
    <x v="844"/>
    <x v="0"/>
    <s v="food trucks"/>
    <x v="769"/>
    <d v="2018-04-28T05:00:00"/>
  </r>
  <r>
    <n v="859"/>
    <x v="838"/>
    <s v="Multi-layered upward-trending groupware"/>
    <x v="190"/>
    <x v="831"/>
    <x v="0"/>
    <n v="63"/>
    <x v="1"/>
    <s v="USD"/>
    <n v="1362117600"/>
    <n v="1363669200"/>
    <b v="0"/>
    <b v="1"/>
    <s v="theater/plays"/>
    <n v="0.35534246575342465"/>
    <x v="845"/>
    <x v="3"/>
    <s v="plays"/>
    <x v="770"/>
    <d v="2013-03-19T05:00:00"/>
  </r>
  <r>
    <n v="860"/>
    <x v="839"/>
    <s v="Re-contextualized leadingedge firmware"/>
    <x v="22"/>
    <x v="832"/>
    <x v="1"/>
    <n v="65"/>
    <x v="1"/>
    <s v="USD"/>
    <n v="1550556000"/>
    <n v="1551420000"/>
    <b v="0"/>
    <b v="1"/>
    <s v="technology/wearables"/>
    <n v="2.5165000000000002"/>
    <x v="846"/>
    <x v="2"/>
    <s v="wearables"/>
    <x v="771"/>
    <d v="2019-03-01T06:00:00"/>
  </r>
  <r>
    <n v="861"/>
    <x v="840"/>
    <s v="Devolved disintermediate analyzer"/>
    <x v="35"/>
    <x v="833"/>
    <x v="1"/>
    <n v="163"/>
    <x v="1"/>
    <s v="USD"/>
    <n v="1269147600"/>
    <n v="1269838800"/>
    <b v="0"/>
    <b v="0"/>
    <s v="theater/plays"/>
    <n v="1.0587500000000001"/>
    <x v="847"/>
    <x v="3"/>
    <s v="plays"/>
    <x v="772"/>
    <d v="2010-03-29T05:00:00"/>
  </r>
  <r>
    <n v="862"/>
    <x v="841"/>
    <s v="Profound disintermediate open system"/>
    <x v="26"/>
    <x v="834"/>
    <x v="1"/>
    <n v="85"/>
    <x v="1"/>
    <s v="USD"/>
    <n v="1312174800"/>
    <n v="1312520400"/>
    <b v="0"/>
    <b v="0"/>
    <s v="theater/plays"/>
    <n v="1.8742857142857143"/>
    <x v="848"/>
    <x v="3"/>
    <s v="plays"/>
    <x v="773"/>
    <d v="2011-08-05T05:00:00"/>
  </r>
  <r>
    <n v="863"/>
    <x v="842"/>
    <s v="Automated reciprocal protocol"/>
    <x v="1"/>
    <x v="835"/>
    <x v="1"/>
    <n v="217"/>
    <x v="1"/>
    <s v="USD"/>
    <n v="1434517200"/>
    <n v="1436504400"/>
    <b v="0"/>
    <b v="1"/>
    <s v="film &amp; video/television"/>
    <n v="3.8678571428571429"/>
    <x v="849"/>
    <x v="4"/>
    <s v="television"/>
    <x v="774"/>
    <d v="2015-07-10T05:00:00"/>
  </r>
  <r>
    <n v="864"/>
    <x v="843"/>
    <s v="Automated static workforce"/>
    <x v="3"/>
    <x v="836"/>
    <x v="1"/>
    <n v="150"/>
    <x v="1"/>
    <s v="USD"/>
    <n v="1471582800"/>
    <n v="1472014800"/>
    <b v="0"/>
    <b v="0"/>
    <s v="film &amp; video/shorts"/>
    <n v="3.4707142857142856"/>
    <x v="850"/>
    <x v="4"/>
    <s v="shorts"/>
    <x v="775"/>
    <d v="2016-08-24T05:00:00"/>
  </r>
  <r>
    <n v="865"/>
    <x v="844"/>
    <s v="Horizontal attitude-oriented help-desk"/>
    <x v="411"/>
    <x v="837"/>
    <x v="1"/>
    <n v="3272"/>
    <x v="1"/>
    <s v="USD"/>
    <n v="1410757200"/>
    <n v="1411534800"/>
    <b v="0"/>
    <b v="0"/>
    <s v="theater/plays"/>
    <n v="1.8582098765432098"/>
    <x v="851"/>
    <x v="3"/>
    <s v="plays"/>
    <x v="776"/>
    <d v="2014-09-24T05:00:00"/>
  </r>
  <r>
    <n v="866"/>
    <x v="845"/>
    <s v="Versatile 5thgeneration matrices"/>
    <x v="412"/>
    <x v="838"/>
    <x v="3"/>
    <n v="898"/>
    <x v="1"/>
    <s v="USD"/>
    <n v="1304830800"/>
    <n v="1304917200"/>
    <b v="0"/>
    <b v="0"/>
    <s v="photography/photography books"/>
    <n v="0.43241247264770238"/>
    <x v="852"/>
    <x v="7"/>
    <s v="photography books"/>
    <x v="777"/>
    <d v="2011-05-09T05:00:00"/>
  </r>
  <r>
    <n v="867"/>
    <x v="846"/>
    <s v="Cross-platform next generation service-desk"/>
    <x v="73"/>
    <x v="839"/>
    <x v="1"/>
    <n v="300"/>
    <x v="1"/>
    <s v="USD"/>
    <n v="1539061200"/>
    <n v="1539579600"/>
    <b v="0"/>
    <b v="0"/>
    <s v="food/food trucks"/>
    <n v="1.6243749999999999"/>
    <x v="853"/>
    <x v="0"/>
    <s v="food trucks"/>
    <x v="778"/>
    <d v="2018-10-15T05:00:00"/>
  </r>
  <r>
    <n v="868"/>
    <x v="847"/>
    <s v="Front-line web-enabled installation"/>
    <x v="260"/>
    <x v="762"/>
    <x v="1"/>
    <n v="126"/>
    <x v="1"/>
    <s v="USD"/>
    <n v="1381554000"/>
    <n v="1382504400"/>
    <b v="0"/>
    <b v="0"/>
    <s v="theater/plays"/>
    <n v="1.8484285714285715"/>
    <x v="854"/>
    <x v="3"/>
    <s v="plays"/>
    <x v="779"/>
    <d v="2013-10-23T05:00:00"/>
  </r>
  <r>
    <n v="869"/>
    <x v="848"/>
    <s v="Multi-channeled responsive product"/>
    <x v="413"/>
    <x v="840"/>
    <x v="0"/>
    <n v="526"/>
    <x v="1"/>
    <s v="USD"/>
    <n v="1277096400"/>
    <n v="1278306000"/>
    <b v="0"/>
    <b v="0"/>
    <s v="film &amp; video/drama"/>
    <n v="0.23703520691785052"/>
    <x v="855"/>
    <x v="4"/>
    <s v="drama"/>
    <x v="780"/>
    <d v="2010-07-05T05:00:00"/>
  </r>
  <r>
    <n v="870"/>
    <x v="849"/>
    <s v="Adaptive demand-driven encryption"/>
    <x v="106"/>
    <x v="841"/>
    <x v="0"/>
    <n v="121"/>
    <x v="1"/>
    <s v="USD"/>
    <n v="1440392400"/>
    <n v="1442552400"/>
    <b v="0"/>
    <b v="0"/>
    <s v="theater/plays"/>
    <n v="0.89870129870129867"/>
    <x v="856"/>
    <x v="3"/>
    <s v="plays"/>
    <x v="335"/>
    <d v="2015-09-18T05:00:00"/>
  </r>
  <r>
    <n v="871"/>
    <x v="850"/>
    <s v="Re-engineered client-driven knowledge user"/>
    <x v="414"/>
    <x v="842"/>
    <x v="1"/>
    <n v="2320"/>
    <x v="1"/>
    <s v="USD"/>
    <n v="1509512400"/>
    <n v="1511071200"/>
    <b v="0"/>
    <b v="1"/>
    <s v="theater/plays"/>
    <n v="2.7260419580419581"/>
    <x v="857"/>
    <x v="3"/>
    <s v="plays"/>
    <x v="535"/>
    <d v="2017-11-19T06:00:00"/>
  </r>
  <r>
    <n v="872"/>
    <x v="851"/>
    <s v="Compatible logistical paradigm"/>
    <x v="53"/>
    <x v="843"/>
    <x v="1"/>
    <n v="81"/>
    <x v="2"/>
    <s v="AUD"/>
    <n v="1535950800"/>
    <n v="1536382800"/>
    <b v="0"/>
    <b v="0"/>
    <s v="film &amp; video/science fiction"/>
    <n v="1.7004255319148935"/>
    <x v="858"/>
    <x v="4"/>
    <s v="science fiction"/>
    <x v="270"/>
    <d v="2018-09-08T05:00:00"/>
  </r>
  <r>
    <n v="873"/>
    <x v="852"/>
    <s v="Intuitive value-added installation"/>
    <x v="369"/>
    <x v="844"/>
    <x v="1"/>
    <n v="1887"/>
    <x v="1"/>
    <s v="USD"/>
    <n v="1389160800"/>
    <n v="1389592800"/>
    <b v="0"/>
    <b v="0"/>
    <s v="photography/photography books"/>
    <n v="1.8828503562945369"/>
    <x v="859"/>
    <x v="7"/>
    <s v="photography books"/>
    <x v="781"/>
    <d v="2014-01-13T06:00:00"/>
  </r>
  <r>
    <n v="874"/>
    <x v="853"/>
    <s v="Managed discrete parallelism"/>
    <x v="415"/>
    <x v="845"/>
    <x v="1"/>
    <n v="4358"/>
    <x v="1"/>
    <s v="USD"/>
    <n v="1271998800"/>
    <n v="1275282000"/>
    <b v="0"/>
    <b v="1"/>
    <s v="photography/photography books"/>
    <n v="3.4693532338308457"/>
    <x v="860"/>
    <x v="7"/>
    <s v="photography books"/>
    <x v="782"/>
    <d v="2010-05-31T05:00:00"/>
  </r>
  <r>
    <n v="875"/>
    <x v="854"/>
    <s v="Implemented tangible approach"/>
    <x v="58"/>
    <x v="846"/>
    <x v="0"/>
    <n v="67"/>
    <x v="1"/>
    <s v="USD"/>
    <n v="1294898400"/>
    <n v="1294984800"/>
    <b v="0"/>
    <b v="0"/>
    <s v="music/rock"/>
    <n v="0.6917721518987342"/>
    <x v="861"/>
    <x v="1"/>
    <s v="rock"/>
    <x v="783"/>
    <d v="2011-01-14T06:00:00"/>
  </r>
  <r>
    <n v="876"/>
    <x v="855"/>
    <s v="Re-engineered encompassing definition"/>
    <x v="111"/>
    <x v="847"/>
    <x v="0"/>
    <n v="57"/>
    <x v="0"/>
    <s v="CAD"/>
    <n v="1559970000"/>
    <n v="1562043600"/>
    <b v="0"/>
    <b v="0"/>
    <s v="photography/photography books"/>
    <n v="0.25433734939759034"/>
    <x v="862"/>
    <x v="7"/>
    <s v="photography books"/>
    <x v="784"/>
    <d v="2019-07-02T05:00:00"/>
  </r>
  <r>
    <n v="877"/>
    <x v="856"/>
    <s v="Multi-lateral uniform collaboration"/>
    <x v="416"/>
    <x v="848"/>
    <x v="0"/>
    <n v="1229"/>
    <x v="1"/>
    <s v="USD"/>
    <n v="1469509200"/>
    <n v="1469595600"/>
    <b v="0"/>
    <b v="0"/>
    <s v="food/food trucks"/>
    <n v="0.77400977995110021"/>
    <x v="863"/>
    <x v="0"/>
    <s v="food trucks"/>
    <x v="785"/>
    <d v="2016-07-27T05:00:00"/>
  </r>
  <r>
    <n v="878"/>
    <x v="857"/>
    <s v="Enterprise-wide foreground paradigm"/>
    <x v="50"/>
    <x v="849"/>
    <x v="0"/>
    <n v="12"/>
    <x v="6"/>
    <s v="EUR"/>
    <n v="1579068000"/>
    <n v="1581141600"/>
    <b v="0"/>
    <b v="0"/>
    <s v="music/metal"/>
    <n v="0.37481481481481482"/>
    <x v="864"/>
    <x v="1"/>
    <s v="metal"/>
    <x v="786"/>
    <d v="2020-02-08T06:00:00"/>
  </r>
  <r>
    <n v="879"/>
    <x v="858"/>
    <s v="Stand-alone incremental parallelism"/>
    <x v="67"/>
    <x v="675"/>
    <x v="1"/>
    <n v="53"/>
    <x v="1"/>
    <s v="USD"/>
    <n v="1487743200"/>
    <n v="1488520800"/>
    <b v="0"/>
    <b v="0"/>
    <s v="publishing/nonfiction"/>
    <n v="5.4379999999999997"/>
    <x v="865"/>
    <x v="5"/>
    <s v="nonfiction"/>
    <x v="787"/>
    <d v="2017-03-03T06:00:00"/>
  </r>
  <r>
    <n v="880"/>
    <x v="859"/>
    <s v="Persevering 5thgeneration throughput"/>
    <x v="396"/>
    <x v="850"/>
    <x v="1"/>
    <n v="2414"/>
    <x v="1"/>
    <s v="USD"/>
    <n v="1563685200"/>
    <n v="1563858000"/>
    <b v="0"/>
    <b v="0"/>
    <s v="music/electric music"/>
    <n v="2.2852189349112426"/>
    <x v="866"/>
    <x v="1"/>
    <s v="electric music"/>
    <x v="788"/>
    <d v="2019-07-23T05:00:00"/>
  </r>
  <r>
    <n v="881"/>
    <x v="860"/>
    <s v="Implemented object-oriented synergy"/>
    <x v="417"/>
    <x v="851"/>
    <x v="0"/>
    <n v="452"/>
    <x v="1"/>
    <s v="USD"/>
    <n v="1436418000"/>
    <n v="1438923600"/>
    <b v="0"/>
    <b v="1"/>
    <s v="theater/plays"/>
    <n v="0.38948339483394834"/>
    <x v="867"/>
    <x v="3"/>
    <s v="plays"/>
    <x v="330"/>
    <d v="2015-08-07T05:00:00"/>
  </r>
  <r>
    <n v="882"/>
    <x v="861"/>
    <s v="Balanced demand-driven definition"/>
    <x v="126"/>
    <x v="852"/>
    <x v="1"/>
    <n v="80"/>
    <x v="1"/>
    <s v="USD"/>
    <n v="1421820000"/>
    <n v="1422165600"/>
    <b v="0"/>
    <b v="0"/>
    <s v="theater/plays"/>
    <n v="3.7"/>
    <x v="868"/>
    <x v="3"/>
    <s v="plays"/>
    <x v="789"/>
    <d v="2015-01-25T06:00:00"/>
  </r>
  <r>
    <n v="883"/>
    <x v="862"/>
    <s v="Customer-focused mobile Graphic Interface"/>
    <x v="74"/>
    <x v="853"/>
    <x v="1"/>
    <n v="193"/>
    <x v="1"/>
    <s v="USD"/>
    <n v="1274763600"/>
    <n v="1277874000"/>
    <b v="0"/>
    <b v="0"/>
    <s v="film &amp; video/shorts"/>
    <n v="2.3791176470588233"/>
    <x v="869"/>
    <x v="4"/>
    <s v="shorts"/>
    <x v="790"/>
    <d v="2010-06-30T05:00:00"/>
  </r>
  <r>
    <n v="884"/>
    <x v="863"/>
    <s v="Horizontal secondary interface"/>
    <x v="418"/>
    <x v="854"/>
    <x v="0"/>
    <n v="1886"/>
    <x v="1"/>
    <s v="USD"/>
    <n v="1399179600"/>
    <n v="1399352400"/>
    <b v="0"/>
    <b v="1"/>
    <s v="theater/plays"/>
    <n v="0.64036299765807958"/>
    <x v="870"/>
    <x v="3"/>
    <s v="plays"/>
    <x v="791"/>
    <d v="2014-05-06T05:00:00"/>
  </r>
  <r>
    <n v="885"/>
    <x v="864"/>
    <s v="Virtual analyzing collaboration"/>
    <x v="37"/>
    <x v="855"/>
    <x v="1"/>
    <n v="52"/>
    <x v="1"/>
    <s v="USD"/>
    <n v="1275800400"/>
    <n v="1279083600"/>
    <b v="0"/>
    <b v="0"/>
    <s v="theater/plays"/>
    <n v="1.1827777777777777"/>
    <x v="871"/>
    <x v="3"/>
    <s v="plays"/>
    <x v="792"/>
    <d v="2010-07-14T05:00:00"/>
  </r>
  <r>
    <n v="886"/>
    <x v="865"/>
    <s v="Multi-tiered explicit focus group"/>
    <x v="419"/>
    <x v="856"/>
    <x v="0"/>
    <n v="1825"/>
    <x v="1"/>
    <s v="USD"/>
    <n v="1282798800"/>
    <n v="1284354000"/>
    <b v="0"/>
    <b v="0"/>
    <s v="music/indie rock"/>
    <n v="0.84824037184594958"/>
    <x v="872"/>
    <x v="1"/>
    <s v="indie rock"/>
    <x v="793"/>
    <d v="2010-09-13T05:00:00"/>
  </r>
  <r>
    <n v="887"/>
    <x v="866"/>
    <s v="Multi-layered systematic knowledgebase"/>
    <x v="75"/>
    <x v="857"/>
    <x v="0"/>
    <n v="31"/>
    <x v="1"/>
    <s v="USD"/>
    <n v="1437109200"/>
    <n v="1441170000"/>
    <b v="0"/>
    <b v="1"/>
    <s v="theater/plays"/>
    <n v="0.29346153846153844"/>
    <x v="873"/>
    <x v="3"/>
    <s v="plays"/>
    <x v="794"/>
    <d v="2015-09-02T05:00:00"/>
  </r>
  <r>
    <n v="888"/>
    <x v="867"/>
    <s v="Reverse-engineered uniform knowledge user"/>
    <x v="306"/>
    <x v="858"/>
    <x v="1"/>
    <n v="290"/>
    <x v="1"/>
    <s v="USD"/>
    <n v="1491886800"/>
    <n v="1493528400"/>
    <b v="0"/>
    <b v="0"/>
    <s v="theater/plays"/>
    <n v="2.0989655172413793"/>
    <x v="874"/>
    <x v="3"/>
    <s v="plays"/>
    <x v="795"/>
    <d v="2017-04-30T05:00:00"/>
  </r>
  <r>
    <n v="889"/>
    <x v="868"/>
    <s v="Secured dynamic capacity"/>
    <x v="36"/>
    <x v="859"/>
    <x v="1"/>
    <n v="122"/>
    <x v="1"/>
    <s v="USD"/>
    <n v="1394600400"/>
    <n v="1395205200"/>
    <b v="0"/>
    <b v="1"/>
    <s v="music/electric music"/>
    <n v="1.697857142857143"/>
    <x v="875"/>
    <x v="1"/>
    <s v="electric music"/>
    <x v="796"/>
    <d v="2014-03-19T05:00:00"/>
  </r>
  <r>
    <n v="890"/>
    <x v="869"/>
    <s v="Devolved foreground throughput"/>
    <x v="420"/>
    <x v="860"/>
    <x v="1"/>
    <n v="1470"/>
    <x v="1"/>
    <s v="USD"/>
    <n v="1561352400"/>
    <n v="1561438800"/>
    <b v="0"/>
    <b v="0"/>
    <s v="music/indie rock"/>
    <n v="1.1595907738095239"/>
    <x v="876"/>
    <x v="1"/>
    <s v="indie rock"/>
    <x v="797"/>
    <d v="2019-06-25T05:00:00"/>
  </r>
  <r>
    <n v="891"/>
    <x v="870"/>
    <s v="Synchronized demand-driven infrastructure"/>
    <x v="162"/>
    <x v="861"/>
    <x v="1"/>
    <n v="165"/>
    <x v="0"/>
    <s v="CAD"/>
    <n v="1322892000"/>
    <n v="1326693600"/>
    <b v="0"/>
    <b v="0"/>
    <s v="film &amp; video/documentary"/>
    <n v="2.5859999999999999"/>
    <x v="877"/>
    <x v="4"/>
    <s v="documentary"/>
    <x v="798"/>
    <d v="2012-01-16T06:00:00"/>
  </r>
  <r>
    <n v="892"/>
    <x v="871"/>
    <s v="Realigned discrete structure"/>
    <x v="46"/>
    <x v="862"/>
    <x v="1"/>
    <n v="182"/>
    <x v="1"/>
    <s v="USD"/>
    <n v="1274418000"/>
    <n v="1277960400"/>
    <b v="0"/>
    <b v="0"/>
    <s v="publishing/translations"/>
    <n v="2.3058333333333332"/>
    <x v="878"/>
    <x v="5"/>
    <s v="translations"/>
    <x v="799"/>
    <d v="2010-07-01T05:00:00"/>
  </r>
  <r>
    <n v="893"/>
    <x v="872"/>
    <s v="Progressive grid-enabled website"/>
    <x v="141"/>
    <x v="863"/>
    <x v="1"/>
    <n v="199"/>
    <x v="6"/>
    <s v="EUR"/>
    <n v="1434344400"/>
    <n v="1434690000"/>
    <b v="0"/>
    <b v="1"/>
    <s v="film &amp; video/documentary"/>
    <n v="1.2821428571428573"/>
    <x v="879"/>
    <x v="4"/>
    <s v="documentary"/>
    <x v="800"/>
    <d v="2015-06-19T05:00:00"/>
  </r>
  <r>
    <n v="894"/>
    <x v="873"/>
    <s v="Organic cohesive neural-net"/>
    <x v="12"/>
    <x v="9"/>
    <x v="1"/>
    <n v="56"/>
    <x v="4"/>
    <s v="GBP"/>
    <n v="1373518800"/>
    <n v="1376110800"/>
    <b v="0"/>
    <b v="1"/>
    <s v="film &amp; video/television"/>
    <n v="1.8870588235294117"/>
    <x v="880"/>
    <x v="4"/>
    <s v="television"/>
    <x v="801"/>
    <d v="2013-08-10T05:00:00"/>
  </r>
  <r>
    <n v="895"/>
    <x v="874"/>
    <s v="Integrated demand-driven info-mediaries"/>
    <x v="421"/>
    <x v="611"/>
    <x v="0"/>
    <n v="107"/>
    <x v="1"/>
    <s v="USD"/>
    <n v="1517637600"/>
    <n v="1518415200"/>
    <b v="0"/>
    <b v="0"/>
    <s v="theater/plays"/>
    <n v="6.9511889862327911E-2"/>
    <x v="881"/>
    <x v="3"/>
    <s v="plays"/>
    <x v="802"/>
    <d v="2018-02-12T06:00:00"/>
  </r>
  <r>
    <n v="896"/>
    <x v="875"/>
    <s v="Reverse-engineered client-server extranet"/>
    <x v="174"/>
    <x v="864"/>
    <x v="1"/>
    <n v="1460"/>
    <x v="2"/>
    <s v="AUD"/>
    <n v="1310619600"/>
    <n v="1310878800"/>
    <b v="0"/>
    <b v="1"/>
    <s v="food/food trucks"/>
    <n v="7.7443434343434348"/>
    <x v="882"/>
    <x v="0"/>
    <s v="food trucks"/>
    <x v="803"/>
    <d v="2011-07-17T05:00:00"/>
  </r>
  <r>
    <n v="897"/>
    <x v="876"/>
    <s v="Organized discrete encoding"/>
    <x v="35"/>
    <x v="865"/>
    <x v="0"/>
    <n v="27"/>
    <x v="1"/>
    <s v="USD"/>
    <n v="1556427600"/>
    <n v="1556600400"/>
    <b v="0"/>
    <b v="0"/>
    <s v="theater/plays"/>
    <n v="0.27693181818181817"/>
    <x v="883"/>
    <x v="3"/>
    <s v="plays"/>
    <x v="212"/>
    <d v="2019-04-30T05:00:00"/>
  </r>
  <r>
    <n v="898"/>
    <x v="877"/>
    <s v="Balanced regional flexibility"/>
    <x v="422"/>
    <x v="866"/>
    <x v="0"/>
    <n v="1221"/>
    <x v="1"/>
    <s v="USD"/>
    <n v="1576476000"/>
    <n v="1576994400"/>
    <b v="0"/>
    <b v="0"/>
    <s v="film &amp; video/documentary"/>
    <n v="0.52479620323841425"/>
    <x v="884"/>
    <x v="4"/>
    <s v="documentary"/>
    <x v="804"/>
    <d v="2019-12-22T06:00:00"/>
  </r>
  <r>
    <n v="899"/>
    <x v="878"/>
    <s v="Implemented multimedia time-frame"/>
    <x v="33"/>
    <x v="867"/>
    <x v="1"/>
    <n v="123"/>
    <x v="5"/>
    <s v="CHF"/>
    <n v="1381122000"/>
    <n v="1382677200"/>
    <b v="0"/>
    <b v="0"/>
    <s v="music/jazz"/>
    <n v="4.0709677419354842"/>
    <x v="885"/>
    <x v="1"/>
    <s v="jazz"/>
    <x v="805"/>
    <d v="2013-10-25T05:00:00"/>
  </r>
  <r>
    <n v="900"/>
    <x v="879"/>
    <s v="Enhanced uniform service-desk"/>
    <x v="0"/>
    <x v="50"/>
    <x v="0"/>
    <n v="1"/>
    <x v="1"/>
    <s v="USD"/>
    <n v="1411102800"/>
    <n v="1411189200"/>
    <b v="0"/>
    <b v="1"/>
    <s v="technology/web"/>
    <n v="0.02"/>
    <x v="50"/>
    <x v="2"/>
    <s v="web"/>
    <x v="806"/>
    <d v="2014-09-20T05:00:00"/>
  </r>
  <r>
    <n v="901"/>
    <x v="880"/>
    <s v="Versatile bottom-line definition"/>
    <x v="36"/>
    <x v="868"/>
    <x v="1"/>
    <n v="159"/>
    <x v="1"/>
    <s v="USD"/>
    <n v="1531803600"/>
    <n v="1534654800"/>
    <b v="0"/>
    <b v="1"/>
    <s v="music/rock"/>
    <n v="1.5617857142857143"/>
    <x v="886"/>
    <x v="1"/>
    <s v="rock"/>
    <x v="807"/>
    <d v="2018-08-19T05:00:00"/>
  </r>
  <r>
    <n v="902"/>
    <x v="881"/>
    <s v="Integrated bifurcated software"/>
    <x v="1"/>
    <x v="869"/>
    <x v="1"/>
    <n v="110"/>
    <x v="1"/>
    <s v="USD"/>
    <n v="1454133600"/>
    <n v="1457762400"/>
    <b v="0"/>
    <b v="0"/>
    <s v="technology/web"/>
    <n v="2.5242857142857145"/>
    <x v="887"/>
    <x v="2"/>
    <s v="web"/>
    <x v="722"/>
    <d v="2016-03-12T06:00:00"/>
  </r>
  <r>
    <n v="903"/>
    <x v="882"/>
    <s v="Assimilated next generation instruction set"/>
    <x v="423"/>
    <x v="870"/>
    <x v="2"/>
    <n v="14"/>
    <x v="1"/>
    <s v="USD"/>
    <n v="1336194000"/>
    <n v="1337490000"/>
    <b v="0"/>
    <b v="1"/>
    <s v="publishing/nonfiction"/>
    <n v="1.729268292682927E-2"/>
    <x v="888"/>
    <x v="5"/>
    <s v="nonfiction"/>
    <x v="477"/>
    <d v="2012-05-20T05:00:00"/>
  </r>
  <r>
    <n v="904"/>
    <x v="883"/>
    <s v="Digitized foreground array"/>
    <x v="191"/>
    <x v="871"/>
    <x v="0"/>
    <n v="16"/>
    <x v="1"/>
    <s v="USD"/>
    <n v="1349326800"/>
    <n v="1349672400"/>
    <b v="0"/>
    <b v="0"/>
    <s v="publishing/radio &amp; podcasts"/>
    <n v="0.12230769230769231"/>
    <x v="889"/>
    <x v="5"/>
    <s v="radio &amp; podcasts"/>
    <x v="259"/>
    <d v="2012-10-08T05:00:00"/>
  </r>
  <r>
    <n v="905"/>
    <x v="884"/>
    <s v="Re-engineered clear-thinking project"/>
    <x v="58"/>
    <x v="872"/>
    <x v="1"/>
    <n v="236"/>
    <x v="1"/>
    <s v="USD"/>
    <n v="1379566800"/>
    <n v="1379826000"/>
    <b v="0"/>
    <b v="0"/>
    <s v="theater/plays"/>
    <n v="1.6398734177215191"/>
    <x v="890"/>
    <x v="3"/>
    <s v="plays"/>
    <x v="9"/>
    <d v="2013-09-22T05:00:00"/>
  </r>
  <r>
    <n v="906"/>
    <x v="885"/>
    <s v="Implemented even-keeled standardization"/>
    <x v="20"/>
    <x v="873"/>
    <x v="1"/>
    <n v="191"/>
    <x v="1"/>
    <s v="USD"/>
    <n v="1494651600"/>
    <n v="1497762000"/>
    <b v="1"/>
    <b v="1"/>
    <s v="film &amp; video/documentary"/>
    <n v="1.6298181818181818"/>
    <x v="891"/>
    <x v="4"/>
    <s v="documentary"/>
    <x v="808"/>
    <d v="2017-06-18T05:00:00"/>
  </r>
  <r>
    <n v="907"/>
    <x v="886"/>
    <s v="Quality-focused asymmetric adapter"/>
    <x v="14"/>
    <x v="874"/>
    <x v="0"/>
    <n v="41"/>
    <x v="1"/>
    <s v="USD"/>
    <n v="1303880400"/>
    <n v="1304485200"/>
    <b v="0"/>
    <b v="0"/>
    <s v="theater/plays"/>
    <n v="0.20252747252747252"/>
    <x v="892"/>
    <x v="3"/>
    <s v="plays"/>
    <x v="809"/>
    <d v="2011-05-04T05:00:00"/>
  </r>
  <r>
    <n v="908"/>
    <x v="887"/>
    <s v="Networked intangible help-desk"/>
    <x v="424"/>
    <x v="875"/>
    <x v="1"/>
    <n v="3934"/>
    <x v="1"/>
    <s v="USD"/>
    <n v="1335934800"/>
    <n v="1336885200"/>
    <b v="0"/>
    <b v="0"/>
    <s v="games/video games"/>
    <n v="3.1924083769633507"/>
    <x v="893"/>
    <x v="6"/>
    <s v="video games"/>
    <x v="444"/>
    <d v="2012-05-13T05:00:00"/>
  </r>
  <r>
    <n v="909"/>
    <x v="888"/>
    <s v="Synchronized attitude-oriented frame"/>
    <x v="37"/>
    <x v="876"/>
    <x v="1"/>
    <n v="80"/>
    <x v="0"/>
    <s v="CAD"/>
    <n v="1528088400"/>
    <n v="1530421200"/>
    <b v="0"/>
    <b v="1"/>
    <s v="theater/plays"/>
    <n v="4.7894444444444444"/>
    <x v="894"/>
    <x v="3"/>
    <s v="plays"/>
    <x v="384"/>
    <d v="2018-07-01T05:00:00"/>
  </r>
  <r>
    <n v="910"/>
    <x v="889"/>
    <s v="Proactive incremental architecture"/>
    <x v="425"/>
    <x v="877"/>
    <x v="3"/>
    <n v="296"/>
    <x v="1"/>
    <s v="USD"/>
    <n v="1421906400"/>
    <n v="1421992800"/>
    <b v="0"/>
    <b v="0"/>
    <s v="theater/plays"/>
    <n v="0.19556634304207121"/>
    <x v="895"/>
    <x v="3"/>
    <s v="plays"/>
    <x v="810"/>
    <d v="2015-01-23T06:00:00"/>
  </r>
  <r>
    <n v="911"/>
    <x v="890"/>
    <s v="Cloned responsive standardization"/>
    <x v="306"/>
    <x v="878"/>
    <x v="1"/>
    <n v="462"/>
    <x v="1"/>
    <s v="USD"/>
    <n v="1568005200"/>
    <n v="1568178000"/>
    <b v="1"/>
    <b v="0"/>
    <s v="technology/web"/>
    <n v="1.9894827586206896"/>
    <x v="896"/>
    <x v="2"/>
    <s v="web"/>
    <x v="811"/>
    <d v="2019-09-11T05:00:00"/>
  </r>
  <r>
    <n v="912"/>
    <x v="891"/>
    <s v="Reduced bifurcated pricing structure"/>
    <x v="37"/>
    <x v="879"/>
    <x v="1"/>
    <n v="179"/>
    <x v="1"/>
    <s v="USD"/>
    <n v="1346821200"/>
    <n v="1347944400"/>
    <b v="1"/>
    <b v="0"/>
    <s v="film &amp; video/drama"/>
    <n v="7.95"/>
    <x v="897"/>
    <x v="4"/>
    <s v="drama"/>
    <x v="812"/>
    <d v="2012-09-18T05:00:00"/>
  </r>
  <r>
    <n v="913"/>
    <x v="892"/>
    <s v="Re-engineered asymmetric challenge"/>
    <x v="426"/>
    <x v="880"/>
    <x v="0"/>
    <n v="523"/>
    <x v="2"/>
    <s v="AUD"/>
    <n v="1557637200"/>
    <n v="1558760400"/>
    <b v="0"/>
    <b v="0"/>
    <s v="film &amp; video/drama"/>
    <n v="0.50621082621082625"/>
    <x v="898"/>
    <x v="4"/>
    <s v="drama"/>
    <x v="813"/>
    <d v="2019-05-25T05:00:00"/>
  </r>
  <r>
    <n v="914"/>
    <x v="893"/>
    <s v="Diverse client-driven conglomeration"/>
    <x v="330"/>
    <x v="881"/>
    <x v="0"/>
    <n v="141"/>
    <x v="4"/>
    <s v="GBP"/>
    <n v="1375592400"/>
    <n v="1376629200"/>
    <b v="0"/>
    <b v="0"/>
    <s v="theater/plays"/>
    <n v="0.57437499999999997"/>
    <x v="899"/>
    <x v="3"/>
    <s v="plays"/>
    <x v="814"/>
    <d v="2013-08-16T05:00:00"/>
  </r>
  <r>
    <n v="915"/>
    <x v="894"/>
    <s v="Configurable upward-trending solution"/>
    <x v="427"/>
    <x v="882"/>
    <x v="1"/>
    <n v="1866"/>
    <x v="4"/>
    <s v="GBP"/>
    <n v="1503982800"/>
    <n v="1504760400"/>
    <b v="0"/>
    <b v="0"/>
    <s v="film &amp; video/television"/>
    <n v="1.5562827640984909"/>
    <x v="900"/>
    <x v="4"/>
    <s v="television"/>
    <x v="80"/>
    <d v="2017-09-07T05:00:00"/>
  </r>
  <r>
    <n v="916"/>
    <x v="895"/>
    <s v="Persistent bandwidth-monitored framework"/>
    <x v="41"/>
    <x v="883"/>
    <x v="0"/>
    <n v="52"/>
    <x v="1"/>
    <s v="USD"/>
    <n v="1418882400"/>
    <n v="1419660000"/>
    <b v="0"/>
    <b v="0"/>
    <s v="photography/photography books"/>
    <n v="0.36297297297297298"/>
    <x v="901"/>
    <x v="7"/>
    <s v="photography books"/>
    <x v="815"/>
    <d v="2014-12-27T06:00:00"/>
  </r>
  <r>
    <n v="917"/>
    <x v="896"/>
    <s v="Polarized discrete product"/>
    <x v="136"/>
    <x v="884"/>
    <x v="2"/>
    <n v="27"/>
    <x v="4"/>
    <s v="GBP"/>
    <n v="1309237200"/>
    <n v="1311310800"/>
    <b v="0"/>
    <b v="1"/>
    <s v="film &amp; video/shorts"/>
    <n v="0.58250000000000002"/>
    <x v="902"/>
    <x v="4"/>
    <s v="shorts"/>
    <x v="816"/>
    <d v="2011-07-22T05:00:00"/>
  </r>
  <r>
    <n v="918"/>
    <x v="897"/>
    <s v="Seamless dynamic website"/>
    <x v="167"/>
    <x v="885"/>
    <x v="1"/>
    <n v="156"/>
    <x v="5"/>
    <s v="CHF"/>
    <n v="1343365200"/>
    <n v="1344315600"/>
    <b v="0"/>
    <b v="0"/>
    <s v="publishing/radio &amp; podcasts"/>
    <n v="2.3739473684210526"/>
    <x v="903"/>
    <x v="5"/>
    <s v="radio &amp; podcasts"/>
    <x v="474"/>
    <d v="2012-08-07T05:00:00"/>
  </r>
  <r>
    <n v="919"/>
    <x v="898"/>
    <s v="Extended multimedia firmware"/>
    <x v="428"/>
    <x v="886"/>
    <x v="0"/>
    <n v="225"/>
    <x v="2"/>
    <s v="AUD"/>
    <n v="1507957200"/>
    <n v="1510725600"/>
    <b v="0"/>
    <b v="1"/>
    <s v="theater/plays"/>
    <n v="0.58750000000000002"/>
    <x v="904"/>
    <x v="3"/>
    <s v="plays"/>
    <x v="817"/>
    <d v="2017-11-15T06:00:00"/>
  </r>
  <r>
    <n v="920"/>
    <x v="899"/>
    <s v="Versatile directional project"/>
    <x v="98"/>
    <x v="887"/>
    <x v="1"/>
    <n v="255"/>
    <x v="1"/>
    <s v="USD"/>
    <n v="1549519200"/>
    <n v="1551247200"/>
    <b v="1"/>
    <b v="0"/>
    <s v="film &amp; video/animation"/>
    <n v="1.8256603773584905"/>
    <x v="905"/>
    <x v="4"/>
    <s v="animation"/>
    <x v="818"/>
    <d v="2019-02-27T06:00:00"/>
  </r>
  <r>
    <n v="921"/>
    <x v="900"/>
    <s v="Profound directional knowledge user"/>
    <x v="429"/>
    <x v="888"/>
    <x v="0"/>
    <n v="38"/>
    <x v="1"/>
    <s v="USD"/>
    <n v="1329026400"/>
    <n v="1330236000"/>
    <b v="0"/>
    <b v="0"/>
    <s v="technology/web"/>
    <n v="7.5436408977556111E-3"/>
    <x v="906"/>
    <x v="2"/>
    <s v="web"/>
    <x v="819"/>
    <d v="2012-02-26T06:00:00"/>
  </r>
  <r>
    <n v="922"/>
    <x v="901"/>
    <s v="Ameliorated logistical capability"/>
    <x v="430"/>
    <x v="889"/>
    <x v="1"/>
    <n v="2261"/>
    <x v="1"/>
    <s v="USD"/>
    <n v="1544335200"/>
    <n v="1545112800"/>
    <b v="0"/>
    <b v="1"/>
    <s v="music/world music"/>
    <n v="1.7595330739299611"/>
    <x v="907"/>
    <x v="1"/>
    <s v="world music"/>
    <x v="609"/>
    <d v="2018-12-18T06:00:00"/>
  </r>
  <r>
    <n v="923"/>
    <x v="902"/>
    <s v="Sharable discrete definition"/>
    <x v="12"/>
    <x v="890"/>
    <x v="1"/>
    <n v="40"/>
    <x v="1"/>
    <s v="USD"/>
    <n v="1279083600"/>
    <n v="1279170000"/>
    <b v="0"/>
    <b v="0"/>
    <s v="theater/plays"/>
    <n v="2.3788235294117648"/>
    <x v="908"/>
    <x v="3"/>
    <s v="plays"/>
    <x v="547"/>
    <d v="2010-07-15T05:00:00"/>
  </r>
  <r>
    <n v="924"/>
    <x v="903"/>
    <s v="User-friendly next generation core"/>
    <x v="431"/>
    <x v="891"/>
    <x v="1"/>
    <n v="2289"/>
    <x v="6"/>
    <s v="EUR"/>
    <n v="1572498000"/>
    <n v="1573452000"/>
    <b v="0"/>
    <b v="0"/>
    <s v="theater/plays"/>
    <n v="4.8805076142131982"/>
    <x v="909"/>
    <x v="3"/>
    <s v="plays"/>
    <x v="820"/>
    <d v="2019-11-11T06:00:00"/>
  </r>
  <r>
    <n v="925"/>
    <x v="904"/>
    <s v="Profit-focused empowering system engine"/>
    <x v="162"/>
    <x v="892"/>
    <x v="1"/>
    <n v="65"/>
    <x v="1"/>
    <s v="USD"/>
    <n v="1506056400"/>
    <n v="1507093200"/>
    <b v="0"/>
    <b v="0"/>
    <s v="theater/plays"/>
    <n v="2.2406666666666668"/>
    <x v="910"/>
    <x v="3"/>
    <s v="plays"/>
    <x v="821"/>
    <d v="2017-10-04T05:00:00"/>
  </r>
  <r>
    <n v="926"/>
    <x v="905"/>
    <s v="Synchronized cohesive encoding"/>
    <x v="251"/>
    <x v="893"/>
    <x v="0"/>
    <n v="15"/>
    <x v="1"/>
    <s v="USD"/>
    <n v="1463029200"/>
    <n v="1463374800"/>
    <b v="0"/>
    <b v="0"/>
    <s v="food/food trucks"/>
    <n v="0.18126436781609195"/>
    <x v="911"/>
    <x v="0"/>
    <s v="food trucks"/>
    <x v="151"/>
    <d v="2016-05-16T05:00:00"/>
  </r>
  <r>
    <n v="927"/>
    <x v="906"/>
    <s v="Synergistic dynamic utilization"/>
    <x v="44"/>
    <x v="894"/>
    <x v="0"/>
    <n v="37"/>
    <x v="1"/>
    <s v="USD"/>
    <n v="1342069200"/>
    <n v="1344574800"/>
    <b v="0"/>
    <b v="0"/>
    <s v="theater/plays"/>
    <n v="0.45847222222222223"/>
    <x v="912"/>
    <x v="3"/>
    <s v="plays"/>
    <x v="822"/>
    <d v="2012-08-10T05:00:00"/>
  </r>
  <r>
    <n v="928"/>
    <x v="907"/>
    <s v="Triple-buffered bi-directional model"/>
    <x v="225"/>
    <x v="895"/>
    <x v="1"/>
    <n v="3777"/>
    <x v="6"/>
    <s v="EUR"/>
    <n v="1388296800"/>
    <n v="1389074400"/>
    <b v="0"/>
    <b v="0"/>
    <s v="technology/web"/>
    <n v="1.1731541218637993"/>
    <x v="913"/>
    <x v="2"/>
    <s v="web"/>
    <x v="823"/>
    <d v="2014-01-07T06:00:00"/>
  </r>
  <r>
    <n v="929"/>
    <x v="908"/>
    <s v="Polarized tertiary function"/>
    <x v="20"/>
    <x v="896"/>
    <x v="1"/>
    <n v="184"/>
    <x v="4"/>
    <s v="GBP"/>
    <n v="1493787600"/>
    <n v="1494997200"/>
    <b v="0"/>
    <b v="0"/>
    <s v="theater/plays"/>
    <n v="2.173090909090909"/>
    <x v="914"/>
    <x v="3"/>
    <s v="plays"/>
    <x v="824"/>
    <d v="2017-05-17T05:00:00"/>
  </r>
  <r>
    <n v="930"/>
    <x v="909"/>
    <s v="Configurable fault-tolerant structure"/>
    <x v="26"/>
    <x v="897"/>
    <x v="1"/>
    <n v="85"/>
    <x v="1"/>
    <s v="USD"/>
    <n v="1424844000"/>
    <n v="1425448800"/>
    <b v="0"/>
    <b v="1"/>
    <s v="theater/plays"/>
    <n v="1.1228571428571428"/>
    <x v="915"/>
    <x v="3"/>
    <s v="plays"/>
    <x v="825"/>
    <d v="2015-03-04T06:00:00"/>
  </r>
  <r>
    <n v="931"/>
    <x v="910"/>
    <s v="Digitized 24/7 budgetary management"/>
    <x v="58"/>
    <x v="898"/>
    <x v="0"/>
    <n v="112"/>
    <x v="1"/>
    <s v="USD"/>
    <n v="1403931600"/>
    <n v="1404104400"/>
    <b v="0"/>
    <b v="1"/>
    <s v="theater/plays"/>
    <n v="0.72518987341772156"/>
    <x v="916"/>
    <x v="3"/>
    <s v="plays"/>
    <x v="826"/>
    <d v="2014-06-30T05:00:00"/>
  </r>
  <r>
    <n v="932"/>
    <x v="911"/>
    <s v="Stand-alone zero tolerance algorithm"/>
    <x v="173"/>
    <x v="899"/>
    <x v="1"/>
    <n v="144"/>
    <x v="1"/>
    <s v="USD"/>
    <n v="1394514000"/>
    <n v="1394773200"/>
    <b v="0"/>
    <b v="0"/>
    <s v="music/rock"/>
    <n v="2.1230434782608696"/>
    <x v="917"/>
    <x v="1"/>
    <s v="rock"/>
    <x v="827"/>
    <d v="2014-03-14T05:00:00"/>
  </r>
  <r>
    <n v="933"/>
    <x v="912"/>
    <s v="Implemented tangible support"/>
    <x v="432"/>
    <x v="900"/>
    <x v="1"/>
    <n v="1902"/>
    <x v="1"/>
    <s v="USD"/>
    <n v="1365397200"/>
    <n v="1366520400"/>
    <b v="0"/>
    <b v="0"/>
    <s v="theater/plays"/>
    <n v="2.3974657534246577"/>
    <x v="918"/>
    <x v="3"/>
    <s v="plays"/>
    <x v="828"/>
    <d v="2013-04-21T05:00:00"/>
  </r>
  <r>
    <n v="934"/>
    <x v="913"/>
    <s v="Reactive radical framework"/>
    <x v="8"/>
    <x v="901"/>
    <x v="1"/>
    <n v="105"/>
    <x v="1"/>
    <s v="USD"/>
    <n v="1456120800"/>
    <n v="1456639200"/>
    <b v="0"/>
    <b v="0"/>
    <s v="theater/plays"/>
    <n v="1.8193548387096774"/>
    <x v="919"/>
    <x v="3"/>
    <s v="plays"/>
    <x v="829"/>
    <d v="2016-02-28T06:00:00"/>
  </r>
  <r>
    <n v="935"/>
    <x v="914"/>
    <s v="Object-based full-range knowledge user"/>
    <x v="55"/>
    <x v="902"/>
    <x v="1"/>
    <n v="132"/>
    <x v="1"/>
    <s v="USD"/>
    <n v="1437714000"/>
    <n v="1438318800"/>
    <b v="0"/>
    <b v="0"/>
    <s v="theater/plays"/>
    <n v="1.6413114754098361"/>
    <x v="920"/>
    <x v="3"/>
    <s v="plays"/>
    <x v="830"/>
    <d v="2015-07-31T05:00:00"/>
  </r>
  <r>
    <n v="936"/>
    <x v="591"/>
    <s v="Enhanced composite contingency"/>
    <x v="100"/>
    <x v="903"/>
    <x v="0"/>
    <n v="21"/>
    <x v="1"/>
    <s v="USD"/>
    <n v="1563771600"/>
    <n v="1564030800"/>
    <b v="1"/>
    <b v="0"/>
    <s v="theater/plays"/>
    <n v="1.6375968992248063E-2"/>
    <x v="921"/>
    <x v="3"/>
    <s v="plays"/>
    <x v="831"/>
    <d v="2019-07-25T05:00:00"/>
  </r>
  <r>
    <n v="937"/>
    <x v="915"/>
    <s v="Cloned fresh-thinking model"/>
    <x v="409"/>
    <x v="904"/>
    <x v="3"/>
    <n v="976"/>
    <x v="1"/>
    <s v="USD"/>
    <n v="1448517600"/>
    <n v="1449295200"/>
    <b v="0"/>
    <b v="0"/>
    <s v="film &amp; video/documentary"/>
    <n v="0.49643859649122807"/>
    <x v="922"/>
    <x v="4"/>
    <s v="documentary"/>
    <x v="832"/>
    <d v="2015-12-05T06:00:00"/>
  </r>
  <r>
    <n v="938"/>
    <x v="916"/>
    <s v="Total dedicated benchmark"/>
    <x v="243"/>
    <x v="905"/>
    <x v="1"/>
    <n v="96"/>
    <x v="1"/>
    <s v="USD"/>
    <n v="1528779600"/>
    <n v="1531890000"/>
    <b v="0"/>
    <b v="1"/>
    <s v="publishing/fiction"/>
    <n v="1.0970652173913042"/>
    <x v="923"/>
    <x v="5"/>
    <s v="fiction"/>
    <x v="833"/>
    <d v="2018-07-18T05:00:00"/>
  </r>
  <r>
    <n v="939"/>
    <x v="917"/>
    <s v="Streamlined human-resource Graphic Interface"/>
    <x v="75"/>
    <x v="906"/>
    <x v="0"/>
    <n v="67"/>
    <x v="1"/>
    <s v="USD"/>
    <n v="1304744400"/>
    <n v="1306213200"/>
    <b v="0"/>
    <b v="1"/>
    <s v="games/video games"/>
    <n v="0.49217948717948717"/>
    <x v="924"/>
    <x v="6"/>
    <s v="video games"/>
    <x v="834"/>
    <d v="2011-05-24T05:00:00"/>
  </r>
  <r>
    <n v="940"/>
    <x v="918"/>
    <s v="Upgradable analyzing core"/>
    <x v="34"/>
    <x v="907"/>
    <x v="2"/>
    <n v="66"/>
    <x v="0"/>
    <s v="CAD"/>
    <n v="1354341600"/>
    <n v="1356242400"/>
    <b v="0"/>
    <b v="0"/>
    <s v="technology/web"/>
    <n v="0.62232323232323228"/>
    <x v="925"/>
    <x v="2"/>
    <s v="web"/>
    <x v="835"/>
    <d v="2012-12-23T06:00:00"/>
  </r>
  <r>
    <n v="941"/>
    <x v="919"/>
    <s v="Profound exuding pricing structure"/>
    <x v="433"/>
    <x v="908"/>
    <x v="0"/>
    <n v="78"/>
    <x v="1"/>
    <s v="USD"/>
    <n v="1294552800"/>
    <n v="1297576800"/>
    <b v="1"/>
    <b v="0"/>
    <s v="theater/plays"/>
    <n v="0.1305813953488372"/>
    <x v="926"/>
    <x v="3"/>
    <s v="plays"/>
    <x v="836"/>
    <d v="2011-02-13T06:00:00"/>
  </r>
  <r>
    <n v="942"/>
    <x v="916"/>
    <s v="Horizontal optimizing model"/>
    <x v="103"/>
    <x v="909"/>
    <x v="0"/>
    <n v="67"/>
    <x v="2"/>
    <s v="AUD"/>
    <n v="1295935200"/>
    <n v="1296194400"/>
    <b v="0"/>
    <b v="0"/>
    <s v="theater/plays"/>
    <n v="0.64635416666666667"/>
    <x v="927"/>
    <x v="3"/>
    <s v="plays"/>
    <x v="837"/>
    <d v="2011-01-28T06:00:00"/>
  </r>
  <r>
    <n v="943"/>
    <x v="920"/>
    <s v="Synchronized fault-tolerant algorithm"/>
    <x v="168"/>
    <x v="910"/>
    <x v="1"/>
    <n v="114"/>
    <x v="1"/>
    <s v="USD"/>
    <n v="1411534800"/>
    <n v="1414558800"/>
    <b v="0"/>
    <b v="0"/>
    <s v="food/food trucks"/>
    <n v="1.5958666666666668"/>
    <x v="928"/>
    <x v="0"/>
    <s v="food trucks"/>
    <x v="219"/>
    <d v="2014-10-29T05:00:00"/>
  </r>
  <r>
    <n v="944"/>
    <x v="921"/>
    <s v="Streamlined 5thgeneration intranet"/>
    <x v="83"/>
    <x v="911"/>
    <x v="0"/>
    <n v="263"/>
    <x v="2"/>
    <s v="AUD"/>
    <n v="1486706400"/>
    <n v="1488348000"/>
    <b v="0"/>
    <b v="0"/>
    <s v="photography/photography books"/>
    <n v="0.81420000000000003"/>
    <x v="929"/>
    <x v="7"/>
    <s v="photography books"/>
    <x v="365"/>
    <d v="2017-03-01T06:00:00"/>
  </r>
  <r>
    <n v="945"/>
    <x v="922"/>
    <s v="Cross-group clear-thinking task-force"/>
    <x v="434"/>
    <x v="912"/>
    <x v="0"/>
    <n v="1691"/>
    <x v="1"/>
    <s v="USD"/>
    <n v="1333602000"/>
    <n v="1334898000"/>
    <b v="1"/>
    <b v="0"/>
    <s v="photography/photography books"/>
    <n v="0.32444767441860467"/>
    <x v="930"/>
    <x v="7"/>
    <s v="photography books"/>
    <x v="838"/>
    <d v="2012-04-20T05:00:00"/>
  </r>
  <r>
    <n v="946"/>
    <x v="923"/>
    <s v="Public-key bandwidth-monitored intranet"/>
    <x v="184"/>
    <x v="913"/>
    <x v="0"/>
    <n v="181"/>
    <x v="1"/>
    <s v="USD"/>
    <n v="1308200400"/>
    <n v="1308373200"/>
    <b v="0"/>
    <b v="0"/>
    <s v="theater/plays"/>
    <n v="9.9141184124918666E-2"/>
    <x v="931"/>
    <x v="3"/>
    <s v="plays"/>
    <x v="839"/>
    <d v="2011-06-18T05:00:00"/>
  </r>
  <r>
    <n v="947"/>
    <x v="924"/>
    <s v="Upgradable clear-thinking hardware"/>
    <x v="136"/>
    <x v="914"/>
    <x v="0"/>
    <n v="13"/>
    <x v="1"/>
    <s v="USD"/>
    <n v="1411707600"/>
    <n v="1412312400"/>
    <b v="0"/>
    <b v="0"/>
    <s v="theater/plays"/>
    <n v="0.26694444444444443"/>
    <x v="932"/>
    <x v="3"/>
    <s v="plays"/>
    <x v="840"/>
    <d v="2014-10-03T05:00:00"/>
  </r>
  <r>
    <n v="948"/>
    <x v="925"/>
    <s v="Integrated holistic paradigm"/>
    <x v="151"/>
    <x v="915"/>
    <x v="3"/>
    <n v="160"/>
    <x v="1"/>
    <s v="USD"/>
    <n v="1418364000"/>
    <n v="1419228000"/>
    <b v="1"/>
    <b v="1"/>
    <s v="film &amp; video/documentary"/>
    <n v="0.62957446808510642"/>
    <x v="933"/>
    <x v="4"/>
    <s v="documentary"/>
    <x v="841"/>
    <d v="2014-12-22T06:00:00"/>
  </r>
  <r>
    <n v="949"/>
    <x v="926"/>
    <s v="Seamless clear-thinking conglomeration"/>
    <x v="291"/>
    <x v="916"/>
    <x v="1"/>
    <n v="203"/>
    <x v="1"/>
    <s v="USD"/>
    <n v="1429333200"/>
    <n v="1430974800"/>
    <b v="0"/>
    <b v="0"/>
    <s v="technology/web"/>
    <n v="1.6135593220338984"/>
    <x v="934"/>
    <x v="2"/>
    <s v="web"/>
    <x v="842"/>
    <d v="2015-05-07T05:00:00"/>
  </r>
  <r>
    <n v="950"/>
    <x v="927"/>
    <s v="Persistent content-based methodology"/>
    <x v="0"/>
    <x v="297"/>
    <x v="0"/>
    <n v="1"/>
    <x v="1"/>
    <s v="USD"/>
    <n v="1555390800"/>
    <n v="1555822800"/>
    <b v="0"/>
    <b v="1"/>
    <s v="theater/plays"/>
    <n v="0.05"/>
    <x v="298"/>
    <x v="3"/>
    <s v="plays"/>
    <x v="843"/>
    <d v="2019-04-21T05:00:00"/>
  </r>
  <r>
    <n v="951"/>
    <x v="928"/>
    <s v="Re-engineered 24hour matrix"/>
    <x v="435"/>
    <x v="917"/>
    <x v="1"/>
    <n v="1559"/>
    <x v="1"/>
    <s v="USD"/>
    <n v="1482732000"/>
    <n v="1482818400"/>
    <b v="0"/>
    <b v="1"/>
    <s v="music/rock"/>
    <n v="10.969379310344827"/>
    <x v="935"/>
    <x v="1"/>
    <s v="rock"/>
    <x v="844"/>
    <d v="2016-12-27T06:00:00"/>
  </r>
  <r>
    <n v="952"/>
    <x v="929"/>
    <s v="Virtual multi-tasking core"/>
    <x v="436"/>
    <x v="918"/>
    <x v="3"/>
    <n v="2266"/>
    <x v="1"/>
    <s v="USD"/>
    <n v="1470718800"/>
    <n v="1471928400"/>
    <b v="0"/>
    <b v="0"/>
    <s v="film &amp; video/documentary"/>
    <n v="0.70094158075601376"/>
    <x v="936"/>
    <x v="4"/>
    <s v="documentary"/>
    <x v="845"/>
    <d v="2016-08-23T05:00:00"/>
  </r>
  <r>
    <n v="953"/>
    <x v="930"/>
    <s v="Streamlined fault-tolerant conglomeration"/>
    <x v="88"/>
    <x v="919"/>
    <x v="0"/>
    <n v="21"/>
    <x v="1"/>
    <s v="USD"/>
    <n v="1450591200"/>
    <n v="1453701600"/>
    <b v="0"/>
    <b v="1"/>
    <s v="film &amp; video/science fiction"/>
    <n v="0.6"/>
    <x v="937"/>
    <x v="4"/>
    <s v="science fiction"/>
    <x v="846"/>
    <d v="2016-01-25T06:00:00"/>
  </r>
  <r>
    <n v="954"/>
    <x v="931"/>
    <s v="Enterprise-wide client-driven policy"/>
    <x v="142"/>
    <x v="920"/>
    <x v="1"/>
    <n v="1548"/>
    <x v="2"/>
    <s v="AUD"/>
    <n v="1348290000"/>
    <n v="1350363600"/>
    <b v="0"/>
    <b v="0"/>
    <s v="technology/web"/>
    <n v="3.6709859154929578"/>
    <x v="938"/>
    <x v="2"/>
    <s v="web"/>
    <x v="110"/>
    <d v="2012-10-16T05:00:00"/>
  </r>
  <r>
    <n v="955"/>
    <x v="932"/>
    <s v="Function-based next generation emulation"/>
    <x v="31"/>
    <x v="921"/>
    <x v="1"/>
    <n v="80"/>
    <x v="1"/>
    <s v="USD"/>
    <n v="1353823200"/>
    <n v="1353996000"/>
    <b v="0"/>
    <b v="0"/>
    <s v="theater/plays"/>
    <n v="11.09"/>
    <x v="939"/>
    <x v="3"/>
    <s v="plays"/>
    <x v="847"/>
    <d v="2012-11-27T06:00:00"/>
  </r>
  <r>
    <n v="956"/>
    <x v="933"/>
    <s v="Re-engineered composite focus group"/>
    <x v="437"/>
    <x v="922"/>
    <x v="0"/>
    <n v="830"/>
    <x v="1"/>
    <s v="USD"/>
    <n v="1450764000"/>
    <n v="1451109600"/>
    <b v="0"/>
    <b v="0"/>
    <s v="film &amp; video/science fiction"/>
    <n v="0.19028784648187633"/>
    <x v="940"/>
    <x v="4"/>
    <s v="science fiction"/>
    <x v="848"/>
    <d v="2015-12-26T06:00:00"/>
  </r>
  <r>
    <n v="957"/>
    <x v="934"/>
    <s v="Profound mission-critical function"/>
    <x v="122"/>
    <x v="923"/>
    <x v="1"/>
    <n v="131"/>
    <x v="1"/>
    <s v="USD"/>
    <n v="1329372000"/>
    <n v="1329631200"/>
    <b v="0"/>
    <b v="0"/>
    <s v="theater/plays"/>
    <n v="1.2687755102040816"/>
    <x v="941"/>
    <x v="3"/>
    <s v="plays"/>
    <x v="849"/>
    <d v="2012-02-19T06:00:00"/>
  </r>
  <r>
    <n v="958"/>
    <x v="935"/>
    <s v="De-engineered zero-defect open system"/>
    <x v="65"/>
    <x v="924"/>
    <x v="1"/>
    <n v="112"/>
    <x v="1"/>
    <s v="USD"/>
    <n v="1277096400"/>
    <n v="1278997200"/>
    <b v="0"/>
    <b v="0"/>
    <s v="film &amp; video/animation"/>
    <n v="7.3463636363636367"/>
    <x v="942"/>
    <x v="4"/>
    <s v="animation"/>
    <x v="780"/>
    <d v="2010-07-13T05:00:00"/>
  </r>
  <r>
    <n v="959"/>
    <x v="936"/>
    <s v="Operative hybrid utilization"/>
    <x v="438"/>
    <x v="925"/>
    <x v="0"/>
    <n v="130"/>
    <x v="1"/>
    <s v="USD"/>
    <n v="1277701200"/>
    <n v="1280120400"/>
    <b v="0"/>
    <b v="0"/>
    <s v="publishing/translations"/>
    <n v="4.5731034482758622E-2"/>
    <x v="943"/>
    <x v="5"/>
    <s v="translations"/>
    <x v="140"/>
    <d v="2010-07-26T05:00:00"/>
  </r>
  <r>
    <n v="960"/>
    <x v="937"/>
    <s v="Function-based interactive matrix"/>
    <x v="20"/>
    <x v="926"/>
    <x v="0"/>
    <n v="55"/>
    <x v="1"/>
    <s v="USD"/>
    <n v="1454911200"/>
    <n v="1458104400"/>
    <b v="0"/>
    <b v="0"/>
    <s v="technology/web"/>
    <n v="0.85054545454545449"/>
    <x v="944"/>
    <x v="2"/>
    <s v="web"/>
    <x v="850"/>
    <d v="2016-03-16T05:00:00"/>
  </r>
  <r>
    <n v="961"/>
    <x v="938"/>
    <s v="Optimized content-based collaboration"/>
    <x v="57"/>
    <x v="927"/>
    <x v="1"/>
    <n v="155"/>
    <x v="1"/>
    <s v="USD"/>
    <n v="1297922400"/>
    <n v="1298268000"/>
    <b v="0"/>
    <b v="0"/>
    <s v="publishing/translations"/>
    <n v="1.1929824561403508"/>
    <x v="945"/>
    <x v="5"/>
    <s v="translations"/>
    <x v="851"/>
    <d v="2011-02-21T06:00:00"/>
  </r>
  <r>
    <n v="962"/>
    <x v="939"/>
    <s v="User-centric cohesive policy"/>
    <x v="136"/>
    <x v="928"/>
    <x v="1"/>
    <n v="266"/>
    <x v="1"/>
    <s v="USD"/>
    <n v="1384408800"/>
    <n v="1386223200"/>
    <b v="0"/>
    <b v="0"/>
    <s v="food/food trucks"/>
    <n v="2.9602777777777778"/>
    <x v="946"/>
    <x v="0"/>
    <s v="food trucks"/>
    <x v="852"/>
    <d v="2013-12-05T06:00:00"/>
  </r>
  <r>
    <n v="963"/>
    <x v="940"/>
    <s v="Ergonomic methodical hub"/>
    <x v="291"/>
    <x v="929"/>
    <x v="0"/>
    <n v="114"/>
    <x v="6"/>
    <s v="EUR"/>
    <n v="1299304800"/>
    <n v="1299823200"/>
    <b v="0"/>
    <b v="1"/>
    <s v="photography/photography books"/>
    <n v="0.84694915254237291"/>
    <x v="947"/>
    <x v="7"/>
    <s v="photography books"/>
    <x v="853"/>
    <d v="2011-03-11T06:00:00"/>
  </r>
  <r>
    <n v="964"/>
    <x v="941"/>
    <s v="Devolved disintermediate encryption"/>
    <x v="41"/>
    <x v="930"/>
    <x v="1"/>
    <n v="155"/>
    <x v="1"/>
    <s v="USD"/>
    <n v="1431320400"/>
    <n v="1431752400"/>
    <b v="0"/>
    <b v="0"/>
    <s v="theater/plays"/>
    <n v="3.5578378378378379"/>
    <x v="948"/>
    <x v="3"/>
    <s v="plays"/>
    <x v="854"/>
    <d v="2015-05-16T05:00:00"/>
  </r>
  <r>
    <n v="965"/>
    <x v="942"/>
    <s v="Phased clear-thinking policy"/>
    <x v="196"/>
    <x v="931"/>
    <x v="1"/>
    <n v="207"/>
    <x v="4"/>
    <s v="GBP"/>
    <n v="1264399200"/>
    <n v="1267855200"/>
    <b v="0"/>
    <b v="0"/>
    <s v="music/rock"/>
    <n v="3.8640909090909092"/>
    <x v="949"/>
    <x v="1"/>
    <s v="rock"/>
    <x v="67"/>
    <d v="2010-03-06T06:00:00"/>
  </r>
  <r>
    <n v="966"/>
    <x v="411"/>
    <s v="Seamless solution-oriented capacity"/>
    <x v="12"/>
    <x v="932"/>
    <x v="1"/>
    <n v="245"/>
    <x v="1"/>
    <s v="USD"/>
    <n v="1497502800"/>
    <n v="1497675600"/>
    <b v="0"/>
    <b v="0"/>
    <s v="theater/plays"/>
    <n v="7.9223529411764702"/>
    <x v="950"/>
    <x v="3"/>
    <s v="plays"/>
    <x v="855"/>
    <d v="2017-06-17T05:00:00"/>
  </r>
  <r>
    <n v="967"/>
    <x v="943"/>
    <s v="Organized human-resource attitude"/>
    <x v="439"/>
    <x v="933"/>
    <x v="1"/>
    <n v="1573"/>
    <x v="1"/>
    <s v="USD"/>
    <n v="1333688400"/>
    <n v="1336885200"/>
    <b v="0"/>
    <b v="0"/>
    <s v="music/world music"/>
    <n v="1.3703393665158372"/>
    <x v="951"/>
    <x v="1"/>
    <s v="world music"/>
    <x v="107"/>
    <d v="2012-05-13T05:00:00"/>
  </r>
  <r>
    <n v="968"/>
    <x v="944"/>
    <s v="Open-architected disintermediate budgetary management"/>
    <x v="166"/>
    <x v="934"/>
    <x v="1"/>
    <n v="114"/>
    <x v="1"/>
    <s v="USD"/>
    <n v="1293861600"/>
    <n v="1295157600"/>
    <b v="0"/>
    <b v="0"/>
    <s v="food/food trucks"/>
    <n v="3.3820833333333336"/>
    <x v="952"/>
    <x v="0"/>
    <s v="food trucks"/>
    <x v="344"/>
    <d v="2011-01-16T06:00:00"/>
  </r>
  <r>
    <n v="969"/>
    <x v="945"/>
    <s v="Multi-lateral radical solution"/>
    <x v="58"/>
    <x v="935"/>
    <x v="1"/>
    <n v="93"/>
    <x v="1"/>
    <s v="USD"/>
    <n v="1576994400"/>
    <n v="1577599200"/>
    <b v="0"/>
    <b v="0"/>
    <s v="theater/plays"/>
    <n v="1.0822784810126582"/>
    <x v="953"/>
    <x v="3"/>
    <s v="plays"/>
    <x v="856"/>
    <d v="2019-12-29T06:00:00"/>
  </r>
  <r>
    <n v="970"/>
    <x v="946"/>
    <s v="Inverse context-sensitive info-mediaries"/>
    <x v="309"/>
    <x v="936"/>
    <x v="0"/>
    <n v="594"/>
    <x v="1"/>
    <s v="USD"/>
    <n v="1304917200"/>
    <n v="1305003600"/>
    <b v="0"/>
    <b v="0"/>
    <s v="theater/plays"/>
    <n v="0.60757639620653314"/>
    <x v="954"/>
    <x v="3"/>
    <s v="plays"/>
    <x v="857"/>
    <d v="2011-05-10T05:00:00"/>
  </r>
  <r>
    <n v="971"/>
    <x v="947"/>
    <s v="Versatile neutral workforce"/>
    <x v="135"/>
    <x v="937"/>
    <x v="0"/>
    <n v="24"/>
    <x v="1"/>
    <s v="USD"/>
    <n v="1381208400"/>
    <n v="1381726800"/>
    <b v="0"/>
    <b v="0"/>
    <s v="film &amp; video/television"/>
    <n v="0.27725490196078434"/>
    <x v="955"/>
    <x v="4"/>
    <s v="television"/>
    <x v="858"/>
    <d v="2013-10-14T05:00:00"/>
  </r>
  <r>
    <n v="972"/>
    <x v="948"/>
    <s v="Multi-tiered systematic knowledge user"/>
    <x v="440"/>
    <x v="938"/>
    <x v="1"/>
    <n v="1681"/>
    <x v="1"/>
    <s v="USD"/>
    <n v="1401685200"/>
    <n v="1402462800"/>
    <b v="0"/>
    <b v="1"/>
    <s v="technology/web"/>
    <n v="2.283934426229508"/>
    <x v="956"/>
    <x v="2"/>
    <s v="web"/>
    <x v="859"/>
    <d v="2014-06-11T05:00:00"/>
  </r>
  <r>
    <n v="973"/>
    <x v="949"/>
    <s v="Programmable multi-state algorithm"/>
    <x v="441"/>
    <x v="939"/>
    <x v="0"/>
    <n v="252"/>
    <x v="1"/>
    <s v="USD"/>
    <n v="1291960800"/>
    <n v="1292133600"/>
    <b v="0"/>
    <b v="1"/>
    <s v="theater/plays"/>
    <n v="0.21615194054500414"/>
    <x v="957"/>
    <x v="3"/>
    <s v="plays"/>
    <x v="860"/>
    <d v="2010-12-12T06:00:00"/>
  </r>
  <r>
    <n v="974"/>
    <x v="950"/>
    <s v="Multi-channeled reciprocal interface"/>
    <x v="126"/>
    <x v="940"/>
    <x v="1"/>
    <n v="32"/>
    <x v="1"/>
    <s v="USD"/>
    <n v="1368853200"/>
    <n v="1368939600"/>
    <b v="0"/>
    <b v="0"/>
    <s v="music/indie rock"/>
    <n v="3.73875"/>
    <x v="958"/>
    <x v="1"/>
    <s v="indie rock"/>
    <x v="170"/>
    <d v="2013-05-19T05:00:00"/>
  </r>
  <r>
    <n v="975"/>
    <x v="951"/>
    <s v="Right-sized maximized migration"/>
    <x v="91"/>
    <x v="941"/>
    <x v="1"/>
    <n v="135"/>
    <x v="1"/>
    <s v="USD"/>
    <n v="1448776800"/>
    <n v="1452146400"/>
    <b v="0"/>
    <b v="1"/>
    <s v="theater/plays"/>
    <n v="1.5492592592592593"/>
    <x v="959"/>
    <x v="3"/>
    <s v="plays"/>
    <x v="861"/>
    <d v="2016-01-07T06:00:00"/>
  </r>
  <r>
    <n v="976"/>
    <x v="952"/>
    <s v="Self-enabling value-added artificial intelligence"/>
    <x v="220"/>
    <x v="942"/>
    <x v="1"/>
    <n v="140"/>
    <x v="1"/>
    <s v="USD"/>
    <n v="1296194400"/>
    <n v="1296712800"/>
    <b v="0"/>
    <b v="1"/>
    <s v="theater/plays"/>
    <n v="3.2214999999999998"/>
    <x v="960"/>
    <x v="3"/>
    <s v="plays"/>
    <x v="862"/>
    <d v="2011-02-03T06:00:00"/>
  </r>
  <r>
    <n v="977"/>
    <x v="597"/>
    <s v="Vision-oriented interactive solution"/>
    <x v="260"/>
    <x v="943"/>
    <x v="0"/>
    <n v="67"/>
    <x v="1"/>
    <s v="USD"/>
    <n v="1517983200"/>
    <n v="1520748000"/>
    <b v="0"/>
    <b v="0"/>
    <s v="food/food trucks"/>
    <n v="0.73957142857142855"/>
    <x v="961"/>
    <x v="0"/>
    <s v="food trucks"/>
    <x v="863"/>
    <d v="2018-03-11T06:00:00"/>
  </r>
  <r>
    <n v="978"/>
    <x v="953"/>
    <s v="Fundamental user-facing productivity"/>
    <x v="67"/>
    <x v="944"/>
    <x v="1"/>
    <n v="92"/>
    <x v="1"/>
    <s v="USD"/>
    <n v="1478930400"/>
    <n v="1480831200"/>
    <b v="0"/>
    <b v="0"/>
    <s v="games/video games"/>
    <n v="8.641"/>
    <x v="962"/>
    <x v="6"/>
    <s v="video games"/>
    <x v="864"/>
    <d v="2016-12-04T06:00:00"/>
  </r>
  <r>
    <n v="979"/>
    <x v="954"/>
    <s v="Innovative well-modulated capability"/>
    <x v="138"/>
    <x v="945"/>
    <x v="1"/>
    <n v="1015"/>
    <x v="4"/>
    <s v="GBP"/>
    <n v="1426395600"/>
    <n v="1426914000"/>
    <b v="0"/>
    <b v="0"/>
    <s v="theater/plays"/>
    <n v="1.432624584717608"/>
    <x v="963"/>
    <x v="3"/>
    <s v="plays"/>
    <x v="527"/>
    <d v="2015-03-21T05:00:00"/>
  </r>
  <r>
    <n v="980"/>
    <x v="955"/>
    <s v="Universal fault-tolerant orchestration"/>
    <x v="442"/>
    <x v="946"/>
    <x v="0"/>
    <n v="742"/>
    <x v="1"/>
    <s v="USD"/>
    <n v="1446181200"/>
    <n v="1446616800"/>
    <b v="1"/>
    <b v="0"/>
    <s v="publishing/nonfiction"/>
    <n v="0.40281762295081969"/>
    <x v="964"/>
    <x v="5"/>
    <s v="nonfiction"/>
    <x v="865"/>
    <d v="2015-11-04T06:00:00"/>
  </r>
  <r>
    <n v="981"/>
    <x v="956"/>
    <s v="Grass-roots executive synergy"/>
    <x v="313"/>
    <x v="947"/>
    <x v="1"/>
    <n v="323"/>
    <x v="1"/>
    <s v="USD"/>
    <n v="1514181600"/>
    <n v="1517032800"/>
    <b v="0"/>
    <b v="0"/>
    <s v="technology/web"/>
    <n v="1.7822388059701493"/>
    <x v="965"/>
    <x v="2"/>
    <s v="web"/>
    <x v="866"/>
    <d v="2018-01-27T06:00:00"/>
  </r>
  <r>
    <n v="982"/>
    <x v="957"/>
    <s v="Multi-layered optimal application"/>
    <x v="44"/>
    <x v="948"/>
    <x v="0"/>
    <n v="75"/>
    <x v="1"/>
    <s v="USD"/>
    <n v="1311051600"/>
    <n v="1311224400"/>
    <b v="0"/>
    <b v="1"/>
    <s v="film &amp; video/documentary"/>
    <n v="0.84930555555555554"/>
    <x v="966"/>
    <x v="4"/>
    <s v="documentary"/>
    <x v="867"/>
    <d v="2011-07-21T05:00:00"/>
  </r>
  <r>
    <n v="983"/>
    <x v="958"/>
    <s v="Business-focused full-range core"/>
    <x v="443"/>
    <x v="949"/>
    <x v="1"/>
    <n v="2326"/>
    <x v="1"/>
    <s v="USD"/>
    <n v="1564894800"/>
    <n v="1566190800"/>
    <b v="0"/>
    <b v="0"/>
    <s v="film &amp; video/documentary"/>
    <n v="1.4593648334624323"/>
    <x v="967"/>
    <x v="4"/>
    <s v="documentary"/>
    <x v="868"/>
    <d v="2019-08-19T05:00:00"/>
  </r>
  <r>
    <n v="984"/>
    <x v="959"/>
    <s v="Exclusive system-worthy Graphic Interface"/>
    <x v="191"/>
    <x v="950"/>
    <x v="1"/>
    <n v="381"/>
    <x v="1"/>
    <s v="USD"/>
    <n v="1567918800"/>
    <n v="1570165200"/>
    <b v="0"/>
    <b v="0"/>
    <s v="theater/plays"/>
    <n v="1.5246153846153847"/>
    <x v="968"/>
    <x v="3"/>
    <s v="plays"/>
    <x v="105"/>
    <d v="2019-10-04T05:00:00"/>
  </r>
  <r>
    <n v="985"/>
    <x v="960"/>
    <s v="Enhanced optimal ability"/>
    <x v="305"/>
    <x v="951"/>
    <x v="0"/>
    <n v="4405"/>
    <x v="1"/>
    <s v="USD"/>
    <n v="1386309600"/>
    <n v="1388556000"/>
    <b v="0"/>
    <b v="1"/>
    <s v="music/rock"/>
    <n v="0.67129542790152408"/>
    <x v="969"/>
    <x v="1"/>
    <s v="rock"/>
    <x v="481"/>
    <d v="2014-01-01T06:00:00"/>
  </r>
  <r>
    <n v="986"/>
    <x v="961"/>
    <s v="Optional zero administration neural-net"/>
    <x v="75"/>
    <x v="952"/>
    <x v="0"/>
    <n v="92"/>
    <x v="1"/>
    <s v="USD"/>
    <n v="1301979600"/>
    <n v="1303189200"/>
    <b v="0"/>
    <b v="0"/>
    <s v="music/rock"/>
    <n v="0.40307692307692305"/>
    <x v="970"/>
    <x v="1"/>
    <s v="rock"/>
    <x v="253"/>
    <d v="2011-04-19T05:00:00"/>
  </r>
  <r>
    <n v="987"/>
    <x v="962"/>
    <s v="Ameliorated foreground focus group"/>
    <x v="8"/>
    <x v="953"/>
    <x v="1"/>
    <n v="480"/>
    <x v="1"/>
    <s v="USD"/>
    <n v="1493269200"/>
    <n v="1494478800"/>
    <b v="0"/>
    <b v="0"/>
    <s v="film &amp; video/documentary"/>
    <n v="2.1679032258064517"/>
    <x v="971"/>
    <x v="4"/>
    <s v="documentary"/>
    <x v="869"/>
    <d v="2017-05-11T05:00:00"/>
  </r>
  <r>
    <n v="988"/>
    <x v="963"/>
    <s v="Triple-buffered multi-tasking matrices"/>
    <x v="151"/>
    <x v="802"/>
    <x v="0"/>
    <n v="64"/>
    <x v="1"/>
    <s v="USD"/>
    <n v="1478930400"/>
    <n v="1480744800"/>
    <b v="0"/>
    <b v="0"/>
    <s v="publishing/radio &amp; podcasts"/>
    <n v="0.52117021276595743"/>
    <x v="972"/>
    <x v="5"/>
    <s v="radio &amp; podcasts"/>
    <x v="864"/>
    <d v="2016-12-03T06:00:00"/>
  </r>
  <r>
    <n v="989"/>
    <x v="964"/>
    <s v="Versatile dedicated migration"/>
    <x v="166"/>
    <x v="954"/>
    <x v="1"/>
    <n v="226"/>
    <x v="1"/>
    <s v="USD"/>
    <n v="1555390800"/>
    <n v="1555822800"/>
    <b v="0"/>
    <b v="0"/>
    <s v="publishing/translations"/>
    <n v="4.9958333333333336"/>
    <x v="973"/>
    <x v="5"/>
    <s v="translations"/>
    <x v="843"/>
    <d v="2019-04-21T05:00:00"/>
  </r>
  <r>
    <n v="990"/>
    <x v="965"/>
    <s v="Devolved foreground customer loyalty"/>
    <x v="75"/>
    <x v="955"/>
    <x v="0"/>
    <n v="64"/>
    <x v="1"/>
    <s v="USD"/>
    <n v="1456984800"/>
    <n v="1458882000"/>
    <b v="0"/>
    <b v="1"/>
    <s v="film &amp; video/drama"/>
    <n v="0.87679487179487181"/>
    <x v="974"/>
    <x v="4"/>
    <s v="drama"/>
    <x v="289"/>
    <d v="2016-03-25T05:00:00"/>
  </r>
  <r>
    <n v="991"/>
    <x v="509"/>
    <s v="Reduced reciprocal focus group"/>
    <x v="122"/>
    <x v="551"/>
    <x v="1"/>
    <n v="241"/>
    <x v="1"/>
    <s v="USD"/>
    <n v="1411621200"/>
    <n v="1411966800"/>
    <b v="0"/>
    <b v="1"/>
    <s v="music/rock"/>
    <n v="1.131734693877551"/>
    <x v="975"/>
    <x v="1"/>
    <s v="rock"/>
    <x v="870"/>
    <d v="2014-09-29T05:00:00"/>
  </r>
  <r>
    <n v="992"/>
    <x v="966"/>
    <s v="Networked global migration"/>
    <x v="33"/>
    <x v="956"/>
    <x v="1"/>
    <n v="132"/>
    <x v="1"/>
    <s v="USD"/>
    <n v="1525669200"/>
    <n v="1526878800"/>
    <b v="0"/>
    <b v="1"/>
    <s v="film &amp; video/drama"/>
    <n v="4.2654838709677421"/>
    <x v="976"/>
    <x v="4"/>
    <s v="drama"/>
    <x v="871"/>
    <d v="2018-05-21T05:00:00"/>
  </r>
  <r>
    <n v="993"/>
    <x v="967"/>
    <s v="De-engineered even-keeled definition"/>
    <x v="122"/>
    <x v="957"/>
    <x v="3"/>
    <n v="75"/>
    <x v="6"/>
    <s v="EUR"/>
    <n v="1450936800"/>
    <n v="1452405600"/>
    <b v="0"/>
    <b v="1"/>
    <s v="photography/photography books"/>
    <n v="0.77632653061224488"/>
    <x v="977"/>
    <x v="7"/>
    <s v="photography books"/>
    <x v="872"/>
    <d v="2016-01-10T06:00:00"/>
  </r>
  <r>
    <n v="994"/>
    <x v="968"/>
    <s v="Implemented bi-directional flexibility"/>
    <x v="444"/>
    <x v="958"/>
    <x v="0"/>
    <n v="842"/>
    <x v="1"/>
    <s v="USD"/>
    <n v="1413522000"/>
    <n v="1414040400"/>
    <b v="0"/>
    <b v="1"/>
    <s v="publishing/translations"/>
    <n v="0.52496810772501767"/>
    <x v="978"/>
    <x v="5"/>
    <s v="translations"/>
    <x v="873"/>
    <d v="2014-10-23T05:00:00"/>
  </r>
  <r>
    <n v="995"/>
    <x v="969"/>
    <s v="Vision-oriented scalable definition"/>
    <x v="238"/>
    <x v="959"/>
    <x v="1"/>
    <n v="2043"/>
    <x v="1"/>
    <s v="USD"/>
    <n v="1541307600"/>
    <n v="1543816800"/>
    <b v="0"/>
    <b v="1"/>
    <s v="food/food trucks"/>
    <n v="1.5746762589928058"/>
    <x v="979"/>
    <x v="0"/>
    <s v="food trucks"/>
    <x v="874"/>
    <d v="2018-12-03T06:00:00"/>
  </r>
  <r>
    <n v="996"/>
    <x v="970"/>
    <s v="Future-proofed upward-trending migration"/>
    <x v="47"/>
    <x v="960"/>
    <x v="0"/>
    <n v="112"/>
    <x v="1"/>
    <s v="USD"/>
    <n v="1357106400"/>
    <n v="1359698400"/>
    <b v="0"/>
    <b v="0"/>
    <s v="theater/plays"/>
    <n v="0.72939393939393937"/>
    <x v="980"/>
    <x v="3"/>
    <s v="plays"/>
    <x v="875"/>
    <d v="2013-02-01T06:00:00"/>
  </r>
  <r>
    <n v="997"/>
    <x v="971"/>
    <s v="Right-sized full-range throughput"/>
    <x v="4"/>
    <x v="961"/>
    <x v="3"/>
    <n v="139"/>
    <x v="6"/>
    <s v="EUR"/>
    <n v="1390197600"/>
    <n v="1390629600"/>
    <b v="0"/>
    <b v="0"/>
    <s v="theater/plays"/>
    <n v="0.60565789473684206"/>
    <x v="981"/>
    <x v="3"/>
    <s v="plays"/>
    <x v="876"/>
    <d v="2014-01-25T06:00:00"/>
  </r>
  <r>
    <n v="998"/>
    <x v="972"/>
    <s v="Polarized composite customer loyalty"/>
    <x v="445"/>
    <x v="962"/>
    <x v="0"/>
    <n v="374"/>
    <x v="1"/>
    <s v="USD"/>
    <n v="1265868000"/>
    <n v="1267077600"/>
    <b v="0"/>
    <b v="1"/>
    <s v="music/indie rock"/>
    <n v="0.5679129129129129"/>
    <x v="982"/>
    <x v="1"/>
    <s v="indie rock"/>
    <x v="877"/>
    <d v="2010-02-25T06:00:00"/>
  </r>
  <r>
    <n v="999"/>
    <x v="973"/>
    <s v="Expanded eco-centric policy"/>
    <x v="446"/>
    <x v="963"/>
    <x v="3"/>
    <n v="1122"/>
    <x v="1"/>
    <s v="USD"/>
    <n v="1467176400"/>
    <n v="1467781200"/>
    <b v="0"/>
    <b v="0"/>
    <s v="food/food trucks"/>
    <n v="0.56542754275427543"/>
    <x v="983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83829-C5BD-E74D-A6ED-975D70E5E92C}" name="PivotTable5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96116-7C5C-334F-AD5F-EF5A897D8073}" name="PivotTable6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45A40-4116-DA4A-8FE8-74B9D871280D}" name="PivotTable7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5B9491-E28B-A54B-9541-4813A158988D}" name="PivotTable17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54:F64" firstHeaderRow="1" firstDataRow="2" firstDataCol="1" rowPageCount="1" colPageCount="1"/>
  <pivotFields count="22"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h="1" x="2"/>
        <item h="1"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1">
    <field x="3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9E8A51-27E0-FB47-8FF0-6A67FDE03699}" name="PivotTable15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40:F50" firstHeaderRow="1" firstDataRow="2" firstDataCol="1" rowPageCount="1" colPageCount="1"/>
  <pivotFields count="22"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h="1" x="2"/>
        <item h="1"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1">
    <field x="3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showDataAs="percentOfRow" baseField="0" baseItem="0" numFmtId="9"/>
  </dataFields>
  <chartFormats count="5"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48E2E-08A8-5F4A-834D-59E0A43731AA}" name="PivotTable13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24:F33" firstHeaderRow="1" firstDataRow="2" firstDataCol="1"/>
  <pivotFields count="22"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showDataAs="percentOfRow" baseField="0" baseItem="0" numFmtId="9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033A6E-9C95-224B-900E-08ED5A17B335}" name="PivotTable10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6:E18" firstHeaderRow="1" firstDataRow="2" firstDataCol="1" rowPageCount="2" colPageCount="1"/>
  <pivotFields count="22"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/>
    <pivotField numFmtId="14"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  <item t="default"/>
      </items>
    </pivotField>
  </pivotFields>
  <rowFields count="1">
    <field x="2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showDataAs="percentOfRow" baseField="0" baseItem="0" numFmtId="9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6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bestFit="1" customWidth="1"/>
    <col min="16" max="16" width="16" bestFit="1" customWidth="1"/>
    <col min="17" max="17" width="14.33203125" bestFit="1" customWidth="1"/>
    <col min="18" max="18" width="12.1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f>IFERROR(E2/G2,0)</f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7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7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7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7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7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7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11" priority="3" operator="containsText" text="live">
      <formula>NOT(ISERROR(SEARCH("live",F1)))</formula>
    </cfRule>
    <cfRule type="containsText" dxfId="10" priority="4" operator="containsText" text="failed">
      <formula>NOT(ISERROR(SEARCH("failed",F1)))</formula>
    </cfRule>
    <cfRule type="containsText" dxfId="9" priority="5" stopIfTrue="1" operator="containsText" text="canceled">
      <formula>NOT(ISERROR(SEARCH("canceled",F1)))</formula>
    </cfRule>
    <cfRule type="containsText" dxfId="8" priority="6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1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8A2A-9C68-FF4E-90BB-5F622BDAEB09}">
  <sheetPr codeName="Sheet3"/>
  <dimension ref="A1:F14"/>
  <sheetViews>
    <sheetView workbookViewId="0">
      <selection activeCell="I23" sqref="I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2037</v>
      </c>
      <c r="E8">
        <v>4</v>
      </c>
      <c r="F8">
        <v>4</v>
      </c>
    </row>
    <row r="9" spans="1:6" x14ac:dyDescent="0.2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7BD5-93B4-9144-9098-04F721D20ACB}">
  <sheetPr codeName="Sheet4"/>
  <dimension ref="A1:F30"/>
  <sheetViews>
    <sheetView workbookViewId="0">
      <selection activeCell="I33" sqref="I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2048</v>
      </c>
      <c r="E7">
        <v>4</v>
      </c>
      <c r="F7">
        <v>4</v>
      </c>
    </row>
    <row r="8" spans="1:6" x14ac:dyDescent="0.2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2051</v>
      </c>
      <c r="C10">
        <v>8</v>
      </c>
      <c r="E10">
        <v>10</v>
      </c>
      <c r="F10">
        <v>18</v>
      </c>
    </row>
    <row r="11" spans="1:6" x14ac:dyDescent="0.2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2056</v>
      </c>
      <c r="C15">
        <v>3</v>
      </c>
      <c r="E15">
        <v>4</v>
      </c>
      <c r="F15">
        <v>7</v>
      </c>
    </row>
    <row r="16" spans="1:6" x14ac:dyDescent="0.2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2061</v>
      </c>
      <c r="C20">
        <v>4</v>
      </c>
      <c r="E20">
        <v>4</v>
      </c>
      <c r="F20">
        <v>8</v>
      </c>
    </row>
    <row r="21" spans="1:6" x14ac:dyDescent="0.2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2066</v>
      </c>
      <c r="C25">
        <v>7</v>
      </c>
      <c r="E25">
        <v>14</v>
      </c>
      <c r="F25">
        <v>21</v>
      </c>
    </row>
    <row r="26" spans="1:6" x14ac:dyDescent="0.2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2070</v>
      </c>
      <c r="E29">
        <v>3</v>
      </c>
      <c r="F29">
        <v>3</v>
      </c>
    </row>
    <row r="30" spans="1:6" x14ac:dyDescent="0.2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0A4B-F4E3-0645-A87D-3726E731727E}">
  <sheetPr codeName="Sheet5"/>
  <dimension ref="A1:F18"/>
  <sheetViews>
    <sheetView workbookViewId="0">
      <selection activeCell="J25" sqref="J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2046</v>
      </c>
    </row>
    <row r="2" spans="1:6" x14ac:dyDescent="0.2">
      <c r="A2" s="5" t="s">
        <v>2085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8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">
      <c r="A7" s="8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">
      <c r="A8" s="8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">
      <c r="A9" s="8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">
      <c r="A10" s="8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">
      <c r="A11" s="8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">
      <c r="A12" s="8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">
      <c r="A13" s="8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">
      <c r="A14" s="8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">
      <c r="A15" s="8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">
      <c r="A16" s="8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">
      <c r="A17" s="8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">
      <c r="A18" s="8" t="s">
        <v>2043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B19-11E3-A744-BBF2-33D5084E6318}">
  <sheetPr codeName="Sheet6"/>
  <dimension ref="A1:H14"/>
  <sheetViews>
    <sheetView topLeftCell="A2" workbookViewId="0">
      <selection activeCell="J25" sqref="J25"/>
    </sheetView>
  </sheetViews>
  <sheetFormatPr baseColWidth="10" defaultRowHeight="16" x14ac:dyDescent="0.2"/>
  <cols>
    <col min="1" max="1" width="48.66406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hidden="1" x14ac:dyDescent="0.2">
      <c r="B1" t="s">
        <v>20</v>
      </c>
      <c r="C1" t="s">
        <v>14</v>
      </c>
      <c r="D1" t="s">
        <v>74</v>
      </c>
    </row>
    <row r="2" spans="1:8" x14ac:dyDescent="0.2">
      <c r="A2" t="s">
        <v>2096</v>
      </c>
      <c r="B2" s="10" t="s">
        <v>2097</v>
      </c>
      <c r="C2" s="10" t="s">
        <v>2098</v>
      </c>
      <c r="D2" s="10" t="s">
        <v>2099</v>
      </c>
      <c r="E2" s="10" t="s">
        <v>2100</v>
      </c>
      <c r="F2" s="10" t="s">
        <v>2101</v>
      </c>
      <c r="G2" s="10" t="s">
        <v>2102</v>
      </c>
      <c r="H2" s="10" t="s">
        <v>2103</v>
      </c>
    </row>
    <row r="3" spans="1:8" x14ac:dyDescent="0.2">
      <c r="A3" t="s">
        <v>2104</v>
      </c>
      <c r="B3" s="10">
        <f>COUNTIFS(Crowdfunding!$D:$D,"&lt;1000",Crowdfunding!$F:$F,B1)</f>
        <v>30</v>
      </c>
      <c r="C3" s="10">
        <f>COUNTIFS(Crowdfunding!$D:$D,"&lt;1000",Crowdfunding!$F:$F,C1)</f>
        <v>20</v>
      </c>
      <c r="D3" s="10">
        <f>COUNTIFS(Crowdfunding!$D:$D,"&lt;1000",Crowdfunding!$F:$F,D1)</f>
        <v>1</v>
      </c>
      <c r="E3" s="10">
        <f>SUM(B3:D3)</f>
        <v>51</v>
      </c>
      <c r="F3" s="11">
        <f>B3/E3</f>
        <v>0.58823529411764708</v>
      </c>
      <c r="G3" s="11">
        <f>C3/E3</f>
        <v>0.39215686274509803</v>
      </c>
      <c r="H3" s="11">
        <f>D3/E3</f>
        <v>1.9607843137254902E-2</v>
      </c>
    </row>
    <row r="4" spans="1:8" x14ac:dyDescent="0.2">
      <c r="A4" t="s">
        <v>2105</v>
      </c>
      <c r="B4" s="10">
        <f>COUNTIFS(Crowdfunding!$D:$D,"&gt;=1000",Crowdfunding!$D:$D, "&lt;5000",Crowdfunding!$F:$F,B1)</f>
        <v>191</v>
      </c>
      <c r="C4" s="10">
        <f>COUNTIFS(Crowdfunding!$D:$D,"&gt;=1000",Crowdfunding!$D:$D, "&lt;5000",Crowdfunding!$F:$F,C1)</f>
        <v>38</v>
      </c>
      <c r="D4" s="10">
        <f>COUNTIFS(Crowdfunding!$D:$D,"&gt;=1000",Crowdfunding!$D:$D, "&lt;5000",Crowdfunding!$F:$F,D1)</f>
        <v>2</v>
      </c>
      <c r="E4" s="10">
        <f t="shared" ref="E4:E14" si="0">SUM(B4:D4)</f>
        <v>231</v>
      </c>
      <c r="F4" s="11">
        <f t="shared" ref="F4:F14" si="1">B4/E4</f>
        <v>0.82683982683982682</v>
      </c>
      <c r="G4" s="11">
        <f t="shared" ref="G4:G14" si="2">C4/E4</f>
        <v>0.16450216450216451</v>
      </c>
      <c r="H4" s="11">
        <f t="shared" ref="H4:H14" si="3">D4/E4</f>
        <v>8.658008658008658E-3</v>
      </c>
    </row>
    <row r="5" spans="1:8" x14ac:dyDescent="0.2">
      <c r="A5" t="s">
        <v>2106</v>
      </c>
      <c r="B5" s="10">
        <f>COUNTIFS(Crowdfunding!$D:$D,"&gt;=5000",Crowdfunding!$D:$D, "&lt;10000",Crowdfunding!$F:$F,B1)</f>
        <v>164</v>
      </c>
      <c r="C5" s="10">
        <f>COUNTIFS(Crowdfunding!$D:$D,"&gt;=5000",Crowdfunding!$D:$D, "&lt;10000",Crowdfunding!$F:$F,C1)</f>
        <v>126</v>
      </c>
      <c r="D5" s="10">
        <f>COUNTIFS(Crowdfunding!$D:$D,"&gt;=5000",Crowdfunding!$D:$D, "&lt;10000",Crowdfunding!$F:$F,D1)</f>
        <v>25</v>
      </c>
      <c r="E5" s="10">
        <f t="shared" si="0"/>
        <v>315</v>
      </c>
      <c r="F5" s="11">
        <f t="shared" si="1"/>
        <v>0.52063492063492067</v>
      </c>
      <c r="G5" s="11">
        <f t="shared" si="2"/>
        <v>0.4</v>
      </c>
      <c r="H5" s="11">
        <f t="shared" si="3"/>
        <v>7.9365079365079361E-2</v>
      </c>
    </row>
    <row r="6" spans="1:8" x14ac:dyDescent="0.2">
      <c r="A6" t="s">
        <v>2107</v>
      </c>
      <c r="B6" s="10">
        <f>COUNTIFS(Crowdfunding!$D:$D,"&gt;=10000",Crowdfunding!$D:$D, "&lt;15000",Crowdfunding!$F:$F,B1)</f>
        <v>4</v>
      </c>
      <c r="C6" s="10">
        <f>COUNTIFS(Crowdfunding!$D:$D,"&gt;=10000",Crowdfunding!$D:$D, "&lt;15000",Crowdfunding!$F:$F,C1)</f>
        <v>5</v>
      </c>
      <c r="D6" s="10">
        <f>COUNTIFS(Crowdfunding!$D:$D,"&gt;=10000",Crowdfunding!$D:$D, "&lt;15000",Crowdfunding!$F:$F,D1)</f>
        <v>0</v>
      </c>
      <c r="E6" s="10">
        <f t="shared" si="0"/>
        <v>9</v>
      </c>
      <c r="F6" s="11">
        <f t="shared" si="1"/>
        <v>0.44444444444444442</v>
      </c>
      <c r="G6" s="11">
        <f t="shared" si="2"/>
        <v>0.55555555555555558</v>
      </c>
      <c r="H6" s="11">
        <f t="shared" si="3"/>
        <v>0</v>
      </c>
    </row>
    <row r="7" spans="1:8" x14ac:dyDescent="0.2">
      <c r="A7" t="s">
        <v>2108</v>
      </c>
      <c r="B7" s="10">
        <f>COUNTIFS(Crowdfunding!$D:$D,"&gt;=15000",Crowdfunding!$D:$D, "&lt;19999",Crowdfunding!$F:$F,B1)</f>
        <v>10</v>
      </c>
      <c r="C7" s="10">
        <f>COUNTIFS(Crowdfunding!$D:$D,"&gt;=15000",Crowdfunding!$D:$D, "&lt;19999",Crowdfunding!$F:$F,C1)</f>
        <v>0</v>
      </c>
      <c r="D7" s="10">
        <f>COUNTIFS(Crowdfunding!$D:$D,"&gt;=15000",Crowdfunding!$D:$D, "&lt;19999",Crowdfunding!$F:$F,D1)</f>
        <v>0</v>
      </c>
      <c r="E7" s="10">
        <f t="shared" si="0"/>
        <v>10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2109</v>
      </c>
      <c r="B8" s="10">
        <f>COUNTIFS(Crowdfunding!$D:$D,"&gt;=20000",Crowdfunding!$D:$D, "&lt;25000",Crowdfunding!$F:$F,B1)</f>
        <v>7</v>
      </c>
      <c r="C8" s="10">
        <f>COUNTIFS(Crowdfunding!$D:$D,"&gt;=20000",Crowdfunding!$D:$D, "&lt;25000",Crowdfunding!$F:$F,C1)</f>
        <v>0</v>
      </c>
      <c r="D8" s="10">
        <f>COUNTIFS(Crowdfunding!$D:$D,"&gt;=20000",Crowdfunding!$D:$D, "&lt;25000",Crowdfunding!$F:$F,D1)</f>
        <v>0</v>
      </c>
      <c r="E8" s="10">
        <f t="shared" si="0"/>
        <v>7</v>
      </c>
      <c r="F8" s="11">
        <f t="shared" si="1"/>
        <v>1</v>
      </c>
      <c r="G8" s="11">
        <f t="shared" si="2"/>
        <v>0</v>
      </c>
      <c r="H8" s="11">
        <f t="shared" si="3"/>
        <v>0</v>
      </c>
    </row>
    <row r="9" spans="1:8" x14ac:dyDescent="0.2">
      <c r="A9" t="s">
        <v>2110</v>
      </c>
      <c r="B9" s="10">
        <f>COUNTIFS(Crowdfunding!$D:$D,"&gt;=25000",Crowdfunding!$D:$D, "&lt;30000",Crowdfunding!$F:$F,B1)</f>
        <v>11</v>
      </c>
      <c r="C9" s="10">
        <f>COUNTIFS(Crowdfunding!$D:$D,"&gt;=25000",Crowdfunding!$D:$D, "&lt;30000",Crowdfunding!$F:$F,C1)</f>
        <v>3</v>
      </c>
      <c r="D9" s="10">
        <f>COUNTIFS(Crowdfunding!$D:$D,"&gt;=25000",Crowdfunding!$D:$D, "&lt;30000",Crowdfunding!$F:$F,D1)</f>
        <v>0</v>
      </c>
      <c r="E9" s="10">
        <f t="shared" si="0"/>
        <v>14</v>
      </c>
      <c r="F9" s="11">
        <f t="shared" si="1"/>
        <v>0.7857142857142857</v>
      </c>
      <c r="G9" s="11">
        <f t="shared" si="2"/>
        <v>0.21428571428571427</v>
      </c>
      <c r="H9" s="11">
        <f t="shared" si="3"/>
        <v>0</v>
      </c>
    </row>
    <row r="10" spans="1:8" x14ac:dyDescent="0.2">
      <c r="A10" t="s">
        <v>2111</v>
      </c>
      <c r="B10" s="10">
        <f>COUNTIFS(Crowdfunding!$D:$D,"&gt;=30000",Crowdfunding!$D:$D, "&lt;35000",Crowdfunding!$F:$F,B1)</f>
        <v>7</v>
      </c>
      <c r="C10" s="10">
        <f>COUNTIFS(Crowdfunding!$D:$D,"&gt;=30000",Crowdfunding!$D:$D, "&lt;35000",Crowdfunding!$F:$F,C1)</f>
        <v>0</v>
      </c>
      <c r="D10" s="10">
        <f>COUNTIFS(Crowdfunding!$D:$D,"&gt;=30000",Crowdfunding!$D:$D, "&lt;35000",Crowdfunding!$F:$F,D1)</f>
        <v>0</v>
      </c>
      <c r="E10" s="10">
        <f t="shared" si="0"/>
        <v>7</v>
      </c>
      <c r="F10" s="11">
        <f t="shared" si="1"/>
        <v>1</v>
      </c>
      <c r="G10" s="11">
        <f t="shared" si="2"/>
        <v>0</v>
      </c>
      <c r="H10" s="11">
        <f t="shared" si="3"/>
        <v>0</v>
      </c>
    </row>
    <row r="11" spans="1:8" x14ac:dyDescent="0.2">
      <c r="A11" t="s">
        <v>2112</v>
      </c>
      <c r="B11" s="10">
        <f>COUNTIFS(Crowdfunding!$D:$D,"&gt;=35000",Crowdfunding!$D:$D, "&lt;40000",Crowdfunding!$F:$F,B1)</f>
        <v>8</v>
      </c>
      <c r="C11" s="10">
        <f>COUNTIFS(Crowdfunding!$D:$D,"&gt;=35000",Crowdfunding!$D:$D, "&lt;40000",Crowdfunding!$F:$F,C1)</f>
        <v>3</v>
      </c>
      <c r="D11" s="10">
        <f>COUNTIFS(Crowdfunding!$D:$D,"&gt;=35000",Crowdfunding!$D:$D, "&lt;40000",Crowdfunding!$F:$F,D1)</f>
        <v>1</v>
      </c>
      <c r="E11" s="10">
        <f t="shared" si="0"/>
        <v>12</v>
      </c>
      <c r="F11" s="11">
        <f t="shared" si="1"/>
        <v>0.66666666666666663</v>
      </c>
      <c r="G11" s="11">
        <f t="shared" si="2"/>
        <v>0.25</v>
      </c>
      <c r="H11" s="11">
        <f t="shared" si="3"/>
        <v>8.3333333333333329E-2</v>
      </c>
    </row>
    <row r="12" spans="1:8" x14ac:dyDescent="0.2">
      <c r="A12" t="s">
        <v>2113</v>
      </c>
      <c r="B12" s="10">
        <f>COUNTIFS(Crowdfunding!$D:$D,"&gt;=40000",Crowdfunding!$D:$D, "&lt;45000",Crowdfunding!$F:$F,B1)</f>
        <v>11</v>
      </c>
      <c r="C12" s="10">
        <f>COUNTIFS(Crowdfunding!$D:$D,"&gt;=40000",Crowdfunding!$D:$D, "&lt;45000",Crowdfunding!$F:$F,C1)</f>
        <v>3</v>
      </c>
      <c r="D12" s="10">
        <f>COUNTIFS(Crowdfunding!$D:$D,"&gt;=40000",Crowdfunding!$D:$D, "&lt;45000",Crowdfunding!$F:$F,D1)</f>
        <v>0</v>
      </c>
      <c r="E12" s="10">
        <f t="shared" si="0"/>
        <v>14</v>
      </c>
      <c r="F12" s="11">
        <f t="shared" si="1"/>
        <v>0.7857142857142857</v>
      </c>
      <c r="G12" s="11">
        <f t="shared" si="2"/>
        <v>0.21428571428571427</v>
      </c>
      <c r="H12" s="11">
        <f t="shared" si="3"/>
        <v>0</v>
      </c>
    </row>
    <row r="13" spans="1:8" x14ac:dyDescent="0.2">
      <c r="A13" t="s">
        <v>2114</v>
      </c>
      <c r="B13" s="10">
        <f>COUNTIFS(Crowdfunding!$D:$D,"&gt;=45000",Crowdfunding!$D:$D, "&lt;50000",Crowdfunding!$F:$F,B1)</f>
        <v>8</v>
      </c>
      <c r="C13" s="10">
        <f>COUNTIFS(Crowdfunding!$D:$D,"&gt;=45000",Crowdfunding!$D:$D, "&lt;50000",Crowdfunding!$F:$F,C1)</f>
        <v>3</v>
      </c>
      <c r="D13" s="10">
        <f>COUNTIFS(Crowdfunding!$D:$D,"&gt;=45000",Crowdfunding!$D:$D, "&lt;50000",Crowdfunding!$F:$F,D1)</f>
        <v>0</v>
      </c>
      <c r="E13" s="10">
        <f t="shared" si="0"/>
        <v>11</v>
      </c>
      <c r="F13" s="11">
        <f t="shared" si="1"/>
        <v>0.72727272727272729</v>
      </c>
      <c r="G13" s="11">
        <f t="shared" si="2"/>
        <v>0.27272727272727271</v>
      </c>
      <c r="H13" s="11">
        <f t="shared" si="3"/>
        <v>0</v>
      </c>
    </row>
    <row r="14" spans="1:8" x14ac:dyDescent="0.2">
      <c r="A14" t="s">
        <v>2115</v>
      </c>
      <c r="B14" s="10">
        <f>COUNTIFS(Crowdfunding!$D:$D,"&gt;=50000",Crowdfunding!$F:$F,B1)</f>
        <v>114</v>
      </c>
      <c r="C14" s="10">
        <f>COUNTIFS(Crowdfunding!$D:$D,"&gt;=50000",Crowdfunding!$F:$F,C1)</f>
        <v>163</v>
      </c>
      <c r="D14" s="10">
        <f>COUNTIFS(Crowdfunding!$D:$D,"&gt;=50000",Crowdfunding!$F:$F,D1)</f>
        <v>28</v>
      </c>
      <c r="E14" s="10">
        <f t="shared" si="0"/>
        <v>305</v>
      </c>
      <c r="F14" s="11">
        <f t="shared" si="1"/>
        <v>0.3737704918032787</v>
      </c>
      <c r="G14" s="11">
        <f t="shared" si="2"/>
        <v>0.53442622950819674</v>
      </c>
      <c r="H14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3792-2E3F-9540-8FC5-3521343E6417}">
  <sheetPr codeName="Sheet2"/>
  <dimension ref="A1:I566"/>
  <sheetViews>
    <sheetView workbookViewId="0">
      <selection activeCell="I13" sqref="I13"/>
    </sheetView>
  </sheetViews>
  <sheetFormatPr baseColWidth="10" defaultRowHeight="16" x14ac:dyDescent="0.2"/>
  <cols>
    <col min="1" max="1" width="9.5" bestFit="1" customWidth="1"/>
    <col min="2" max="2" width="22.1640625" bestFit="1" customWidth="1"/>
    <col min="4" max="4" width="8.33203125" bestFit="1" customWidth="1"/>
    <col min="5" max="5" width="18.33203125" bestFit="1" customWidth="1"/>
    <col min="7" max="7" width="16.83203125" bestFit="1" customWidth="1"/>
    <col min="8" max="8" width="15.6640625" bestFit="1" customWidth="1"/>
    <col min="9" max="9" width="14.6640625" bestFit="1" customWidth="1"/>
  </cols>
  <sheetData>
    <row r="1" spans="1:9" x14ac:dyDescent="0.2">
      <c r="A1" s="1" t="s">
        <v>4</v>
      </c>
      <c r="B1" s="1" t="s">
        <v>2123</v>
      </c>
      <c r="D1" s="1" t="s">
        <v>4</v>
      </c>
      <c r="E1" s="1" t="s">
        <v>2124</v>
      </c>
      <c r="H1" s="10" t="s">
        <v>2119</v>
      </c>
      <c r="I1" s="10" t="s">
        <v>14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G2" t="s">
        <v>2116</v>
      </c>
      <c r="H2" s="12">
        <f>AVERAGE(B:B)</f>
        <v>851.14690265486729</v>
      </c>
      <c r="I2" s="12">
        <f>AVERAGE(E:E)</f>
        <v>585.61538461538464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t="s">
        <v>2117</v>
      </c>
      <c r="H3" s="12">
        <f>MEDIAN(B:B)</f>
        <v>201</v>
      </c>
      <c r="I3" s="12">
        <f>MEDIAN(E:E)</f>
        <v>114.5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t="s">
        <v>2118</v>
      </c>
      <c r="H4" s="12">
        <f>MIN(B:B)</f>
        <v>16</v>
      </c>
      <c r="I4" s="12">
        <f>MIN(E:E)</f>
        <v>0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t="s">
        <v>2120</v>
      </c>
      <c r="H5" s="12">
        <f>MAX(B:B)</f>
        <v>7295</v>
      </c>
      <c r="I5" s="12">
        <f>MAX(E:E)</f>
        <v>6080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t="s">
        <v>2121</v>
      </c>
      <c r="H6" s="12">
        <f>_xlfn.VAR.S(B:B)</f>
        <v>1606216.5936295739</v>
      </c>
      <c r="I6" s="12">
        <f>_xlfn.VAR.S(E:E)</f>
        <v>924113.45496927318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t="s">
        <v>2122</v>
      </c>
      <c r="H7" s="12">
        <f>STDEV(B:B)</f>
        <v>1267.366006183523</v>
      </c>
      <c r="I7" s="12">
        <f>STDEV(E:E)</f>
        <v>961.30819978260524</v>
      </c>
    </row>
    <row r="8" spans="1:9" x14ac:dyDescent="0.2">
      <c r="A8" t="s">
        <v>20</v>
      </c>
      <c r="B8">
        <v>100</v>
      </c>
      <c r="D8" t="s">
        <v>14</v>
      </c>
      <c r="E8">
        <v>55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566">
    <cfRule type="containsText" dxfId="7" priority="5" operator="containsText" text="live">
      <formula>NOT(ISERROR(SEARCH("live",A1)))</formula>
    </cfRule>
    <cfRule type="containsText" dxfId="6" priority="6" operator="containsText" text="failed">
      <formula>NOT(ISERROR(SEARCH("failed",A1)))</formula>
    </cfRule>
    <cfRule type="containsText" dxfId="5" priority="7" stopIfTrue="1" operator="containsText" text="canceled">
      <formula>NOT(ISERROR(SEARCH("canceled",A1)))</formula>
    </cfRule>
    <cfRule type="containsText" dxfId="4" priority="8" operator="containsText" text="successful">
      <formula>NOT(ISERROR(SEARCH("successful",A1)))</formula>
    </cfRule>
  </conditionalFormatting>
  <conditionalFormatting sqref="D1:D365">
    <cfRule type="containsText" dxfId="3" priority="1" operator="containsText" text="live">
      <formula>NOT(ISERROR(SEARCH("live",D1)))</formula>
    </cfRule>
    <cfRule type="containsText" dxfId="2" priority="2" operator="containsText" text="failed">
      <formula>NOT(ISERROR(SEARCH("failed",D1)))</formula>
    </cfRule>
    <cfRule type="containsText" dxfId="1" priority="3" stopIfTrue="1" operator="containsText" text="canceled">
      <formula>NOT(ISERROR(SEARCH("canceled",D1)))</formula>
    </cfRule>
    <cfRule type="containsText" dxfId="0" priority="4" operator="containsText" text="successful">
      <formula>NOT(ISERROR(SEARCH("successful",D1)))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FC1-5ED4-DA4E-9CF8-1AA353E9155E}">
  <sheetPr codeName="Sheet7"/>
  <dimension ref="A1:F64"/>
  <sheetViews>
    <sheetView workbookViewId="0">
      <selection activeCell="N36" sqref="N3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5" width="9.5" bestFit="1" customWidth="1"/>
    <col min="6" max="6" width="10.83203125" bestFit="1" customWidth="1"/>
    <col min="7" max="7" width="15.6640625" bestFit="1" customWidth="1"/>
    <col min="8" max="8" width="15.5" bestFit="1" customWidth="1"/>
    <col min="9" max="9" width="5.83203125" bestFit="1" customWidth="1"/>
    <col min="10" max="10" width="9.5" bestFit="1" customWidth="1"/>
  </cols>
  <sheetData>
    <row r="1" spans="1:5" x14ac:dyDescent="0.2">
      <c r="A1" s="14" t="s">
        <v>2125</v>
      </c>
    </row>
    <row r="3" spans="1:5" x14ac:dyDescent="0.2">
      <c r="A3" s="5" t="s">
        <v>6</v>
      </c>
      <c r="B3" t="s">
        <v>2046</v>
      </c>
    </row>
    <row r="4" spans="1:5" x14ac:dyDescent="0.2">
      <c r="A4" s="5" t="s">
        <v>2031</v>
      </c>
      <c r="B4" t="s">
        <v>2046</v>
      </c>
    </row>
    <row r="6" spans="1:5" x14ac:dyDescent="0.2">
      <c r="A6" s="5" t="s">
        <v>2045</v>
      </c>
      <c r="B6" s="5" t="s">
        <v>2044</v>
      </c>
    </row>
    <row r="7" spans="1:5" x14ac:dyDescent="0.2">
      <c r="A7" s="5" t="s">
        <v>2033</v>
      </c>
      <c r="B7" t="s">
        <v>74</v>
      </c>
      <c r="C7" t="s">
        <v>14</v>
      </c>
      <c r="D7" t="s">
        <v>20</v>
      </c>
      <c r="E7" t="s">
        <v>2043</v>
      </c>
    </row>
    <row r="8" spans="1:5" x14ac:dyDescent="0.2">
      <c r="A8" s="6" t="s">
        <v>2086</v>
      </c>
      <c r="B8" s="13">
        <v>0.13084112149532709</v>
      </c>
      <c r="C8" s="13">
        <v>0.32710280373831774</v>
      </c>
      <c r="D8" s="13">
        <v>0.54205607476635509</v>
      </c>
      <c r="E8" s="13">
        <v>1</v>
      </c>
    </row>
    <row r="9" spans="1:5" x14ac:dyDescent="0.2">
      <c r="A9" s="6" t="s">
        <v>2087</v>
      </c>
      <c r="B9" s="13">
        <v>5.8823529411764705E-2</v>
      </c>
      <c r="C9" s="13">
        <v>0.39215686274509803</v>
      </c>
      <c r="D9" s="13">
        <v>0.5490196078431373</v>
      </c>
      <c r="E9" s="13">
        <v>1</v>
      </c>
    </row>
    <row r="10" spans="1:5" x14ac:dyDescent="0.2">
      <c r="A10" s="6" t="s">
        <v>2088</v>
      </c>
      <c r="B10" s="13">
        <v>4.9382716049382713E-2</v>
      </c>
      <c r="C10" s="13">
        <v>0.39506172839506171</v>
      </c>
      <c r="D10" s="13">
        <v>0.55555555555555558</v>
      </c>
      <c r="E10" s="13">
        <v>1</v>
      </c>
    </row>
    <row r="11" spans="1:5" x14ac:dyDescent="0.2">
      <c r="A11" s="6" t="s">
        <v>2089</v>
      </c>
      <c r="B11" s="13">
        <v>4.5977011494252873E-2</v>
      </c>
      <c r="C11" s="13">
        <v>0.40229885057471265</v>
      </c>
      <c r="D11" s="13">
        <v>0.55172413793103448</v>
      </c>
      <c r="E11" s="13">
        <v>1</v>
      </c>
    </row>
    <row r="12" spans="1:5" x14ac:dyDescent="0.2">
      <c r="A12" s="6" t="s">
        <v>2090</v>
      </c>
      <c r="B12" s="13">
        <v>3.9603960396039604E-2</v>
      </c>
      <c r="C12" s="13">
        <v>0.36633663366336633</v>
      </c>
      <c r="D12" s="13">
        <v>0.59405940594059403</v>
      </c>
      <c r="E12" s="13">
        <v>1</v>
      </c>
    </row>
    <row r="13" spans="1:5" x14ac:dyDescent="0.2">
      <c r="A13" s="6" t="s">
        <v>2091</v>
      </c>
      <c r="B13" s="13">
        <v>6.7961165048543687E-2</v>
      </c>
      <c r="C13" s="13">
        <v>0.40776699029126212</v>
      </c>
      <c r="D13" s="13">
        <v>0.52427184466019416</v>
      </c>
      <c r="E13" s="13">
        <v>1</v>
      </c>
    </row>
    <row r="14" spans="1:5" x14ac:dyDescent="0.2">
      <c r="A14" s="6" t="s">
        <v>2092</v>
      </c>
      <c r="B14" s="13">
        <v>5.2083333333333336E-2</v>
      </c>
      <c r="C14" s="13">
        <v>0.4375</v>
      </c>
      <c r="D14" s="13">
        <v>0.51041666666666663</v>
      </c>
      <c r="E14" s="13">
        <v>1</v>
      </c>
    </row>
    <row r="15" spans="1:5" x14ac:dyDescent="0.2">
      <c r="A15" s="6" t="s">
        <v>2093</v>
      </c>
      <c r="B15" s="13">
        <v>0.05</v>
      </c>
      <c r="C15" s="13">
        <v>0.28000000000000003</v>
      </c>
      <c r="D15" s="13">
        <v>0.67</v>
      </c>
      <c r="E15" s="13">
        <v>1</v>
      </c>
    </row>
    <row r="16" spans="1:5" x14ac:dyDescent="0.2">
      <c r="A16" s="6" t="s">
        <v>2094</v>
      </c>
      <c r="B16" s="13">
        <v>0.04</v>
      </c>
      <c r="C16" s="13">
        <v>0.35</v>
      </c>
      <c r="D16" s="13">
        <v>0.61</v>
      </c>
      <c r="E16" s="13">
        <v>1</v>
      </c>
    </row>
    <row r="17" spans="1:6" x14ac:dyDescent="0.2">
      <c r="A17" s="6" t="s">
        <v>2095</v>
      </c>
      <c r="B17" s="13">
        <v>3.7383177570093455E-2</v>
      </c>
      <c r="C17" s="13">
        <v>0.3364485981308411</v>
      </c>
      <c r="D17" s="13">
        <v>0.62616822429906538</v>
      </c>
      <c r="E17" s="13">
        <v>1</v>
      </c>
    </row>
    <row r="18" spans="1:6" x14ac:dyDescent="0.2">
      <c r="A18" s="6" t="s">
        <v>2043</v>
      </c>
      <c r="B18" s="13">
        <v>5.7926829268292686E-2</v>
      </c>
      <c r="C18" s="13">
        <v>0.36788617886178859</v>
      </c>
      <c r="D18" s="13">
        <v>0.57418699186991873</v>
      </c>
      <c r="E18" s="13">
        <v>1</v>
      </c>
    </row>
    <row r="22" spans="1:6" x14ac:dyDescent="0.2">
      <c r="A22" s="14" t="s">
        <v>2126</v>
      </c>
    </row>
    <row r="24" spans="1:6" x14ac:dyDescent="0.2">
      <c r="A24" s="5" t="s">
        <v>2045</v>
      </c>
      <c r="B24" s="5" t="s">
        <v>2044</v>
      </c>
    </row>
    <row r="25" spans="1:6" x14ac:dyDescent="0.2">
      <c r="A25" s="5" t="s">
        <v>2033</v>
      </c>
      <c r="B25" t="s">
        <v>74</v>
      </c>
      <c r="C25" t="s">
        <v>14</v>
      </c>
      <c r="D25" t="s">
        <v>47</v>
      </c>
      <c r="E25" t="s">
        <v>20</v>
      </c>
      <c r="F25" t="s">
        <v>2043</v>
      </c>
    </row>
    <row r="26" spans="1:6" x14ac:dyDescent="0.2">
      <c r="A26" s="6" t="s">
        <v>26</v>
      </c>
      <c r="B26" s="13">
        <v>4.6511627906976744E-2</v>
      </c>
      <c r="C26" s="13">
        <v>0.37209302325581395</v>
      </c>
      <c r="D26" s="13">
        <v>2.3255813953488372E-2</v>
      </c>
      <c r="E26" s="13">
        <v>0.55813953488372092</v>
      </c>
      <c r="F26" s="13">
        <v>1</v>
      </c>
    </row>
    <row r="27" spans="1:6" x14ac:dyDescent="0.2">
      <c r="A27" s="6" t="s">
        <v>15</v>
      </c>
      <c r="B27" s="13">
        <v>4.5454545454545456E-2</v>
      </c>
      <c r="C27" s="13">
        <v>0.43181818181818182</v>
      </c>
      <c r="D27" s="13">
        <v>2.2727272727272728E-2</v>
      </c>
      <c r="E27" s="13">
        <v>0.5</v>
      </c>
      <c r="F27" s="13">
        <v>1</v>
      </c>
    </row>
    <row r="28" spans="1:6" x14ac:dyDescent="0.2">
      <c r="A28" s="6" t="s">
        <v>98</v>
      </c>
      <c r="B28" s="13">
        <v>0.17391304347826086</v>
      </c>
      <c r="C28" s="13">
        <v>0.2608695652173913</v>
      </c>
      <c r="D28" s="13">
        <v>4.3478260869565216E-2</v>
      </c>
      <c r="E28" s="13">
        <v>0.52173913043478259</v>
      </c>
      <c r="F28" s="13">
        <v>1</v>
      </c>
    </row>
    <row r="29" spans="1:6" x14ac:dyDescent="0.2">
      <c r="A29" s="6" t="s">
        <v>36</v>
      </c>
      <c r="B29" s="13">
        <v>3.2258064516129031E-2</v>
      </c>
      <c r="C29" s="13">
        <v>0.38709677419354838</v>
      </c>
      <c r="D29" s="13">
        <v>3.2258064516129031E-2</v>
      </c>
      <c r="E29" s="13">
        <v>0.54838709677419351</v>
      </c>
      <c r="F29" s="13">
        <v>1</v>
      </c>
    </row>
    <row r="30" spans="1:6" x14ac:dyDescent="0.2">
      <c r="A30" s="6" t="s">
        <v>40</v>
      </c>
      <c r="B30" s="13">
        <v>2.0833333333333332E-2</v>
      </c>
      <c r="C30" s="13">
        <v>0.375</v>
      </c>
      <c r="D30" s="13">
        <v>2.0833333333333332E-2</v>
      </c>
      <c r="E30" s="13">
        <v>0.58333333333333337</v>
      </c>
      <c r="F30" s="13">
        <v>1</v>
      </c>
    </row>
    <row r="31" spans="1:6" x14ac:dyDescent="0.2">
      <c r="A31" s="6" t="s">
        <v>107</v>
      </c>
      <c r="B31" s="13">
        <v>6.25E-2</v>
      </c>
      <c r="C31" s="13">
        <v>0.39583333333333331</v>
      </c>
      <c r="D31" s="13">
        <v>0</v>
      </c>
      <c r="E31" s="13">
        <v>0.54166666666666663</v>
      </c>
      <c r="F31" s="13">
        <v>1</v>
      </c>
    </row>
    <row r="32" spans="1:6" x14ac:dyDescent="0.2">
      <c r="A32" s="6" t="s">
        <v>21</v>
      </c>
      <c r="B32" s="13">
        <v>5.7667103538663174E-2</v>
      </c>
      <c r="C32" s="13">
        <v>0.35910878112712974</v>
      </c>
      <c r="D32" s="13">
        <v>1.1795543905635648E-2</v>
      </c>
      <c r="E32" s="13">
        <v>0.5714285714285714</v>
      </c>
      <c r="F32" s="13">
        <v>1</v>
      </c>
    </row>
    <row r="33" spans="1:6" x14ac:dyDescent="0.2">
      <c r="A33" s="6" t="s">
        <v>2043</v>
      </c>
      <c r="B33" s="13">
        <v>5.7000000000000002E-2</v>
      </c>
      <c r="C33" s="13">
        <v>0.36399999999999999</v>
      </c>
      <c r="D33" s="13">
        <v>1.4E-2</v>
      </c>
      <c r="E33" s="13">
        <v>0.56499999999999995</v>
      </c>
      <c r="F33" s="13">
        <v>1</v>
      </c>
    </row>
    <row r="36" spans="1:6" x14ac:dyDescent="0.2">
      <c r="A36" s="14" t="s">
        <v>2127</v>
      </c>
    </row>
    <row r="38" spans="1:6" x14ac:dyDescent="0.2">
      <c r="A38" s="5" t="s">
        <v>6</v>
      </c>
      <c r="B38" t="s">
        <v>21</v>
      </c>
    </row>
    <row r="40" spans="1:6" x14ac:dyDescent="0.2">
      <c r="A40" s="5" t="s">
        <v>2045</v>
      </c>
      <c r="B40" s="5" t="s">
        <v>2044</v>
      </c>
    </row>
    <row r="41" spans="1:6" x14ac:dyDescent="0.2">
      <c r="A41" s="5" t="s">
        <v>2033</v>
      </c>
      <c r="B41" t="s">
        <v>74</v>
      </c>
      <c r="C41" t="s">
        <v>14</v>
      </c>
      <c r="D41" t="s">
        <v>47</v>
      </c>
      <c r="E41" t="s">
        <v>20</v>
      </c>
      <c r="F41" t="s">
        <v>2043</v>
      </c>
    </row>
    <row r="42" spans="1:6" x14ac:dyDescent="0.2">
      <c r="A42" s="6" t="s">
        <v>2128</v>
      </c>
      <c r="B42" s="13">
        <v>4.3388429752066117E-2</v>
      </c>
      <c r="C42" s="13">
        <v>0.29338842975206614</v>
      </c>
      <c r="D42" s="13">
        <v>6.1983471074380167E-3</v>
      </c>
      <c r="E42" s="13">
        <v>0.65702479338842978</v>
      </c>
      <c r="F42" s="13">
        <v>1</v>
      </c>
    </row>
    <row r="43" spans="1:6" x14ac:dyDescent="0.2">
      <c r="A43" s="6" t="s">
        <v>2129</v>
      </c>
      <c r="B43" s="13">
        <v>0</v>
      </c>
      <c r="C43" s="13">
        <v>0.20512820512820512</v>
      </c>
      <c r="D43" s="13">
        <v>2.564102564102564E-2</v>
      </c>
      <c r="E43" s="13">
        <v>0.76923076923076927</v>
      </c>
      <c r="F43" s="13">
        <v>1</v>
      </c>
    </row>
    <row r="44" spans="1:6" x14ac:dyDescent="0.2">
      <c r="A44" s="6" t="s">
        <v>2130</v>
      </c>
      <c r="B44" s="13">
        <v>6.6666666666666666E-2</v>
      </c>
      <c r="C44" s="13">
        <v>0.17777777777777778</v>
      </c>
      <c r="D44" s="13">
        <v>2.2222222222222223E-2</v>
      </c>
      <c r="E44" s="13">
        <v>0.73333333333333328</v>
      </c>
      <c r="F44" s="13">
        <v>1</v>
      </c>
    </row>
    <row r="45" spans="1:6" x14ac:dyDescent="0.2">
      <c r="A45" s="6" t="s">
        <v>2131</v>
      </c>
      <c r="B45" s="13">
        <v>5.3571428571428568E-2</v>
      </c>
      <c r="C45" s="13">
        <v>0.5</v>
      </c>
      <c r="D45" s="13">
        <v>1.7857142857142856E-2</v>
      </c>
      <c r="E45" s="13">
        <v>0.42857142857142855</v>
      </c>
      <c r="F45" s="13">
        <v>1</v>
      </c>
    </row>
    <row r="46" spans="1:6" x14ac:dyDescent="0.2">
      <c r="A46" s="6" t="s">
        <v>2132</v>
      </c>
      <c r="B46" s="13">
        <v>0.15384615384615385</v>
      </c>
      <c r="C46" s="13">
        <v>0.53846153846153844</v>
      </c>
      <c r="D46" s="13">
        <v>0</v>
      </c>
      <c r="E46" s="13">
        <v>0.30769230769230771</v>
      </c>
      <c r="F46" s="13">
        <v>1</v>
      </c>
    </row>
    <row r="47" spans="1:6" x14ac:dyDescent="0.2">
      <c r="A47" s="6" t="s">
        <v>2133</v>
      </c>
      <c r="B47" s="13">
        <v>3.5714285714285712E-2</v>
      </c>
      <c r="C47" s="13">
        <v>0.5357142857142857</v>
      </c>
      <c r="D47" s="13">
        <v>0</v>
      </c>
      <c r="E47" s="13">
        <v>0.42857142857142855</v>
      </c>
      <c r="F47" s="13">
        <v>1</v>
      </c>
    </row>
    <row r="48" spans="1:6" x14ac:dyDescent="0.2">
      <c r="A48" s="6" t="s">
        <v>2134</v>
      </c>
      <c r="B48" s="13">
        <v>0.1111111111111111</v>
      </c>
      <c r="C48" s="13">
        <v>0.72222222222222221</v>
      </c>
      <c r="D48" s="13">
        <v>5.5555555555555552E-2</v>
      </c>
      <c r="E48" s="13">
        <v>0.1111111111111111</v>
      </c>
      <c r="F48" s="13">
        <v>1</v>
      </c>
    </row>
    <row r="49" spans="1:6" x14ac:dyDescent="0.2">
      <c r="A49" s="6" t="s">
        <v>2135</v>
      </c>
      <c r="B49" s="13">
        <v>0.16666666666666666</v>
      </c>
      <c r="C49" s="13">
        <v>0.72222222222222221</v>
      </c>
      <c r="D49" s="13">
        <v>2.7777777777777776E-2</v>
      </c>
      <c r="E49" s="13">
        <v>8.3333333333333329E-2</v>
      </c>
      <c r="F49" s="13">
        <v>1</v>
      </c>
    </row>
    <row r="50" spans="1:6" x14ac:dyDescent="0.2">
      <c r="A50" s="6" t="s">
        <v>2043</v>
      </c>
      <c r="B50" s="13">
        <v>5.7667103538663174E-2</v>
      </c>
      <c r="C50" s="13">
        <v>0.35910878112712974</v>
      </c>
      <c r="D50" s="13">
        <v>1.1795543905635648E-2</v>
      </c>
      <c r="E50" s="13">
        <v>0.5714285714285714</v>
      </c>
      <c r="F50" s="13">
        <v>1</v>
      </c>
    </row>
    <row r="52" spans="1:6" x14ac:dyDescent="0.2">
      <c r="A52" s="5" t="s">
        <v>6</v>
      </c>
      <c r="B52" t="s">
        <v>21</v>
      </c>
    </row>
    <row r="54" spans="1:6" x14ac:dyDescent="0.2">
      <c r="A54" s="5" t="s">
        <v>2045</v>
      </c>
      <c r="B54" s="5" t="s">
        <v>2044</v>
      </c>
    </row>
    <row r="55" spans="1:6" x14ac:dyDescent="0.2">
      <c r="A55" s="5" t="s">
        <v>2033</v>
      </c>
      <c r="B55" t="s">
        <v>74</v>
      </c>
      <c r="C55" t="s">
        <v>14</v>
      </c>
      <c r="D55" t="s">
        <v>47</v>
      </c>
      <c r="E55" t="s">
        <v>20</v>
      </c>
      <c r="F55" t="s">
        <v>2043</v>
      </c>
    </row>
    <row r="56" spans="1:6" x14ac:dyDescent="0.2">
      <c r="A56" s="6" t="s">
        <v>2128</v>
      </c>
      <c r="B56" s="9">
        <v>21</v>
      </c>
      <c r="C56" s="9">
        <v>142</v>
      </c>
      <c r="D56" s="9">
        <v>3</v>
      </c>
      <c r="E56" s="9">
        <v>318</v>
      </c>
      <c r="F56" s="9">
        <v>484</v>
      </c>
    </row>
    <row r="57" spans="1:6" x14ac:dyDescent="0.2">
      <c r="A57" s="6" t="s">
        <v>2129</v>
      </c>
      <c r="B57" s="9"/>
      <c r="C57" s="9">
        <v>8</v>
      </c>
      <c r="D57" s="9">
        <v>1</v>
      </c>
      <c r="E57" s="9">
        <v>30</v>
      </c>
      <c r="F57" s="9">
        <v>39</v>
      </c>
    </row>
    <row r="58" spans="1:6" x14ac:dyDescent="0.2">
      <c r="A58" s="6" t="s">
        <v>2130</v>
      </c>
      <c r="B58" s="9">
        <v>3</v>
      </c>
      <c r="C58" s="9">
        <v>8</v>
      </c>
      <c r="D58" s="9">
        <v>1</v>
      </c>
      <c r="E58" s="9">
        <v>33</v>
      </c>
      <c r="F58" s="9">
        <v>45</v>
      </c>
    </row>
    <row r="59" spans="1:6" x14ac:dyDescent="0.2">
      <c r="A59" s="6" t="s">
        <v>2131</v>
      </c>
      <c r="B59" s="9">
        <v>3</v>
      </c>
      <c r="C59" s="9">
        <v>28</v>
      </c>
      <c r="D59" s="9">
        <v>1</v>
      </c>
      <c r="E59" s="9">
        <v>24</v>
      </c>
      <c r="F59" s="9">
        <v>56</v>
      </c>
    </row>
    <row r="60" spans="1:6" x14ac:dyDescent="0.2">
      <c r="A60" s="6" t="s">
        <v>2132</v>
      </c>
      <c r="B60" s="9">
        <v>6</v>
      </c>
      <c r="C60" s="9">
        <v>21</v>
      </c>
      <c r="D60" s="9"/>
      <c r="E60" s="9">
        <v>12</v>
      </c>
      <c r="F60" s="9">
        <v>39</v>
      </c>
    </row>
    <row r="61" spans="1:6" x14ac:dyDescent="0.2">
      <c r="A61" s="6" t="s">
        <v>2133</v>
      </c>
      <c r="B61" s="9">
        <v>1</v>
      </c>
      <c r="C61" s="9">
        <v>15</v>
      </c>
      <c r="D61" s="9"/>
      <c r="E61" s="9">
        <v>12</v>
      </c>
      <c r="F61" s="9">
        <v>28</v>
      </c>
    </row>
    <row r="62" spans="1:6" x14ac:dyDescent="0.2">
      <c r="A62" s="6" t="s">
        <v>2134</v>
      </c>
      <c r="B62" s="9">
        <v>4</v>
      </c>
      <c r="C62" s="9">
        <v>26</v>
      </c>
      <c r="D62" s="9">
        <v>2</v>
      </c>
      <c r="E62" s="9">
        <v>4</v>
      </c>
      <c r="F62" s="9">
        <v>36</v>
      </c>
    </row>
    <row r="63" spans="1:6" x14ac:dyDescent="0.2">
      <c r="A63" s="6" t="s">
        <v>2135</v>
      </c>
      <c r="B63" s="9">
        <v>6</v>
      </c>
      <c r="C63" s="9">
        <v>26</v>
      </c>
      <c r="D63" s="9">
        <v>1</v>
      </c>
      <c r="E63" s="9">
        <v>3</v>
      </c>
      <c r="F63" s="9">
        <v>36</v>
      </c>
    </row>
    <row r="64" spans="1:6" x14ac:dyDescent="0.2">
      <c r="A64" s="6" t="s">
        <v>2043</v>
      </c>
      <c r="B64" s="9">
        <v>44</v>
      </c>
      <c r="C64" s="9">
        <v>274</v>
      </c>
      <c r="D64" s="9">
        <v>9</v>
      </c>
      <c r="E64" s="9">
        <v>436</v>
      </c>
      <c r="F64" s="9">
        <v>763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category pivot</vt:lpstr>
      <vt:lpstr>sub category pivot</vt:lpstr>
      <vt:lpstr>line graph</vt:lpstr>
      <vt:lpstr>outcomes based on goals</vt:lpstr>
      <vt:lpstr>statistical analysis</vt:lpstr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Richardson</cp:lastModifiedBy>
  <dcterms:created xsi:type="dcterms:W3CDTF">2021-09-29T18:52:28Z</dcterms:created>
  <dcterms:modified xsi:type="dcterms:W3CDTF">2023-05-02T05:13:17Z</dcterms:modified>
</cp:coreProperties>
</file>