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776769AA-118D-464A-A625-A3F1ECA2F31E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" l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Q12" i="1"/>
  <c r="Q11" i="1"/>
  <c r="Q10" i="1"/>
  <c r="Q9" i="1"/>
  <c r="Q8" i="1"/>
  <c r="Q7" i="1"/>
  <c r="Q6" i="1"/>
  <c r="Q5" i="1"/>
  <c r="Q4" i="1"/>
  <c r="Q3" i="1"/>
  <c r="Q2" i="1"/>
  <c r="P12" i="1"/>
  <c r="P11" i="1"/>
  <c r="P10" i="1"/>
  <c r="P9" i="1"/>
  <c r="P8" i="1"/>
  <c r="P7" i="1"/>
  <c r="P6" i="1"/>
  <c r="P5" i="1"/>
  <c r="P4" i="1"/>
  <c r="P3" i="1"/>
  <c r="P2" i="1"/>
  <c r="M12" i="1"/>
  <c r="M11" i="1"/>
  <c r="M10" i="1"/>
  <c r="M9" i="1"/>
  <c r="M8" i="1"/>
  <c r="M7" i="1"/>
  <c r="M6" i="1"/>
  <c r="M5" i="1"/>
  <c r="M4" i="1"/>
  <c r="M3" i="1"/>
  <c r="M2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<sst xmlns="http://schemas.openxmlformats.org/spreadsheetml/2006/main" count="185" uniqueCount="107">
  <si>
    <t>Specimen</t>
  </si>
  <si>
    <t>Taxon</t>
  </si>
  <si>
    <t>ai01</t>
  </si>
  <si>
    <t>ai02</t>
  </si>
  <si>
    <t>ai03</t>
  </si>
  <si>
    <t>ai04</t>
  </si>
  <si>
    <t>ai05</t>
  </si>
  <si>
    <t>ai06</t>
  </si>
  <si>
    <t>ai07</t>
  </si>
  <si>
    <t>ai08</t>
  </si>
  <si>
    <t>ao25</t>
  </si>
  <si>
    <t>ao28</t>
  </si>
  <si>
    <t>ao29</t>
  </si>
  <si>
    <t>ao30</t>
  </si>
  <si>
    <t>ao31</t>
  </si>
  <si>
    <t>ao32</t>
  </si>
  <si>
    <t>ao33</t>
  </si>
  <si>
    <t>ao34</t>
  </si>
  <si>
    <t>ao35</t>
  </si>
  <si>
    <t>ao36</t>
  </si>
  <si>
    <t>ai09</t>
  </si>
  <si>
    <t>ai10</t>
  </si>
  <si>
    <t>ai11</t>
  </si>
  <si>
    <t>ai12</t>
  </si>
  <si>
    <t>ai13</t>
  </si>
  <si>
    <t>ai14</t>
  </si>
  <si>
    <t>am19</t>
  </si>
  <si>
    <t>am20</t>
  </si>
  <si>
    <t>am21</t>
  </si>
  <si>
    <t>am27</t>
  </si>
  <si>
    <t>am28</t>
  </si>
  <si>
    <t>am34</t>
  </si>
  <si>
    <t>am36</t>
  </si>
  <si>
    <t>ao07</t>
  </si>
  <si>
    <t>ao12</t>
  </si>
  <si>
    <t>ao18</t>
  </si>
  <si>
    <t>ao19</t>
  </si>
  <si>
    <t>ao20</t>
  </si>
  <si>
    <t>ao21</t>
  </si>
  <si>
    <t>ao22</t>
  </si>
  <si>
    <t>ao23</t>
  </si>
  <si>
    <t>ai29</t>
  </si>
  <si>
    <t>ai30</t>
  </si>
  <si>
    <t>ai31</t>
  </si>
  <si>
    <t>ai32</t>
  </si>
  <si>
    <t>ai33</t>
  </si>
  <si>
    <t>ai34</t>
  </si>
  <si>
    <t>am04</t>
  </si>
  <si>
    <t>am05</t>
  </si>
  <si>
    <t>am13</t>
  </si>
  <si>
    <t>am14</t>
  </si>
  <si>
    <t>am15</t>
  </si>
  <si>
    <t>am16</t>
  </si>
  <si>
    <t>am17</t>
  </si>
  <si>
    <t>am18</t>
  </si>
  <si>
    <t>am22</t>
  </si>
  <si>
    <t>am23</t>
  </si>
  <si>
    <t>am24</t>
  </si>
  <si>
    <t>am25</t>
  </si>
  <si>
    <t>am26</t>
  </si>
  <si>
    <t>am29</t>
  </si>
  <si>
    <t>am30</t>
  </si>
  <si>
    <t>am31</t>
  </si>
  <si>
    <t>am32</t>
  </si>
  <si>
    <t>am35</t>
  </si>
  <si>
    <t>ao09</t>
  </si>
  <si>
    <t>am06</t>
  </si>
  <si>
    <t>am07</t>
  </si>
  <si>
    <t>am08</t>
  </si>
  <si>
    <t>am09</t>
  </si>
  <si>
    <t>am10</t>
  </si>
  <si>
    <t>am11</t>
  </si>
  <si>
    <t>am12</t>
  </si>
  <si>
    <t>am33</t>
  </si>
  <si>
    <t>ao10</t>
  </si>
  <si>
    <t>ao11</t>
  </si>
  <si>
    <t>ao13</t>
  </si>
  <si>
    <t>SR</t>
  </si>
  <si>
    <t>Energy</t>
  </si>
  <si>
    <t>RFI</t>
  </si>
  <si>
    <t>OPC</t>
  </si>
  <si>
    <t>Aotus nigriceps</t>
  </si>
  <si>
    <t>Aotus azare</t>
  </si>
  <si>
    <t>Callicebus torquatus</t>
  </si>
  <si>
    <t>Callicebus moloch</t>
  </si>
  <si>
    <t>Callicebus donacophilus</t>
  </si>
  <si>
    <t>Pithecia pithecia</t>
  </si>
  <si>
    <t>Pithecia monachus</t>
  </si>
  <si>
    <t>Chiropotes satanas</t>
  </si>
  <si>
    <t>Chiropotes albinasus</t>
  </si>
  <si>
    <t>Cacajao calvus</t>
  </si>
  <si>
    <t>Cacajao melanocephalus</t>
  </si>
  <si>
    <t>Species</t>
  </si>
  <si>
    <t>SRA Mean</t>
  </si>
  <si>
    <t>SRA SD</t>
  </si>
  <si>
    <t>RFI Mean</t>
  </si>
  <si>
    <t>DNE Mean</t>
  </si>
  <si>
    <t>DNE SD</t>
  </si>
  <si>
    <t>OPCR Mean</t>
  </si>
  <si>
    <t>OPCR SD</t>
  </si>
  <si>
    <t>Missing one Callicebus donacophilus</t>
  </si>
  <si>
    <t>Missing one Callicebus torquatus</t>
  </si>
  <si>
    <t>Missing one Pithecia monachus</t>
  </si>
  <si>
    <t>Missing one Pithecia pithecia</t>
  </si>
  <si>
    <t>Missing one Chiropotes satanas</t>
  </si>
  <si>
    <t>Missing one Cacajao calvus</t>
  </si>
  <si>
    <t>SRA NOT Natural Logged before taking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</si>
</sst>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0" applyNumberFormat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center" shrinkToFit="1"/>
    </xf>
    <xf numFmtId="0" fontId="6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Fill="1" applyBorder="1" applyAlignment="1">
      <alignment vertical="center" shrinkToFit="1"/>
    </xf>
    <xf numFmtId="0" fontId="6" fillId="0" borderId="2" xfId="0" applyFont="1" applyBorder="1"/>
    <xf numFmtId="0" fontId="6" fillId="0" borderId="2" xfId="0" applyFont="1" applyFill="1" applyBorder="1" applyAlignment="1">
      <alignment horizontal="left" vertical="center" shrinkToFit="1"/>
    </xf>
    <xf numFmtId="0" fontId="0" fillId="0" borderId="0" xfId="0" applyBorder="1"/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0" fontId="8" fillId="0" borderId="0" xfId="0" applyFont="1"/>
    <xf numFmtId="165" fontId="0" fillId="0" borderId="0" xfId="0" applyNumberFormat="1" applyFont="1"/>
    <xf numFmtId="165" fontId="0" fillId="0" borderId="0" xfId="0" applyNumberFormat="1"/>
    <xf numFmtId="0" fontId="7" fillId="4" borderId="0" xfId="2"/>
    <xf numFmtId="165" fontId="7" fillId="4" borderId="0" xfId="2" applyNumberFormat="1"/>
    <xf numFmtId="2" fontId="4" fillId="0" borderId="0" xfId="1" applyNumberFormat="1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workbookViewId="0">
      <selection activeCell="K21" sqref="K21"/>
    </sheetView>
  </sheetViews>
  <sheetFormatPr defaultRowHeight="14.5" x14ac:dyDescent="0.35"/>
  <cols>
    <col min="1" max="1" width="11.453125" style="3" customWidth="1"/>
    <col min="2" max="2" width="25.6328125" style="5" customWidth="1"/>
    <col min="3" max="3" width="13.6328125" style="16" customWidth="1"/>
    <col min="4" max="4" width="13.6328125" style="17" customWidth="1"/>
    <col min="5" max="5" width="13.6328125" style="16" customWidth="1"/>
    <col min="6" max="8" width="13.6328125" style="26" customWidth="1"/>
    <col min="11" max="11" width="32.54296875" bestFit="1" customWidth="1"/>
    <col min="12" max="12" width="9.36328125" bestFit="1" customWidth="1"/>
    <col min="13" max="13" width="8" bestFit="1" customWidth="1"/>
    <col min="14" max="15" width="8.7265625" bestFit="1" customWidth="1"/>
    <col min="16" max="16" width="9.90625" customWidth="1"/>
    <col min="18" max="18" width="10.7265625" bestFit="1" customWidth="1"/>
  </cols>
  <sheetData>
    <row r="1" spans="1:22" x14ac:dyDescent="0.35">
      <c r="A1" s="1" t="s">
        <v>0</v>
      </c>
      <c r="B1" s="2" t="s">
        <v>1</v>
      </c>
      <c r="C1" s="13" t="s">
        <v>77</v>
      </c>
      <c r="D1" s="14" t="s">
        <v>78</v>
      </c>
      <c r="E1" s="13" t="s">
        <v>79</v>
      </c>
      <c r="F1" s="15" t="s">
        <v>80</v>
      </c>
      <c r="G1" s="32"/>
      <c r="H1" s="32"/>
      <c r="K1" t="s">
        <v>92</v>
      </c>
      <c r="L1" t="s">
        <v>93</v>
      </c>
      <c r="M1" t="s">
        <v>94</v>
      </c>
      <c r="N1" t="s">
        <v>95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U1" t="s">
        <v>93</v>
      </c>
      <c r="V1" t="s">
        <v>94</v>
      </c>
    </row>
    <row r="2" spans="1:22" x14ac:dyDescent="0.35">
      <c r="A2" s="3" t="s">
        <v>10</v>
      </c>
      <c r="B2" s="4" t="s">
        <v>82</v>
      </c>
      <c r="C2" s="16">
        <v>2.6110429447852765</v>
      </c>
      <c r="D2" s="17">
        <v>130.1174</v>
      </c>
      <c r="E2" s="16">
        <v>1.8491188295155891</v>
      </c>
      <c r="F2" s="18">
        <v>56.75</v>
      </c>
      <c r="G2" s="18"/>
      <c r="H2" s="18"/>
      <c r="K2" s="27" t="s">
        <v>82</v>
      </c>
      <c r="L2" s="28">
        <f>AVERAGE(C2:C5)</f>
        <v>2.7851394391116422</v>
      </c>
      <c r="M2" s="28">
        <f>STDEV(C2:C5)</f>
        <v>0.12629792026665043</v>
      </c>
      <c r="N2" s="28">
        <f>AVERAGE(E2:E5)</f>
        <v>1.8502636499081002</v>
      </c>
      <c r="O2" s="28">
        <f>STDEV(E2:E5)</f>
        <v>3.0073170029103872E-2</v>
      </c>
      <c r="P2" s="28">
        <f>AVERAGE(D2:D5)</f>
        <v>138.12865000000002</v>
      </c>
      <c r="Q2" s="28">
        <f>STDEV(D2:D5)</f>
        <v>5.9426145976890234</v>
      </c>
      <c r="R2" s="28">
        <f>AVERAGE(F2:F5)</f>
        <v>53.9375</v>
      </c>
      <c r="S2" s="28">
        <f>STDEV(F2:F5)</f>
        <v>5.1219503121369696</v>
      </c>
    </row>
    <row r="3" spans="1:22" x14ac:dyDescent="0.35">
      <c r="A3" s="3" t="s">
        <v>11</v>
      </c>
      <c r="B3" s="4" t="s">
        <v>82</v>
      </c>
      <c r="C3" s="16">
        <v>2.7860553963705823</v>
      </c>
      <c r="D3" s="17">
        <v>137.63249999999999</v>
      </c>
      <c r="E3" s="16">
        <v>1.8411917599137235</v>
      </c>
      <c r="F3" s="18">
        <v>59.125</v>
      </c>
      <c r="G3" s="18"/>
      <c r="H3" s="18"/>
      <c r="K3" s="27" t="s">
        <v>81</v>
      </c>
      <c r="L3" s="28">
        <f>AVERAGE(C6:C19)</f>
        <v>2.8157567641415717</v>
      </c>
      <c r="M3" s="28">
        <f>STDEV(C6:C19)</f>
        <v>0.14101790209910248</v>
      </c>
      <c r="N3" s="28">
        <f>AVERAGE(E6:E19)</f>
        <v>1.7841632935467087</v>
      </c>
      <c r="O3" s="28">
        <f>STDEV(E6:E19)</f>
        <v>3.550578427945697E-2</v>
      </c>
      <c r="P3" s="28">
        <f>AVERAGE(D6:D19)</f>
        <v>136.63717692307694</v>
      </c>
      <c r="Q3" s="28">
        <f>STDEV(D6:D19)</f>
        <v>11.761212259949646</v>
      </c>
      <c r="R3" s="28">
        <f>AVERAGE(F6:F19)</f>
        <v>54.633928571428569</v>
      </c>
      <c r="S3" s="28">
        <f>STDEV(F6:F19)</f>
        <v>3.3305348257111387</v>
      </c>
    </row>
    <row r="4" spans="1:22" x14ac:dyDescent="0.35">
      <c r="A4" s="3" t="s">
        <v>18</v>
      </c>
      <c r="B4" s="5" t="s">
        <v>82</v>
      </c>
      <c r="C4" s="19">
        <v>2.9074180563542265</v>
      </c>
      <c r="D4" s="17">
        <v>144.01480000000001</v>
      </c>
      <c r="E4" s="19">
        <v>1.819473632718996</v>
      </c>
      <c r="F4" s="20">
        <v>47.5</v>
      </c>
      <c r="G4" s="20"/>
      <c r="H4" s="20"/>
      <c r="K4" s="30" t="s">
        <v>85</v>
      </c>
      <c r="L4" s="31">
        <f>AVERAGE(C20:C22)</f>
        <v>2.7048542804307201</v>
      </c>
      <c r="M4" s="31">
        <f>STDEV(C20:C22)</f>
        <v>0.18487940490920249</v>
      </c>
      <c r="N4" s="31">
        <f>AVERAGE(E20:E22)</f>
        <v>1.7832933242928313</v>
      </c>
      <c r="O4" s="31">
        <f>STDEV(E20:E22)</f>
        <v>5.2570725363791489E-2</v>
      </c>
      <c r="P4" s="31">
        <f>AVERAGE(D20:D22)</f>
        <v>183.87360000000001</v>
      </c>
      <c r="Q4" s="31">
        <f>STDEV(D20:D22)</f>
        <v>28.985721592708199</v>
      </c>
      <c r="R4" s="31">
        <f>AVERAGE(F20:F22)</f>
        <v>69.208333333333329</v>
      </c>
      <c r="S4" s="31">
        <f>STDEV(F20:F22)</f>
        <v>10.079630862949944</v>
      </c>
    </row>
    <row r="5" spans="1:22" x14ac:dyDescent="0.35">
      <c r="A5" s="3" t="s">
        <v>19</v>
      </c>
      <c r="B5" s="5" t="s">
        <v>82</v>
      </c>
      <c r="C5" s="19">
        <v>2.8360413589364843</v>
      </c>
      <c r="D5" s="17">
        <v>140.7499</v>
      </c>
      <c r="E5" s="19">
        <v>1.8912703774840927</v>
      </c>
      <c r="F5" s="20">
        <v>52.375</v>
      </c>
      <c r="G5" s="20"/>
      <c r="H5" s="20"/>
      <c r="K5" s="27" t="s">
        <v>84</v>
      </c>
      <c r="L5" s="28">
        <f>AVERAGE(C23:C31)</f>
        <v>2.7521789548845272</v>
      </c>
      <c r="M5" s="28">
        <f>STDEV(C23:C31)</f>
        <v>0.14051902540040556</v>
      </c>
      <c r="N5" s="28">
        <f>AVERAGE(E23:E31)</f>
        <v>1.7714471678720829</v>
      </c>
      <c r="O5" s="28">
        <f>STDEV(E23:E31)</f>
        <v>6.1343624083713189E-2</v>
      </c>
      <c r="P5" s="28">
        <f>AVERAGE(D23:D31)</f>
        <v>145.98524444444445</v>
      </c>
      <c r="Q5" s="28">
        <f>STDEV(D23:D31)</f>
        <v>18.602977023390082</v>
      </c>
      <c r="R5" s="28">
        <f>AVERAGE(F23:F31)</f>
        <v>64.902777777777771</v>
      </c>
      <c r="S5" s="28">
        <f>STDEV(F23:F31)</f>
        <v>6.2904248222552059</v>
      </c>
    </row>
    <row r="6" spans="1:22" x14ac:dyDescent="0.35">
      <c r="A6" s="3" t="s">
        <v>2</v>
      </c>
      <c r="B6" s="4" t="s">
        <v>81</v>
      </c>
      <c r="C6" s="16">
        <v>2.7697084233261338</v>
      </c>
      <c r="D6" s="17">
        <v>134.1258</v>
      </c>
      <c r="E6" s="16">
        <v>1.7410483473089593</v>
      </c>
      <c r="F6" s="18">
        <v>50.75</v>
      </c>
      <c r="G6" s="18"/>
      <c r="H6" s="18"/>
      <c r="K6" s="30" t="s">
        <v>83</v>
      </c>
      <c r="L6" s="31">
        <f>AVERAGE(C32:C40)</f>
        <v>2.7403268598699442</v>
      </c>
      <c r="M6" s="31">
        <f>STDEV(C32:C40)</f>
        <v>0.11954678794388741</v>
      </c>
      <c r="N6" s="31">
        <f>AVERAGE(E32:E40)</f>
        <v>1.7773488408003726</v>
      </c>
      <c r="O6" s="31">
        <f>STDEV(E32:E40)</f>
        <v>2.6791389845536952E-2</v>
      </c>
      <c r="P6" s="31">
        <f>AVERAGE(D32:D40)</f>
        <v>157.83418888888889</v>
      </c>
      <c r="Q6" s="31">
        <f>STDEV(D32:EF40)</f>
        <v>65.544436031649099</v>
      </c>
      <c r="R6" s="31">
        <f>AVERAGE(F32:F40)</f>
        <v>71.805555555555557</v>
      </c>
      <c r="S6" s="31">
        <f>STDEV(F32:EH40)</f>
        <v>5.3283260999846638</v>
      </c>
    </row>
    <row r="7" spans="1:22" x14ac:dyDescent="0.35">
      <c r="A7" s="3" t="s">
        <v>3</v>
      </c>
      <c r="B7" s="4" t="s">
        <v>81</v>
      </c>
      <c r="C7" s="16">
        <v>2.7801550387596903</v>
      </c>
      <c r="D7" s="17">
        <v>125.39709999999999</v>
      </c>
      <c r="E7" s="16">
        <v>1.7696328277230373</v>
      </c>
      <c r="F7" s="18">
        <v>51.75</v>
      </c>
      <c r="G7" s="18"/>
      <c r="H7" s="18"/>
      <c r="K7" s="30" t="s">
        <v>87</v>
      </c>
      <c r="L7" s="31">
        <f>AVERAGE(C41:C48)</f>
        <v>2.4183993414228255</v>
      </c>
      <c r="M7" s="31">
        <f>STDEV(C41:C48)</f>
        <v>0.12682069792397063</v>
      </c>
      <c r="N7" s="31">
        <f>AVERAGE(E41:E48)</f>
        <v>1.7148886282629008</v>
      </c>
      <c r="O7" s="31">
        <f>STDEV(E41:E48)</f>
        <v>2.8818632947177219E-2</v>
      </c>
      <c r="P7" s="31">
        <f>AVERAGE(D41:D48)</f>
        <v>123.43491250000002</v>
      </c>
      <c r="Q7" s="31">
        <f>STDEV(D41:D48)</f>
        <v>10.612672973039288</v>
      </c>
      <c r="R7" s="31">
        <f>AVERAGE(F41:F48)</f>
        <v>78.140625</v>
      </c>
      <c r="S7" s="31">
        <f>STDEV(F41:F48)</f>
        <v>9.204384994392619</v>
      </c>
    </row>
    <row r="8" spans="1:22" x14ac:dyDescent="0.35">
      <c r="A8" s="3" t="s">
        <v>4</v>
      </c>
      <c r="B8" s="4" t="s">
        <v>81</v>
      </c>
      <c r="C8" s="16">
        <v>2.7024253731343277</v>
      </c>
      <c r="D8" s="17">
        <v>125.0847</v>
      </c>
      <c r="E8" s="16">
        <v>1.7183626408922541</v>
      </c>
      <c r="F8" s="18">
        <v>52.125</v>
      </c>
      <c r="G8" s="18"/>
      <c r="H8" s="18"/>
      <c r="K8" s="30" t="s">
        <v>86</v>
      </c>
      <c r="L8" s="31">
        <f>AVERAGE(C49:C54)</f>
        <v>2.5179328364460605</v>
      </c>
      <c r="M8" s="31">
        <f>STDEV(C49:C54)</f>
        <v>9.4166791144575546E-2</v>
      </c>
      <c r="N8" s="31">
        <f>AVERAGE(E49:E54)</f>
        <v>1.716834629644979</v>
      </c>
      <c r="O8" s="31">
        <f>STDEV(E49:E54)</f>
        <v>2.1818520130993509E-2</v>
      </c>
      <c r="P8" s="31">
        <f>AVERAGE(D49:D54)</f>
        <v>111.08366666666667</v>
      </c>
      <c r="Q8" s="31">
        <f>STDEV(D49:D54)</f>
        <v>10.361284068235301</v>
      </c>
      <c r="R8" s="31">
        <f>AVERAGE(F49:F54)</f>
        <v>93.4375</v>
      </c>
      <c r="S8" s="31">
        <f>STDEV(F49:F54)</f>
        <v>9.3834128919066551</v>
      </c>
    </row>
    <row r="9" spans="1:22" x14ac:dyDescent="0.35">
      <c r="A9" s="3" t="s">
        <v>5</v>
      </c>
      <c r="B9" s="4" t="s">
        <v>81</v>
      </c>
      <c r="C9" s="16">
        <v>3.1767055931161647</v>
      </c>
      <c r="D9" s="21"/>
      <c r="E9" s="16">
        <v>1.7665272929084059</v>
      </c>
      <c r="F9" s="18">
        <v>57.625</v>
      </c>
      <c r="G9" s="18"/>
      <c r="H9" s="18"/>
      <c r="K9" s="5" t="s">
        <v>89</v>
      </c>
      <c r="L9" s="28">
        <f>AVERAGE(C55:C60)</f>
        <v>2.6293223951255844</v>
      </c>
      <c r="M9" s="28">
        <f>STDEV(C55:C60)</f>
        <v>0.1476950240390798</v>
      </c>
      <c r="N9" s="28">
        <f>AVERAGE(E55:E60)</f>
        <v>1.7227390436543955</v>
      </c>
      <c r="O9" s="28">
        <f>STDEV(E55:E60)</f>
        <v>4.2805387229216618E-2</v>
      </c>
      <c r="P9" s="28">
        <f>AVERAGE(D55:D60)</f>
        <v>121.86246666666666</v>
      </c>
      <c r="Q9" s="28">
        <f>STDEV(D55:D60)</f>
        <v>13.880948735683118</v>
      </c>
      <c r="R9" s="28">
        <f>AVERAGE(F55:F60)</f>
        <v>82.479166666666671</v>
      </c>
      <c r="S9" s="28">
        <f>STDEV(F55:F60)</f>
        <v>10.254089631296733</v>
      </c>
    </row>
    <row r="10" spans="1:22" x14ac:dyDescent="0.35">
      <c r="A10" s="3" t="s">
        <v>6</v>
      </c>
      <c r="B10" s="4" t="s">
        <v>81</v>
      </c>
      <c r="C10" s="16">
        <v>2.6977111286503548</v>
      </c>
      <c r="D10" s="17">
        <v>139.27549999999999</v>
      </c>
      <c r="E10" s="16">
        <v>1.7629403655535707</v>
      </c>
      <c r="F10" s="18">
        <v>53.875</v>
      </c>
      <c r="G10" s="18"/>
      <c r="H10" s="18"/>
      <c r="K10" s="30" t="s">
        <v>88</v>
      </c>
      <c r="L10" s="31">
        <f>AVERAGE(C61:C65)</f>
        <v>2.5640874868757941</v>
      </c>
      <c r="M10" s="31">
        <f>STDEV(C61:C65)</f>
        <v>6.3027045164041673E-2</v>
      </c>
      <c r="N10" s="31">
        <f>AVERAGE(E61:E65)</f>
        <v>1.7324440496663445</v>
      </c>
      <c r="O10" s="31">
        <f>STDEV(E61:E65)</f>
        <v>1.8740091698885603E-2</v>
      </c>
      <c r="P10" s="31">
        <f>AVERAGE(D61:D65)</f>
        <v>131.10522</v>
      </c>
      <c r="Q10" s="31">
        <f>STDEV(D61:D65)</f>
        <v>10.999892451610608</v>
      </c>
      <c r="R10" s="31">
        <f>AVERAGE(F61:F65)</f>
        <v>83.075000000000003</v>
      </c>
      <c r="S10" s="31">
        <f>STDEV(F61:F65)</f>
        <v>12.067712604300814</v>
      </c>
    </row>
    <row r="11" spans="1:22" x14ac:dyDescent="0.35">
      <c r="A11" s="3" t="s">
        <v>7</v>
      </c>
      <c r="B11" s="4" t="s">
        <v>81</v>
      </c>
      <c r="C11" s="16">
        <v>2.8715277777777777</v>
      </c>
      <c r="D11" s="17">
        <v>143.37020000000001</v>
      </c>
      <c r="E11" s="16">
        <v>1.8326217016289132</v>
      </c>
      <c r="F11" s="18">
        <v>50.875</v>
      </c>
      <c r="G11" s="18"/>
      <c r="H11" s="18"/>
      <c r="K11" s="30" t="s">
        <v>90</v>
      </c>
      <c r="L11" s="31">
        <f>AVERAGE(C66:C72)</f>
        <v>2.628794600698197</v>
      </c>
      <c r="M11" s="31">
        <f>STDEV(C66:C72)</f>
        <v>8.5336619848512443E-2</v>
      </c>
      <c r="N11" s="31">
        <f>AVERAGE(E66:E72)</f>
        <v>1.7161119661828208</v>
      </c>
      <c r="O11" s="31">
        <f>STDEV(E66:E72)</f>
        <v>2.8764295393111171E-2</v>
      </c>
      <c r="P11" s="31">
        <f>AVERAGE(D66:D72)</f>
        <v>119.84304285714286</v>
      </c>
      <c r="Q11" s="31">
        <f>STDEV(D66:D72)</f>
        <v>12.775708115776739</v>
      </c>
      <c r="R11" s="31">
        <f>AVERAGE(F66:F72)</f>
        <v>71.232142857142861</v>
      </c>
      <c r="S11" s="31">
        <f>STDEV(F66:F72)</f>
        <v>9.7177427322153438</v>
      </c>
    </row>
    <row r="12" spans="1:22" x14ac:dyDescent="0.35">
      <c r="A12" s="3" t="s">
        <v>8</v>
      </c>
      <c r="B12" s="4" t="s">
        <v>81</v>
      </c>
      <c r="C12" s="16">
        <v>2.9104918032786888</v>
      </c>
      <c r="D12" s="17">
        <v>141.1994</v>
      </c>
      <c r="E12" s="16">
        <v>1.8248140693071955</v>
      </c>
      <c r="F12" s="18">
        <v>53</v>
      </c>
      <c r="G12" s="18"/>
      <c r="H12" s="18"/>
      <c r="K12" s="27" t="s">
        <v>91</v>
      </c>
      <c r="L12" s="28">
        <f>AVERAGE(C73:C76)</f>
        <v>2.6125766489192346</v>
      </c>
      <c r="M12" s="28">
        <f>STDEV(C73:C76)</f>
        <v>0.15328850644074052</v>
      </c>
      <c r="N12" s="28">
        <f>AVERAGE(E73:E76)</f>
        <v>1.7326957201533191</v>
      </c>
      <c r="O12" s="28">
        <f>STDEV(E73:E76)</f>
        <v>3.7930959066631145E-2</v>
      </c>
      <c r="P12" s="28">
        <f>AVERAGE(D73:D76)</f>
        <v>126.51010000000001</v>
      </c>
      <c r="Q12" s="28">
        <f>STDEV(D73:D76)</f>
        <v>13.497522787287055</v>
      </c>
      <c r="R12" s="28">
        <f>AVERAGE(F73:F76)</f>
        <v>74.125</v>
      </c>
      <c r="S12" s="28">
        <f>STDEV(F73:F76)</f>
        <v>12.151388809514739</v>
      </c>
    </row>
    <row r="13" spans="1:22" x14ac:dyDescent="0.35">
      <c r="A13" s="3" t="s">
        <v>9</v>
      </c>
      <c r="B13" s="4" t="s">
        <v>81</v>
      </c>
      <c r="C13" s="16">
        <v>3.0105196047178837</v>
      </c>
      <c r="D13" s="17">
        <v>140.547</v>
      </c>
      <c r="E13" s="16">
        <v>1.7711220533619594</v>
      </c>
      <c r="F13" s="18">
        <v>55.75</v>
      </c>
      <c r="G13" s="18"/>
      <c r="H13" s="18"/>
      <c r="L13" s="29"/>
      <c r="M13" s="29"/>
      <c r="N13" s="29"/>
      <c r="O13" s="29"/>
      <c r="P13" s="29"/>
      <c r="Q13" s="29"/>
      <c r="R13" s="29"/>
      <c r="S13" s="29"/>
    </row>
    <row r="14" spans="1:22" x14ac:dyDescent="0.35">
      <c r="A14" s="3" t="s">
        <v>12</v>
      </c>
      <c r="B14" s="4" t="s">
        <v>81</v>
      </c>
      <c r="C14" s="16">
        <v>2.6733183134856775</v>
      </c>
      <c r="D14" s="17">
        <v>155.67080000000001</v>
      </c>
      <c r="E14" s="16">
        <v>1.7979569802459257</v>
      </c>
      <c r="F14" s="18">
        <v>61.375</v>
      </c>
      <c r="G14" s="18"/>
      <c r="H14" s="18"/>
    </row>
    <row r="15" spans="1:22" x14ac:dyDescent="0.35">
      <c r="A15" s="3" t="s">
        <v>13</v>
      </c>
      <c r="B15" s="4" t="s">
        <v>81</v>
      </c>
      <c r="C15" s="16">
        <v>2.7609246358454715</v>
      </c>
      <c r="D15" s="17">
        <v>135.0692</v>
      </c>
      <c r="E15" s="16">
        <v>1.7794206782373032</v>
      </c>
      <c r="F15" s="18">
        <v>58.625</v>
      </c>
      <c r="G15" s="18"/>
      <c r="H15" s="18"/>
    </row>
    <row r="16" spans="1:22" x14ac:dyDescent="0.35">
      <c r="A16" s="3" t="s">
        <v>14</v>
      </c>
      <c r="B16" s="4" t="s">
        <v>81</v>
      </c>
      <c r="C16" s="16">
        <v>2.7616447157083197</v>
      </c>
      <c r="D16" s="17">
        <v>152.23060000000001</v>
      </c>
      <c r="E16" s="16">
        <v>1.8394006971995904</v>
      </c>
      <c r="F16" s="18">
        <v>58.5</v>
      </c>
      <c r="G16" s="18"/>
      <c r="H16" s="18"/>
      <c r="I16" s="12"/>
      <c r="J16" s="12"/>
    </row>
    <row r="17" spans="1:11" x14ac:dyDescent="0.35">
      <c r="A17" s="3" t="s">
        <v>15</v>
      </c>
      <c r="B17" s="4" t="s">
        <v>81</v>
      </c>
      <c r="C17" s="16">
        <v>2.7360077644775149</v>
      </c>
      <c r="D17" s="17">
        <v>127.6919</v>
      </c>
      <c r="E17" s="16">
        <v>1.803173047170084</v>
      </c>
      <c r="F17" s="18">
        <v>54.625</v>
      </c>
      <c r="G17" s="18"/>
      <c r="H17" s="18"/>
      <c r="I17" s="12"/>
      <c r="J17" s="12"/>
    </row>
    <row r="18" spans="1:11" x14ac:dyDescent="0.35">
      <c r="A18" s="3" t="s">
        <v>16</v>
      </c>
      <c r="B18" s="4" t="s">
        <v>81</v>
      </c>
      <c r="C18" s="19">
        <v>2.8670109748224659</v>
      </c>
      <c r="D18" s="17">
        <v>143.78370000000001</v>
      </c>
      <c r="E18" s="19">
        <v>1.8123440721080648</v>
      </c>
      <c r="F18" s="20">
        <v>54.625</v>
      </c>
      <c r="G18" s="20"/>
      <c r="H18" s="20"/>
      <c r="I18" s="12"/>
      <c r="J18" s="12"/>
    </row>
    <row r="19" spans="1:11" x14ac:dyDescent="0.35">
      <c r="A19" s="6" t="s">
        <v>17</v>
      </c>
      <c r="B19" s="11" t="s">
        <v>81</v>
      </c>
      <c r="C19" s="22">
        <v>2.7024435508815343</v>
      </c>
      <c r="D19" s="23">
        <v>112.8374</v>
      </c>
      <c r="E19" s="22">
        <v>1.7589213360086575</v>
      </c>
      <c r="F19" s="24">
        <v>51.375</v>
      </c>
      <c r="G19" s="20"/>
      <c r="H19" s="20"/>
      <c r="I19" s="12"/>
      <c r="J19" s="12"/>
    </row>
    <row r="20" spans="1:11" x14ac:dyDescent="0.35">
      <c r="A20" s="3" t="s">
        <v>29</v>
      </c>
      <c r="B20" s="9" t="s">
        <v>85</v>
      </c>
      <c r="C20" s="19">
        <v>2.5998823183289201</v>
      </c>
      <c r="D20" s="17">
        <v>154.37360000000001</v>
      </c>
      <c r="E20" s="19">
        <v>1.7226519620678076</v>
      </c>
      <c r="F20" s="20">
        <v>60.5</v>
      </c>
      <c r="G20" s="20"/>
      <c r="H20" s="20"/>
      <c r="I20" s="12"/>
      <c r="J20" s="12"/>
      <c r="K20" t="s">
        <v>106</v>
      </c>
    </row>
    <row r="21" spans="1:11" x14ac:dyDescent="0.35">
      <c r="A21" s="3" t="s">
        <v>30</v>
      </c>
      <c r="B21" s="9" t="s">
        <v>85</v>
      </c>
      <c r="C21" s="19">
        <v>2.5963556046383216</v>
      </c>
      <c r="D21" s="17">
        <v>212.31610000000001</v>
      </c>
      <c r="E21" s="19">
        <v>1.815990990027778</v>
      </c>
      <c r="F21" s="20">
        <v>80.25</v>
      </c>
      <c r="G21" s="20"/>
      <c r="H21" s="20"/>
      <c r="I21" s="12"/>
      <c r="J21" s="12"/>
      <c r="K21" t="s">
        <v>100</v>
      </c>
    </row>
    <row r="22" spans="1:11" x14ac:dyDescent="0.35">
      <c r="A22" s="3" t="s">
        <v>32</v>
      </c>
      <c r="B22" s="8" t="s">
        <v>85</v>
      </c>
      <c r="C22" s="19">
        <v>2.9183249183249185</v>
      </c>
      <c r="D22" s="17">
        <v>184.93109999999999</v>
      </c>
      <c r="E22" s="19">
        <v>1.8112370207829083</v>
      </c>
      <c r="F22" s="20">
        <v>66.875</v>
      </c>
      <c r="G22" s="20"/>
      <c r="H22" s="20"/>
      <c r="I22" s="12"/>
      <c r="J22" s="12"/>
      <c r="K22" t="s">
        <v>101</v>
      </c>
    </row>
    <row r="23" spans="1:11" x14ac:dyDescent="0.35">
      <c r="A23" s="3" t="s">
        <v>31</v>
      </c>
      <c r="B23" s="8" t="s">
        <v>84</v>
      </c>
      <c r="C23" s="19">
        <v>2.7807318467695827</v>
      </c>
      <c r="D23" s="17">
        <v>153.60050000000001</v>
      </c>
      <c r="E23" s="19">
        <v>1.7750918727807696</v>
      </c>
      <c r="F23" s="20">
        <v>56.75</v>
      </c>
      <c r="G23" s="20"/>
      <c r="H23" s="20"/>
      <c r="I23" s="12"/>
      <c r="J23" s="12"/>
      <c r="K23" t="s">
        <v>102</v>
      </c>
    </row>
    <row r="24" spans="1:11" x14ac:dyDescent="0.35">
      <c r="A24" s="3" t="s">
        <v>33</v>
      </c>
      <c r="B24" s="8" t="s">
        <v>84</v>
      </c>
      <c r="C24" s="19">
        <v>2.6702002355712602</v>
      </c>
      <c r="D24" s="17">
        <v>126.6395</v>
      </c>
      <c r="E24" s="19">
        <v>1.7082264374240648</v>
      </c>
      <c r="F24" s="20">
        <v>69</v>
      </c>
      <c r="G24" s="20"/>
      <c r="H24" s="20"/>
      <c r="I24" s="12"/>
      <c r="J24" s="12"/>
      <c r="K24" t="s">
        <v>103</v>
      </c>
    </row>
    <row r="25" spans="1:11" x14ac:dyDescent="0.35">
      <c r="A25" s="3" t="s">
        <v>34</v>
      </c>
      <c r="B25" s="8" t="s">
        <v>84</v>
      </c>
      <c r="C25" s="19">
        <v>2.5541554155415547</v>
      </c>
      <c r="D25" s="17">
        <v>154.55459999999999</v>
      </c>
      <c r="E25" s="19">
        <v>1.7469298663788433</v>
      </c>
      <c r="F25" s="20">
        <v>68.125</v>
      </c>
      <c r="G25" s="20"/>
      <c r="H25" s="20"/>
      <c r="I25" s="12"/>
      <c r="J25" s="12"/>
      <c r="K25" t="s">
        <v>104</v>
      </c>
    </row>
    <row r="26" spans="1:11" x14ac:dyDescent="0.35">
      <c r="A26" s="3" t="s">
        <v>35</v>
      </c>
      <c r="B26" s="8" t="s">
        <v>84</v>
      </c>
      <c r="C26" s="19">
        <v>2.9552418143586663</v>
      </c>
      <c r="D26" s="17">
        <v>178.35069999999999</v>
      </c>
      <c r="E26" s="19">
        <v>1.8290197748805572</v>
      </c>
      <c r="F26" s="20">
        <v>71.5</v>
      </c>
      <c r="G26" s="20"/>
      <c r="H26" s="20"/>
      <c r="I26" s="12"/>
      <c r="J26" s="12"/>
      <c r="K26" t="s">
        <v>105</v>
      </c>
    </row>
    <row r="27" spans="1:11" x14ac:dyDescent="0.35">
      <c r="A27" s="3" t="s">
        <v>36</v>
      </c>
      <c r="B27" s="8" t="s">
        <v>84</v>
      </c>
      <c r="C27" s="19">
        <v>2.9389265885256015</v>
      </c>
      <c r="D27" s="17">
        <v>165.3527</v>
      </c>
      <c r="E27" s="19">
        <v>1.8756332264064848</v>
      </c>
      <c r="F27" s="20">
        <v>72.5</v>
      </c>
      <c r="G27" s="20"/>
      <c r="H27" s="20"/>
      <c r="I27" s="12"/>
      <c r="J27" s="12"/>
    </row>
    <row r="28" spans="1:11" x14ac:dyDescent="0.35">
      <c r="A28" s="3" t="s">
        <v>37</v>
      </c>
      <c r="B28" s="8" t="s">
        <v>84</v>
      </c>
      <c r="C28" s="19">
        <v>2.8338350391330529</v>
      </c>
      <c r="D28" s="17">
        <v>138.5335</v>
      </c>
      <c r="E28" s="19">
        <v>1.8244320996375407</v>
      </c>
      <c r="F28" s="20">
        <v>62</v>
      </c>
      <c r="G28" s="20"/>
      <c r="H28" s="20"/>
      <c r="I28" s="12"/>
      <c r="J28" s="12"/>
    </row>
    <row r="29" spans="1:11" x14ac:dyDescent="0.35">
      <c r="A29" s="3" t="s">
        <v>38</v>
      </c>
      <c r="B29" s="8" t="s">
        <v>84</v>
      </c>
      <c r="C29" s="19">
        <v>2.7329291640076581</v>
      </c>
      <c r="D29" s="17">
        <v>120.1561</v>
      </c>
      <c r="E29" s="19">
        <v>1.7623688198718526</v>
      </c>
      <c r="F29" s="20">
        <v>57</v>
      </c>
      <c r="G29" s="20"/>
      <c r="H29" s="20"/>
      <c r="I29" s="12"/>
      <c r="J29" s="12"/>
    </row>
    <row r="30" spans="1:11" x14ac:dyDescent="0.35">
      <c r="A30" s="3" t="s">
        <v>39</v>
      </c>
      <c r="B30" s="8" t="s">
        <v>84</v>
      </c>
      <c r="C30" s="19">
        <v>2.5888888888888886</v>
      </c>
      <c r="D30" s="17">
        <v>138.9239</v>
      </c>
      <c r="E30" s="19">
        <v>1.6878133008034126</v>
      </c>
      <c r="F30" s="20">
        <v>58.75</v>
      </c>
      <c r="G30" s="20"/>
      <c r="H30" s="20"/>
      <c r="I30" s="12"/>
      <c r="J30" s="12"/>
    </row>
    <row r="31" spans="1:11" x14ac:dyDescent="0.35">
      <c r="A31" s="3" t="s">
        <v>40</v>
      </c>
      <c r="B31" s="8" t="s">
        <v>84</v>
      </c>
      <c r="C31" s="19">
        <v>2.7147016011644829</v>
      </c>
      <c r="D31" s="17">
        <v>137.75569999999999</v>
      </c>
      <c r="E31" s="19">
        <v>1.7335091126652198</v>
      </c>
      <c r="F31" s="20">
        <v>68.5</v>
      </c>
      <c r="G31" s="20"/>
      <c r="H31" s="20"/>
      <c r="I31" s="12"/>
      <c r="J31" s="12"/>
    </row>
    <row r="32" spans="1:11" x14ac:dyDescent="0.35">
      <c r="A32" s="3" t="s">
        <v>20</v>
      </c>
      <c r="B32" s="8" t="s">
        <v>83</v>
      </c>
      <c r="C32" s="19">
        <v>2.610101549973276</v>
      </c>
      <c r="D32" s="17">
        <v>164.1798</v>
      </c>
      <c r="E32" s="19">
        <v>1.7920285515063397</v>
      </c>
      <c r="F32" s="20">
        <v>80.625</v>
      </c>
      <c r="G32" s="20"/>
      <c r="H32" s="20"/>
      <c r="I32" s="12"/>
      <c r="J32" s="12"/>
    </row>
    <row r="33" spans="1:10" x14ac:dyDescent="0.35">
      <c r="A33" s="3" t="s">
        <v>21</v>
      </c>
      <c r="B33" s="8" t="s">
        <v>83</v>
      </c>
      <c r="C33" s="19">
        <v>2.7279887482419127</v>
      </c>
      <c r="D33" s="17">
        <v>151.8706</v>
      </c>
      <c r="E33" s="19">
        <v>1.7528526384824639</v>
      </c>
      <c r="F33" s="20">
        <v>74.875</v>
      </c>
      <c r="G33" s="20"/>
      <c r="H33" s="20"/>
      <c r="I33" s="12"/>
      <c r="J33" s="12"/>
    </row>
    <row r="34" spans="1:10" x14ac:dyDescent="0.35">
      <c r="A34" s="3" t="s">
        <v>22</v>
      </c>
      <c r="B34" s="8" t="s">
        <v>83</v>
      </c>
      <c r="C34" s="19">
        <v>2.8769143505388546</v>
      </c>
      <c r="D34" s="17">
        <v>188.6704</v>
      </c>
      <c r="E34" s="19">
        <v>1.7570203213407978</v>
      </c>
      <c r="F34" s="20">
        <v>72</v>
      </c>
      <c r="G34" s="20"/>
      <c r="H34" s="20"/>
      <c r="I34" s="12"/>
      <c r="J34" s="12"/>
    </row>
    <row r="35" spans="1:10" x14ac:dyDescent="0.35">
      <c r="A35" s="3" t="s">
        <v>23</v>
      </c>
      <c r="B35" s="8" t="s">
        <v>83</v>
      </c>
      <c r="C35" s="19">
        <v>2.8687363834422657</v>
      </c>
      <c r="D35" s="17">
        <v>161.51079999999999</v>
      </c>
      <c r="E35" s="19">
        <v>1.7352802064190034</v>
      </c>
      <c r="F35" s="20">
        <v>72.625</v>
      </c>
      <c r="G35" s="20"/>
      <c r="H35" s="20"/>
      <c r="I35" s="12"/>
      <c r="J35" s="12"/>
    </row>
    <row r="36" spans="1:10" x14ac:dyDescent="0.35">
      <c r="A36" s="3" t="s">
        <v>24</v>
      </c>
      <c r="B36" s="8" t="s">
        <v>83</v>
      </c>
      <c r="C36" s="19">
        <v>2.6078209124397844</v>
      </c>
      <c r="D36" s="17">
        <v>151.83930000000001</v>
      </c>
      <c r="E36" s="19">
        <v>1.8042271624485693</v>
      </c>
      <c r="F36" s="20">
        <v>72.125</v>
      </c>
      <c r="G36" s="20"/>
      <c r="H36" s="20"/>
      <c r="I36" s="12"/>
      <c r="J36" s="12"/>
    </row>
    <row r="37" spans="1:10" x14ac:dyDescent="0.35">
      <c r="A37" s="3" t="s">
        <v>25</v>
      </c>
      <c r="B37" s="8" t="s">
        <v>83</v>
      </c>
      <c r="C37" s="19">
        <v>2.6930835734870313</v>
      </c>
      <c r="D37" s="17">
        <v>159.5051</v>
      </c>
      <c r="E37" s="19">
        <v>1.80054328046759</v>
      </c>
      <c r="F37" s="20">
        <v>67.125</v>
      </c>
      <c r="G37" s="20"/>
      <c r="H37" s="20"/>
      <c r="I37" s="12"/>
      <c r="J37" s="12"/>
    </row>
    <row r="38" spans="1:10" x14ac:dyDescent="0.35">
      <c r="A38" s="3" t="s">
        <v>26</v>
      </c>
      <c r="B38" s="8" t="s">
        <v>83</v>
      </c>
      <c r="C38" s="19">
        <v>2.5991116046640754</v>
      </c>
      <c r="D38" s="17">
        <v>148.03909999999999</v>
      </c>
      <c r="E38" s="19">
        <v>1.787633955691837</v>
      </c>
      <c r="F38" s="20">
        <v>62.25</v>
      </c>
      <c r="G38" s="20"/>
      <c r="H38" s="20"/>
      <c r="I38" s="12"/>
      <c r="J38" s="12"/>
    </row>
    <row r="39" spans="1:10" x14ac:dyDescent="0.35">
      <c r="A39" s="3" t="s">
        <v>27</v>
      </c>
      <c r="B39" s="8" t="s">
        <v>83</v>
      </c>
      <c r="C39" s="19">
        <v>2.8032831737346102</v>
      </c>
      <c r="D39" s="17">
        <v>140.2277</v>
      </c>
      <c r="E39" s="19">
        <v>1.757711489304147</v>
      </c>
      <c r="F39" s="25">
        <v>68.75</v>
      </c>
      <c r="G39" s="25"/>
      <c r="H39" s="25"/>
      <c r="I39" s="12"/>
      <c r="J39" s="12"/>
    </row>
    <row r="40" spans="1:10" x14ac:dyDescent="0.35">
      <c r="A40" s="6" t="s">
        <v>28</v>
      </c>
      <c r="B40" s="10" t="s">
        <v>83</v>
      </c>
      <c r="C40" s="22">
        <v>2.8759014423076925</v>
      </c>
      <c r="D40" s="23">
        <v>154.66489999999999</v>
      </c>
      <c r="E40" s="22">
        <v>1.8088419615426052</v>
      </c>
      <c r="F40" s="24">
        <v>75.875</v>
      </c>
      <c r="G40" s="20"/>
      <c r="H40" s="20"/>
      <c r="I40" s="12"/>
      <c r="J40" s="12"/>
    </row>
    <row r="41" spans="1:10" x14ac:dyDescent="0.35">
      <c r="A41" s="3" t="s">
        <v>41</v>
      </c>
      <c r="B41" s="5" t="s">
        <v>87</v>
      </c>
      <c r="C41" s="19">
        <v>2.5789600967351873</v>
      </c>
      <c r="D41" s="17">
        <v>132.90700000000001</v>
      </c>
      <c r="E41" s="19">
        <v>1.7125367142302168</v>
      </c>
      <c r="F41" s="17">
        <v>67.125</v>
      </c>
      <c r="G41" s="17"/>
      <c r="H41" s="17"/>
      <c r="I41" s="12"/>
      <c r="J41" s="12"/>
    </row>
    <row r="42" spans="1:10" x14ac:dyDescent="0.35">
      <c r="A42" s="3" t="s">
        <v>42</v>
      </c>
      <c r="B42" s="5" t="s">
        <v>87</v>
      </c>
      <c r="C42" s="19">
        <v>2.5508085928071451</v>
      </c>
      <c r="D42" s="17">
        <v>126.929</v>
      </c>
      <c r="E42" s="19">
        <v>1.7370928827498162</v>
      </c>
      <c r="F42" s="17">
        <v>90.375</v>
      </c>
      <c r="G42" s="17"/>
      <c r="H42" s="17"/>
      <c r="I42" s="12"/>
      <c r="J42" s="12"/>
    </row>
    <row r="43" spans="1:10" x14ac:dyDescent="0.35">
      <c r="A43" s="3" t="s">
        <v>43</v>
      </c>
      <c r="B43" s="5" t="s">
        <v>87</v>
      </c>
      <c r="C43" s="19">
        <v>2.4390544200935729</v>
      </c>
      <c r="D43" s="17">
        <v>127.65349999999999</v>
      </c>
      <c r="E43" s="19">
        <v>1.7284143217469228</v>
      </c>
      <c r="F43" s="17">
        <v>76.875</v>
      </c>
      <c r="G43" s="17"/>
      <c r="H43" s="17"/>
      <c r="I43" s="12"/>
      <c r="J43" s="12"/>
    </row>
    <row r="44" spans="1:10" x14ac:dyDescent="0.35">
      <c r="A44" s="3" t="s">
        <v>44</v>
      </c>
      <c r="B44" s="5" t="s">
        <v>87</v>
      </c>
      <c r="C44" s="19">
        <v>2.4522571819425449</v>
      </c>
      <c r="D44" s="17">
        <v>134.1533</v>
      </c>
      <c r="E44" s="19">
        <v>1.7276566113660883</v>
      </c>
      <c r="F44" s="17">
        <v>79.625</v>
      </c>
      <c r="G44" s="17"/>
      <c r="H44" s="17"/>
      <c r="I44" s="12"/>
      <c r="J44" s="12"/>
    </row>
    <row r="45" spans="1:10" x14ac:dyDescent="0.35">
      <c r="A45" s="3" t="s">
        <v>45</v>
      </c>
      <c r="B45" s="5" t="s">
        <v>87</v>
      </c>
      <c r="C45" s="19">
        <v>2.3300306676102855</v>
      </c>
      <c r="D45" s="17">
        <v>102.8981</v>
      </c>
      <c r="E45" s="19">
        <v>1.6684376208723672</v>
      </c>
      <c r="F45" s="17">
        <v>71</v>
      </c>
      <c r="G45" s="17"/>
      <c r="H45" s="17"/>
      <c r="I45" s="12"/>
      <c r="J45" s="12"/>
    </row>
    <row r="46" spans="1:10" x14ac:dyDescent="0.35">
      <c r="A46" s="3" t="s">
        <v>46</v>
      </c>
      <c r="B46" s="5" t="s">
        <v>87</v>
      </c>
      <c r="C46" s="19">
        <v>2.3462707505260698</v>
      </c>
      <c r="D46" s="17">
        <v>123.0587</v>
      </c>
      <c r="E46" s="19">
        <v>1.7076120110384312</v>
      </c>
      <c r="F46" s="17">
        <v>79.5</v>
      </c>
      <c r="G46" s="17"/>
      <c r="H46" s="17"/>
      <c r="I46" s="12"/>
      <c r="J46" s="12"/>
    </row>
    <row r="47" spans="1:10" x14ac:dyDescent="0.35">
      <c r="A47" s="3" t="s">
        <v>47</v>
      </c>
      <c r="B47" s="5" t="s">
        <v>87</v>
      </c>
      <c r="C47" s="19">
        <v>2.1885135135135134</v>
      </c>
      <c r="D47" s="17">
        <v>127.26990000000001</v>
      </c>
      <c r="E47" s="19">
        <v>1.6817356679723807</v>
      </c>
      <c r="F47" s="17">
        <v>69</v>
      </c>
      <c r="G47" s="17"/>
      <c r="H47" s="17"/>
      <c r="I47" s="12"/>
      <c r="J47" s="12"/>
    </row>
    <row r="48" spans="1:10" x14ac:dyDescent="0.35">
      <c r="A48" s="3" t="s">
        <v>48</v>
      </c>
      <c r="B48" s="5" t="s">
        <v>87</v>
      </c>
      <c r="C48" s="19">
        <v>2.4612995081542843</v>
      </c>
      <c r="D48" s="17">
        <v>112.60980000000001</v>
      </c>
      <c r="E48" s="19">
        <v>1.7556231961269817</v>
      </c>
      <c r="F48" s="17">
        <v>91.625</v>
      </c>
      <c r="G48" s="17"/>
      <c r="H48" s="17"/>
      <c r="I48" s="12"/>
      <c r="J48" s="12"/>
    </row>
    <row r="49" spans="1:10" x14ac:dyDescent="0.35">
      <c r="A49" s="3" t="s">
        <v>49</v>
      </c>
      <c r="B49" s="8" t="s">
        <v>86</v>
      </c>
      <c r="C49" s="19">
        <v>2.3707748309932395</v>
      </c>
      <c r="D49" s="17">
        <v>99.337400000000002</v>
      </c>
      <c r="E49" s="19">
        <v>1.6905967934995811</v>
      </c>
      <c r="F49" s="17">
        <v>91.75</v>
      </c>
      <c r="G49" s="17"/>
      <c r="H49" s="17"/>
      <c r="I49" s="12"/>
      <c r="J49" s="12"/>
    </row>
    <row r="50" spans="1:10" x14ac:dyDescent="0.35">
      <c r="A50" s="3" t="s">
        <v>50</v>
      </c>
      <c r="B50" s="8" t="s">
        <v>86</v>
      </c>
      <c r="C50" s="19">
        <v>2.6513297872340429</v>
      </c>
      <c r="D50" s="17">
        <v>129.31190000000001</v>
      </c>
      <c r="E50" s="19">
        <v>1.7488319245225974</v>
      </c>
      <c r="F50" s="17">
        <v>97.625</v>
      </c>
      <c r="G50" s="17"/>
      <c r="H50" s="17"/>
      <c r="I50" s="12"/>
      <c r="J50" s="12"/>
    </row>
    <row r="51" spans="1:10" x14ac:dyDescent="0.35">
      <c r="A51" s="3" t="s">
        <v>51</v>
      </c>
      <c r="B51" s="8" t="s">
        <v>86</v>
      </c>
      <c r="C51" s="19">
        <v>2.5015991471215351</v>
      </c>
      <c r="D51" s="17">
        <v>107.2908</v>
      </c>
      <c r="E51" s="19">
        <v>1.7034998416144613</v>
      </c>
      <c r="F51" s="17">
        <v>80.25</v>
      </c>
      <c r="G51" s="17"/>
      <c r="H51" s="17"/>
      <c r="I51" s="12"/>
      <c r="J51" s="12"/>
    </row>
    <row r="52" spans="1:10" x14ac:dyDescent="0.35">
      <c r="A52" s="3" t="s">
        <v>52</v>
      </c>
      <c r="B52" s="8" t="s">
        <v>86</v>
      </c>
      <c r="C52" s="19">
        <v>2.5038248483249799</v>
      </c>
      <c r="D52" s="17">
        <v>115.7923</v>
      </c>
      <c r="E52" s="19">
        <v>1.724215617978972</v>
      </c>
      <c r="F52" s="17">
        <v>103.5</v>
      </c>
      <c r="G52" s="17"/>
      <c r="H52" s="17"/>
      <c r="I52" s="12"/>
      <c r="J52" s="12"/>
    </row>
    <row r="53" spans="1:10" x14ac:dyDescent="0.35">
      <c r="A53" s="3" t="s">
        <v>53</v>
      </c>
      <c r="B53" s="8" t="s">
        <v>86</v>
      </c>
      <c r="C53" s="19">
        <v>2.4985376229726137</v>
      </c>
      <c r="D53" s="17">
        <v>106.24079999999999</v>
      </c>
      <c r="E53" s="19">
        <v>1.7021725024872654</v>
      </c>
      <c r="F53" s="17">
        <v>85.25</v>
      </c>
      <c r="G53" s="17"/>
      <c r="H53" s="17"/>
      <c r="I53" s="12"/>
      <c r="J53" s="12"/>
    </row>
    <row r="54" spans="1:10" x14ac:dyDescent="0.35">
      <c r="A54" s="6" t="s">
        <v>54</v>
      </c>
      <c r="B54" s="10" t="s">
        <v>86</v>
      </c>
      <c r="C54" s="22">
        <v>2.5815307820299505</v>
      </c>
      <c r="D54" s="23">
        <v>108.5288</v>
      </c>
      <c r="E54" s="22">
        <v>1.7316910977669955</v>
      </c>
      <c r="F54" s="23">
        <v>102.25</v>
      </c>
      <c r="G54" s="17"/>
      <c r="H54" s="17"/>
      <c r="I54" s="12"/>
      <c r="J54" s="12"/>
    </row>
    <row r="55" spans="1:10" x14ac:dyDescent="0.35">
      <c r="A55" s="3" t="s">
        <v>60</v>
      </c>
      <c r="B55" s="5" t="s">
        <v>89</v>
      </c>
      <c r="C55" s="19">
        <v>2.7952276600925248</v>
      </c>
      <c r="D55" s="17">
        <v>111.55070000000001</v>
      </c>
      <c r="E55" s="19">
        <v>1.7146994269641735</v>
      </c>
      <c r="F55" s="17">
        <v>72.75</v>
      </c>
      <c r="G55" s="17"/>
      <c r="H55" s="17"/>
      <c r="I55" s="12"/>
      <c r="J55" s="12"/>
    </row>
    <row r="56" spans="1:10" x14ac:dyDescent="0.35">
      <c r="A56" s="3" t="s">
        <v>61</v>
      </c>
      <c r="B56" s="5" t="s">
        <v>89</v>
      </c>
      <c r="C56" s="19">
        <v>2.7632653061224492</v>
      </c>
      <c r="D56" s="17">
        <v>146.3793</v>
      </c>
      <c r="E56" s="19">
        <v>1.7684475320695574</v>
      </c>
      <c r="F56" s="17">
        <v>91.875</v>
      </c>
      <c r="G56" s="17"/>
      <c r="H56" s="17"/>
      <c r="I56" s="12"/>
      <c r="J56" s="12"/>
    </row>
    <row r="57" spans="1:10" x14ac:dyDescent="0.35">
      <c r="A57" s="3" t="s">
        <v>62</v>
      </c>
      <c r="B57" s="5" t="s">
        <v>89</v>
      </c>
      <c r="C57" s="19">
        <v>2.7117093570308417</v>
      </c>
      <c r="D57" s="17">
        <v>124.9973</v>
      </c>
      <c r="E57" s="19">
        <v>1.6732524218924885</v>
      </c>
      <c r="F57" s="17">
        <v>73.5</v>
      </c>
      <c r="G57" s="17"/>
      <c r="H57" s="17"/>
      <c r="I57" s="12"/>
      <c r="J57" s="12"/>
    </row>
    <row r="58" spans="1:10" x14ac:dyDescent="0.35">
      <c r="A58" s="3" t="s">
        <v>63</v>
      </c>
      <c r="B58" s="5" t="s">
        <v>89</v>
      </c>
      <c r="C58" s="19">
        <v>2.5279106858054226</v>
      </c>
      <c r="D58" s="17">
        <v>113.0745</v>
      </c>
      <c r="E58" s="19">
        <v>1.6832224924201291</v>
      </c>
      <c r="F58" s="17">
        <v>73.625</v>
      </c>
      <c r="G58" s="17"/>
      <c r="H58" s="17"/>
      <c r="I58" s="12"/>
      <c r="J58" s="12"/>
    </row>
    <row r="59" spans="1:10" x14ac:dyDescent="0.35">
      <c r="A59" s="3" t="s">
        <v>64</v>
      </c>
      <c r="B59" s="5" t="s">
        <v>89</v>
      </c>
      <c r="C59" s="19">
        <v>2.4293246296761239</v>
      </c>
      <c r="D59" s="17">
        <v>125.72199999999999</v>
      </c>
      <c r="E59" s="19">
        <v>1.7773847702654797</v>
      </c>
      <c r="F59" s="17">
        <v>88.5</v>
      </c>
      <c r="G59" s="17"/>
      <c r="H59" s="17"/>
    </row>
    <row r="60" spans="1:10" x14ac:dyDescent="0.35">
      <c r="A60" s="3" t="s">
        <v>65</v>
      </c>
      <c r="B60" s="5" t="s">
        <v>89</v>
      </c>
      <c r="C60" s="19">
        <v>2.5484967320261434</v>
      </c>
      <c r="D60" s="17">
        <v>109.45099999999999</v>
      </c>
      <c r="E60" s="19">
        <v>1.7194276183145436</v>
      </c>
      <c r="F60" s="17">
        <v>94.625</v>
      </c>
      <c r="G60" s="17"/>
      <c r="H60" s="17"/>
    </row>
    <row r="61" spans="1:10" x14ac:dyDescent="0.35">
      <c r="A61" s="3" t="s">
        <v>55</v>
      </c>
      <c r="B61" s="8" t="s">
        <v>88</v>
      </c>
      <c r="C61" s="19">
        <v>2.5902346911248992</v>
      </c>
      <c r="D61" s="17">
        <v>120.87090000000001</v>
      </c>
      <c r="E61" s="19">
        <v>1.7453696367447631</v>
      </c>
      <c r="F61" s="17">
        <v>84.75</v>
      </c>
      <c r="G61" s="17"/>
      <c r="H61" s="17"/>
    </row>
    <row r="62" spans="1:10" x14ac:dyDescent="0.35">
      <c r="A62" s="3" t="s">
        <v>56</v>
      </c>
      <c r="B62" s="8" t="s">
        <v>88</v>
      </c>
      <c r="C62" s="19">
        <v>2.6117517847336629</v>
      </c>
      <c r="D62" s="17">
        <v>135.7097</v>
      </c>
      <c r="E62" s="19">
        <v>1.7278703442729642</v>
      </c>
      <c r="F62" s="17">
        <v>94.125</v>
      </c>
      <c r="G62" s="17"/>
      <c r="H62" s="17"/>
    </row>
    <row r="63" spans="1:10" x14ac:dyDescent="0.35">
      <c r="A63" s="3" t="s">
        <v>57</v>
      </c>
      <c r="B63" s="8" t="s">
        <v>88</v>
      </c>
      <c r="C63" s="19">
        <v>2.5926136363636361</v>
      </c>
      <c r="D63" s="17">
        <v>148.12700000000001</v>
      </c>
      <c r="E63" s="19">
        <v>1.7546850365747135</v>
      </c>
      <c r="F63" s="17">
        <v>84.75</v>
      </c>
      <c r="G63" s="17"/>
      <c r="H63" s="17"/>
    </row>
    <row r="64" spans="1:10" x14ac:dyDescent="0.35">
      <c r="A64" s="3" t="s">
        <v>58</v>
      </c>
      <c r="B64" s="8" t="s">
        <v>88</v>
      </c>
      <c r="C64" s="19">
        <v>2.5715865118850196</v>
      </c>
      <c r="D64" s="17">
        <v>124.1018</v>
      </c>
      <c r="E64" s="19">
        <v>1.7058748326134097</v>
      </c>
      <c r="F64" s="17">
        <v>89.125</v>
      </c>
      <c r="G64" s="17"/>
      <c r="H64" s="17"/>
    </row>
    <row r="65" spans="1:8" x14ac:dyDescent="0.35">
      <c r="A65" s="6" t="s">
        <v>59</v>
      </c>
      <c r="B65" s="10" t="s">
        <v>88</v>
      </c>
      <c r="C65" s="22">
        <v>2.4542508102717524</v>
      </c>
      <c r="D65" s="23">
        <v>126.7167</v>
      </c>
      <c r="E65" s="22">
        <v>1.7284203981258728</v>
      </c>
      <c r="F65" s="23">
        <v>62.625</v>
      </c>
      <c r="G65" s="17"/>
      <c r="H65" s="17"/>
    </row>
    <row r="66" spans="1:8" x14ac:dyDescent="0.35">
      <c r="A66" s="3" t="s">
        <v>66</v>
      </c>
      <c r="B66" s="5" t="s">
        <v>90</v>
      </c>
      <c r="C66" s="19">
        <v>2.5525062372420053</v>
      </c>
      <c r="D66" s="17">
        <v>119.5331</v>
      </c>
      <c r="E66" s="19">
        <v>1.6930794910828695</v>
      </c>
      <c r="F66" s="20">
        <v>66.125</v>
      </c>
      <c r="G66" s="20"/>
      <c r="H66" s="20"/>
    </row>
    <row r="67" spans="1:8" x14ac:dyDescent="0.35">
      <c r="A67" s="3" t="s">
        <v>67</v>
      </c>
      <c r="B67" s="5" t="s">
        <v>90</v>
      </c>
      <c r="C67" s="19">
        <v>2.6532706284737064</v>
      </c>
      <c r="D67" s="17">
        <v>108.3656</v>
      </c>
      <c r="E67" s="19">
        <v>1.6754250745192603</v>
      </c>
      <c r="F67" s="20">
        <v>56.875</v>
      </c>
      <c r="G67" s="20"/>
      <c r="H67" s="20"/>
    </row>
    <row r="68" spans="1:8" x14ac:dyDescent="0.35">
      <c r="A68" s="3" t="s">
        <v>68</v>
      </c>
      <c r="B68" s="5" t="s">
        <v>90</v>
      </c>
      <c r="C68" s="19">
        <v>2.5552193645990924</v>
      </c>
      <c r="D68" s="17">
        <v>120.121</v>
      </c>
      <c r="E68" s="19">
        <v>1.6991850169001919</v>
      </c>
      <c r="F68" s="20">
        <v>72.375</v>
      </c>
      <c r="G68" s="20"/>
      <c r="H68" s="20"/>
    </row>
    <row r="69" spans="1:8" x14ac:dyDescent="0.35">
      <c r="A69" s="3" t="s">
        <v>69</v>
      </c>
      <c r="B69" s="5" t="s">
        <v>90</v>
      </c>
      <c r="C69" s="19">
        <v>2.5905202312138731</v>
      </c>
      <c r="D69" s="17">
        <v>118.244</v>
      </c>
      <c r="E69" s="19">
        <v>1.7191031093817122</v>
      </c>
      <c r="F69" s="20">
        <v>68.5</v>
      </c>
      <c r="G69" s="20"/>
      <c r="H69" s="20"/>
    </row>
    <row r="70" spans="1:8" x14ac:dyDescent="0.35">
      <c r="A70" s="3" t="s">
        <v>73</v>
      </c>
      <c r="B70" s="5" t="s">
        <v>90</v>
      </c>
      <c r="C70" s="19">
        <v>2.765308445253813</v>
      </c>
      <c r="D70" s="17">
        <v>145.16999999999999</v>
      </c>
      <c r="E70" s="19">
        <v>1.7442391952855465</v>
      </c>
      <c r="F70" s="20">
        <v>75.5</v>
      </c>
      <c r="G70" s="20"/>
      <c r="H70" s="20"/>
    </row>
    <row r="71" spans="1:8" x14ac:dyDescent="0.35">
      <c r="A71" s="3" t="s">
        <v>75</v>
      </c>
      <c r="B71" s="5" t="s">
        <v>90</v>
      </c>
      <c r="C71" s="19">
        <v>2.5668959396494344</v>
      </c>
      <c r="D71" s="17">
        <v>105.71040000000001</v>
      </c>
      <c r="E71" s="19">
        <v>1.7256235300178202</v>
      </c>
      <c r="F71" s="20">
        <v>88.75</v>
      </c>
      <c r="G71" s="20"/>
      <c r="H71" s="20"/>
    </row>
    <row r="72" spans="1:8" x14ac:dyDescent="0.35">
      <c r="A72" s="3" t="s">
        <v>76</v>
      </c>
      <c r="B72" s="5" t="s">
        <v>90</v>
      </c>
      <c r="C72" s="19">
        <v>2.7178413584554542</v>
      </c>
      <c r="D72" s="17">
        <v>121.7572</v>
      </c>
      <c r="E72" s="19">
        <v>1.756128346092344</v>
      </c>
      <c r="F72" s="20">
        <v>70.5</v>
      </c>
      <c r="G72" s="20"/>
      <c r="H72" s="20"/>
    </row>
    <row r="73" spans="1:8" x14ac:dyDescent="0.35">
      <c r="A73" s="3" t="s">
        <v>70</v>
      </c>
      <c r="B73" s="5" t="s">
        <v>91</v>
      </c>
      <c r="C73" s="19">
        <v>2.7867274569402229</v>
      </c>
      <c r="D73" s="17">
        <v>114.4709</v>
      </c>
      <c r="E73" s="19">
        <v>1.7371805309112478</v>
      </c>
      <c r="F73" s="20">
        <v>59.125</v>
      </c>
      <c r="G73" s="20"/>
      <c r="H73" s="20"/>
    </row>
    <row r="74" spans="1:8" x14ac:dyDescent="0.35">
      <c r="A74" s="3" t="s">
        <v>71</v>
      </c>
      <c r="B74" s="5" t="s">
        <v>91</v>
      </c>
      <c r="C74" s="19">
        <v>2.5372530349916693</v>
      </c>
      <c r="D74" s="17">
        <v>141.4589</v>
      </c>
      <c r="E74" s="19">
        <v>1.6809809182940731</v>
      </c>
      <c r="F74" s="20">
        <v>87.875</v>
      </c>
      <c r="G74" s="20"/>
      <c r="H74" s="20"/>
    </row>
    <row r="75" spans="1:8" x14ac:dyDescent="0.35">
      <c r="A75" s="3" t="s">
        <v>72</v>
      </c>
      <c r="B75" s="5" t="s">
        <v>91</v>
      </c>
      <c r="C75" s="19">
        <v>2.6848317428427921</v>
      </c>
      <c r="D75" s="17">
        <v>115.7304</v>
      </c>
      <c r="E75" s="19">
        <v>1.7403984141961406</v>
      </c>
      <c r="F75" s="20">
        <v>78.5</v>
      </c>
      <c r="G75" s="20"/>
      <c r="H75" s="20"/>
    </row>
    <row r="76" spans="1:8" x14ac:dyDescent="0.35">
      <c r="A76" s="6" t="s">
        <v>74</v>
      </c>
      <c r="B76" s="7" t="s">
        <v>91</v>
      </c>
      <c r="C76" s="22">
        <v>2.4414943609022552</v>
      </c>
      <c r="D76" s="23">
        <v>134.3802</v>
      </c>
      <c r="E76" s="22">
        <v>1.7722230172118143</v>
      </c>
      <c r="F76" s="24">
        <v>71</v>
      </c>
      <c r="G76" s="20"/>
      <c r="H76" s="20"/>
    </row>
  </sheetData>
  <sortState xmlns:xlrd2="http://schemas.microsoft.com/office/spreadsheetml/2017/richdata2" ref="A2:F19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2019-03-06T04:36:31Z</dcterms:modified>
</cp:coreProperties>
</file>