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hare-my.sharepoint.com/personal/bsender_bu_edu/Documents/BU/Development/001 Biomechanics Analysis and Reporting/Code/BAR_App/Results/"/>
    </mc:Choice>
  </mc:AlternateContent>
  <xr:revisionPtr revIDLastSave="71" documentId="11_B15698670D5960CD76FD1324E7012D16118E5586" xr6:coauthVersionLast="47" xr6:coauthVersionMax="47" xr10:uidLastSave="{37593D79-2329-434A-B4DD-E0E18FB0DC13}"/>
  <bookViews>
    <workbookView xWindow="-120" yWindow="-120" windowWidth="29040" windowHeight="15840" xr2:uid="{00000000-000D-0000-FFFF-FFFF00000000}"/>
  </bookViews>
  <sheets>
    <sheet name="Sheet2" sheetId="2" r:id="rId1"/>
    <sheet name="Sheet1" sheetId="1" r:id="rId2"/>
  </sheets>
  <calcPr calcId="191028"/>
  <pivotCaches>
    <pivotCache cacheId="521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37" i="1"/>
  <c r="C38" i="1"/>
  <c r="C39" i="1"/>
  <c r="C40" i="1"/>
  <c r="C41" i="1"/>
  <c r="C42" i="1"/>
  <c r="C43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B37" i="1"/>
  <c r="B38" i="1"/>
  <c r="B39" i="1"/>
  <c r="B40" i="1"/>
  <c r="B41" i="1"/>
  <c r="B42" i="1"/>
  <c r="B43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F37" i="1"/>
  <c r="F38" i="1"/>
  <c r="F39" i="1"/>
  <c r="F40" i="1"/>
  <c r="F41" i="1"/>
  <c r="F42" i="1"/>
  <c r="F4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E37" i="1"/>
  <c r="E38" i="1"/>
  <c r="E39" i="1"/>
  <c r="E40" i="1"/>
  <c r="E41" i="1"/>
  <c r="E42" i="1"/>
  <c r="E4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</calcChain>
</file>

<file path=xl/sharedStrings.xml><?xml version="1.0" encoding="utf-8"?>
<sst xmlns="http://schemas.openxmlformats.org/spreadsheetml/2006/main" count="167" uniqueCount="76">
  <si>
    <t>Row Labels</t>
  </si>
  <si>
    <t>Average of meanl</t>
  </si>
  <si>
    <t>Average of maxl</t>
  </si>
  <si>
    <t>Average of lam</t>
  </si>
  <si>
    <t>Average of radius</t>
  </si>
  <si>
    <t>baseline</t>
  </si>
  <si>
    <t>wk12</t>
  </si>
  <si>
    <t>wk18</t>
  </si>
  <si>
    <t>Grand Total</t>
  </si>
  <si>
    <t>name</t>
  </si>
  <si>
    <t>subject</t>
  </si>
  <si>
    <t>date</t>
  </si>
  <si>
    <t>visit</t>
  </si>
  <si>
    <t>condition</t>
  </si>
  <si>
    <t>direction</t>
  </si>
  <si>
    <t>time</t>
  </si>
  <si>
    <t>dimensions</t>
  </si>
  <si>
    <t>embedding</t>
  </si>
  <si>
    <t>delay</t>
  </si>
  <si>
    <t>radius</t>
  </si>
  <si>
    <t>normalization</t>
  </si>
  <si>
    <t>zscore</t>
  </si>
  <si>
    <t>length</t>
  </si>
  <si>
    <t>rr</t>
  </si>
  <si>
    <t>det</t>
  </si>
  <si>
    <t>meanl</t>
  </si>
  <si>
    <t>maxl</t>
  </si>
  <si>
    <t>entropyl</t>
  </si>
  <si>
    <t>lam</t>
  </si>
  <si>
    <t>meanv</t>
  </si>
  <si>
    <t>maxv</t>
  </si>
  <si>
    <t>entropyv</t>
  </si>
  <si>
    <t>entropyw</t>
  </si>
  <si>
    <t>Export_cop_W002_20210324_balec_0001_COFP_ORIGINAL_FP2_Y</t>
  </si>
  <si>
    <t>non</t>
  </si>
  <si>
    <t>Export_cop_W002_20210324_balec_0001_COFP_ORIGINAL_FP2_X</t>
  </si>
  <si>
    <t>Export_cop_W002_20210324_balec_0002_COFP_ORIGINAL_FP2_Y</t>
  </si>
  <si>
    <t>Export_cop_W002_20210324_balec_0002_COFP_ORIGINAL_FP2_X</t>
  </si>
  <si>
    <t>Export_cop_W002_20210324_baleo_0001_COFP_ORIGINAL_FP2_Y</t>
  </si>
  <si>
    <t>Export_cop_W002_20210324_baleo_0001_COFP_ORIGINAL_FP2_X</t>
  </si>
  <si>
    <t>Export_cop_W002_20210324_baleo_0002_COFP_ORIGINAL_FP2_Y</t>
  </si>
  <si>
    <t>Export_cop_W002_20210324_baleo_0002_COFP_ORIGINAL_FP2_X</t>
  </si>
  <si>
    <t>Export_cop_W002_20210715_balec_0001_COFP_ORIGINAL_FP2_Y</t>
  </si>
  <si>
    <t>Export_cop_W002_20210715_balec_0001_COFP_ORIGINAL_FP2_X</t>
  </si>
  <si>
    <t>Export_cop_W002_20210715_balec_0002_COFP_ORIGINAL_FP2_Y</t>
  </si>
  <si>
    <t>Export_cop_W002_20210715_balec_0002_COFP_ORIGINAL_FP2_X</t>
  </si>
  <si>
    <t>Export_cop_W002_20210715_baleo_0001_COFP_ORIGINAL_FP2_Y</t>
  </si>
  <si>
    <t>Export_cop_W002_20210715_baleo_0001_COFP_ORIGINAL_FP2_X</t>
  </si>
  <si>
    <t>Export_cop_W002_20210715_baleo_0002_COFP_ORIGINAL_FP2_Y</t>
  </si>
  <si>
    <t>Export_cop_W002_20210715_baleo_0002_COFP_ORIGINAL_FP2_X</t>
  </si>
  <si>
    <t>Export_cop_W002_20210830_balec_0001_COFP_ORIGINAL_FP2_Y</t>
  </si>
  <si>
    <t>Export_cop_W002_20210830_balec_0001_COFP_ORIGINAL_FP2_X</t>
  </si>
  <si>
    <t>Export_cop_W002_20210830_baleo_0001_COFP_ORIGINAL_FP2_Y</t>
  </si>
  <si>
    <t>Export_cop_W002_20210830_baleo_0001_COFP_ORIGINAL_FP2_X</t>
  </si>
  <si>
    <t>Export_cop_W002_20210830_baleo_0002_COFP_ORIGINAL_FP2_Y</t>
  </si>
  <si>
    <t>Export_cop_W002_20210830_baleo_0002_COFP_ORIGINAL_FP2_X</t>
  </si>
  <si>
    <t>Export_cop_W003_20210518_balec_0001_COFP_ORIGINAL_FP2_Y</t>
  </si>
  <si>
    <t>Export_cop_W003_20210518_balec_0001_COFP_ORIGINAL_FP2_X</t>
  </si>
  <si>
    <t>Export_cop_W003_20210518_balec_0002_COFP_ORIGINAL_FP2_Y</t>
  </si>
  <si>
    <t>Export_cop_W003_20210518_balec_0002_COFP_ORIGINAL_FP2_X</t>
  </si>
  <si>
    <t>Export_cop_W003_20210518_baleo_0001_COFP_ORIGINAL_FP2_Y</t>
  </si>
  <si>
    <t>Export_cop_W003_20210518_baleo_0001_COFP_ORIGINAL_FP2_X</t>
  </si>
  <si>
    <t>Export_cop_W003_20210518_baleo_0002_COFP_ORIGINAL_FP2_Y</t>
  </si>
  <si>
    <t>Export_cop_W003_20210518_baleo_0002_COFP_ORIGINAL_FP2_X</t>
  </si>
  <si>
    <t>Export_cop_W003_20210723_balec_0001_COFP_ORIGINAL_FP2_Y</t>
  </si>
  <si>
    <t>Export_cop_W003_20210723_balec_0001_COFP_ORIGINAL_FP2_X</t>
  </si>
  <si>
    <t>Export_cop_W003_20210723_balec_0002_COFP_ORIGINAL_FP2_Y</t>
  </si>
  <si>
    <t>Export_cop_W003_20210723_balec_0002_COFP_ORIGINAL_FP2_X</t>
  </si>
  <si>
    <t>Export_cop_W020_20210701_balec_0001_COFP_ORIGINAL_FP2_Y</t>
  </si>
  <si>
    <t>Export_cop_W020_20210701_balec_0001_COFP_ORIGINAL_FP2_X</t>
  </si>
  <si>
    <t>Export_cop_W020_20210701_balec_0002_COFP_ORIGINAL_FP2_Y</t>
  </si>
  <si>
    <t>Export_cop_W020_20210701_balec_0002_COFP_ORIGINAL_FP2_X</t>
  </si>
  <si>
    <t>Export_cop_W020_20210701_baleo_0001_COFP_ORIGINAL_FP2_Y</t>
  </si>
  <si>
    <t>Export_cop_W020_20210701_baleo_0001_COFP_ORIGINAL_FP2_X</t>
  </si>
  <si>
    <t>Export_cop_W020_20210701_baleo_0002_COFP_ORIGINAL_FP2_Y</t>
  </si>
  <si>
    <t>Export_cop_W020_20210701_baleo_0002_COFP_ORIGINAL_FP2_X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</si>
</sst>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>
    <font>
      <sz val="11"/>
      <name val="Calibri"/>
    </font>
    <font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Sheet2!$I$20</c:f>
              <c:strCache>
                <c:ptCount val="1"/>
                <c:pt idx="0">
                  <c:v>Average of meanl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Sheet2!$H$21:$H$23</c:f>
              <c:strCache>
                <c:ptCount val="3"/>
                <c:pt idx="0">
                  <c:v>baseline</c:v>
                </c:pt>
                <c:pt idx="1">
                  <c:v>wk12</c:v>
                </c:pt>
                <c:pt idx="2">
                  <c:v>wk18</c:v>
                </c:pt>
              </c:strCache>
            </c:strRef>
          </c:cat>
          <c:val>
            <c:numRef>
              <c:f>Sheet2!$I$21:$I$23</c:f>
              <c:numCache>
                <c:formatCode>General</c:formatCode>
                <c:ptCount val="3"/>
                <c:pt idx="0">
                  <c:v>44.721625146592515</c:v>
                </c:pt>
                <c:pt idx="1">
                  <c:v>42.326663650723653</c:v>
                </c:pt>
                <c:pt idx="2">
                  <c:v>44.097522188596109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2-4EE2-8388-9F2A022F9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213568"/>
        <c:axId val="75004448"/>
      </c:barChart>
      <c:catAx>
        <c:axId val="20362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4448"/>
        <c:crosses val="autoZero"/>
        <c:auto val="1"/>
        <c:lblAlgn val="ctr"/>
        <c:lblOffset val="100"/>
        <c:noMultiLvlLbl val="0"/>
      </c:catAx>
      <c:valAx>
        <c:axId val="750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21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Sheet2!$J$20</c:f>
              <c:strCache>
                <c:ptCount val="1"/>
                <c:pt idx="0">
                  <c:v>Average of maxl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Sheet2!$H$21:$H$23</c:f>
              <c:strCache>
                <c:ptCount val="3"/>
                <c:pt idx="0">
                  <c:v>baseline</c:v>
                </c:pt>
                <c:pt idx="1">
                  <c:v>wk12</c:v>
                </c:pt>
                <c:pt idx="2">
                  <c:v>wk18</c:v>
                </c:pt>
              </c:strCache>
            </c:strRef>
          </c:cat>
          <c:val>
            <c:numRef>
              <c:f>Sheet2!$J$21:$J$23</c:f>
              <c:numCache>
                <c:formatCode>General</c:formatCode>
                <c:ptCount val="3"/>
                <c:pt idx="0">
                  <c:v>4421.958333333333</c:v>
                </c:pt>
                <c:pt idx="1">
                  <c:v>4307.333333333333</c:v>
                </c:pt>
                <c:pt idx="2">
                  <c:v>3996.5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20-4F83-B4BF-466F7840B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213568"/>
        <c:axId val="75004448"/>
      </c:barChart>
      <c:catAx>
        <c:axId val="20362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4448"/>
        <c:crosses val="autoZero"/>
        <c:auto val="1"/>
        <c:lblAlgn val="ctr"/>
        <c:lblOffset val="100"/>
        <c:noMultiLvlLbl val="0"/>
      </c:catAx>
      <c:valAx>
        <c:axId val="750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21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Sheet2!$K$20</c:f>
              <c:strCache>
                <c:ptCount val="1"/>
                <c:pt idx="0">
                  <c:v>Average of lam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Sheet2!$H$21:$H$23</c:f>
              <c:strCache>
                <c:ptCount val="3"/>
                <c:pt idx="0">
                  <c:v>baseline</c:v>
                </c:pt>
                <c:pt idx="1">
                  <c:v>wk12</c:v>
                </c:pt>
                <c:pt idx="2">
                  <c:v>wk18</c:v>
                </c:pt>
              </c:strCache>
            </c:strRef>
          </c:cat>
          <c:val>
            <c:numRef>
              <c:f>Sheet2!$K$21:$K$23</c:f>
              <c:numCache>
                <c:formatCode>General</c:formatCode>
                <c:ptCount val="3"/>
                <c:pt idx="0">
                  <c:v>99.983148924065048</c:v>
                </c:pt>
                <c:pt idx="1">
                  <c:v>99.979441115231111</c:v>
                </c:pt>
                <c:pt idx="2">
                  <c:v>99.986590677539525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04-49BB-8C26-7D08ECAB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213568"/>
        <c:axId val="75004448"/>
      </c:barChart>
      <c:catAx>
        <c:axId val="20362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4448"/>
        <c:crosses val="autoZero"/>
        <c:auto val="1"/>
        <c:lblAlgn val="ctr"/>
        <c:lblOffset val="100"/>
        <c:noMultiLvlLbl val="0"/>
      </c:catAx>
      <c:valAx>
        <c:axId val="750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21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Sheet2!$L$20</c:f>
              <c:strCache>
                <c:ptCount val="1"/>
                <c:pt idx="0">
                  <c:v>Average of radius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Sheet2!$H$21:$H$23</c:f>
              <c:strCache>
                <c:ptCount val="3"/>
                <c:pt idx="0">
                  <c:v>baseline</c:v>
                </c:pt>
                <c:pt idx="1">
                  <c:v>wk12</c:v>
                </c:pt>
                <c:pt idx="2">
                  <c:v>wk18</c:v>
                </c:pt>
              </c:strCache>
            </c:strRef>
          </c:cat>
          <c:val>
            <c:numRef>
              <c:f>Sheet2!$L$21:$L$23</c:f>
              <c:numCache>
                <c:formatCode>General</c:formatCode>
                <c:ptCount val="3"/>
                <c:pt idx="0">
                  <c:v>0.70147176106770848</c:v>
                </c:pt>
                <c:pt idx="1">
                  <c:v>0.789814875125885</c:v>
                </c:pt>
                <c:pt idx="2">
                  <c:v>0.68261281013488784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6-47D3-9796-B3A235049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6213568"/>
        <c:axId val="75004448"/>
      </c:barChart>
      <c:catAx>
        <c:axId val="20362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004448"/>
        <c:crosses val="autoZero"/>
        <c:auto val="1"/>
        <c:lblAlgn val="ctr"/>
        <c:lblOffset val="100"/>
        <c:noMultiLvlLbl val="0"/>
      </c:catAx>
      <c:valAx>
        <c:axId val="7500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621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</xdr:colOff>
      <xdr:row>1</xdr:row>
      <xdr:rowOff>4762</xdr:rowOff>
    </xdr:from>
    <xdr:to>
      <xdr:col>19</xdr:col>
      <xdr:colOff>1</xdr:colOff>
      <xdr:row>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19D812-3E4B-4BD8-BF2C-45A70CB44A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9</xdr:row>
      <xdr:rowOff>0</xdr:rowOff>
    </xdr:from>
    <xdr:to>
      <xdr:col>19</xdr:col>
      <xdr:colOff>0</xdr:colOff>
      <xdr:row>16</xdr:row>
      <xdr:rowOff>176213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2BD688C-1E9B-4B50-902D-B2BE4E992A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19</xdr:col>
      <xdr:colOff>0</xdr:colOff>
      <xdr:row>24</xdr:row>
      <xdr:rowOff>176213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D60D6E-69B9-434C-A9F4-0AE98CE250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19</xdr:col>
      <xdr:colOff>0</xdr:colOff>
      <xdr:row>32</xdr:row>
      <xdr:rowOff>176213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A484FEA-9A77-4B8A-860D-FF84500E57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TM" refreshedDate="44636.485103472223" createdVersion="7" refreshedVersion="7" minRefreshableVersion="3" recordCount="42" xr:uid="{CC306F91-57FB-4D5E-9578-33AA2A1D7B81}">
  <cacheSource type="worksheet">
    <worksheetSource name="Table1"/>
  </cacheSource>
  <cacheFields count="24">
    <cacheField name="name" numFmtId="0">
      <sharedItems/>
    </cacheField>
    <cacheField name="subject" numFmtId="0">
      <sharedItems/>
    </cacheField>
    <cacheField name="date" numFmtId="0">
      <sharedItems/>
    </cacheField>
    <cacheField name="visit" numFmtId="0">
      <sharedItems count="3">
        <s v="baseline"/>
        <s v="wk12"/>
        <s v="wk18"/>
      </sharedItems>
    </cacheField>
    <cacheField name="condition" numFmtId="0">
      <sharedItems/>
    </cacheField>
    <cacheField name="direction" numFmtId="0">
      <sharedItems/>
    </cacheField>
    <cacheField name="time" numFmtId="0">
      <sharedItems containsSemiMixedTypes="0" containsString="0" containsNumber="1" minValue="44.635314800000003" maxValue="54.542607699999998"/>
    </cacheField>
    <cacheField name="dimensions" numFmtId="0">
      <sharedItems containsSemiMixedTypes="0" containsString="0" containsNumber="1" containsInteger="1" minValue="1" maxValue="1"/>
    </cacheField>
    <cacheField name="embedding" numFmtId="0">
      <sharedItems containsSemiMixedTypes="0" containsString="0" containsNumber="1" containsInteger="1" minValue="4" maxValue="6"/>
    </cacheField>
    <cacheField name="delay" numFmtId="0">
      <sharedItems containsSemiMixedTypes="0" containsString="0" containsNumber="1" containsInteger="1" minValue="34" maxValue="115"/>
    </cacheField>
    <cacheField name="radius" numFmtId="0">
      <sharedItems containsSemiMixedTypes="0" containsString="0" containsNumber="1" minValue="0.29657244682312012" maxValue="1.2247176551818848"/>
    </cacheField>
    <cacheField name="normalization" numFmtId="0">
      <sharedItems/>
    </cacheField>
    <cacheField name="zscore" numFmtId="0">
      <sharedItems containsSemiMixedTypes="0" containsString="0" containsNumber="1" containsInteger="1" minValue="1" maxValue="1"/>
    </cacheField>
    <cacheField name="length" numFmtId="0">
      <sharedItems containsSemiMixedTypes="0" containsString="0" containsNumber="1" containsInteger="1" minValue="5576" maxValue="5872"/>
    </cacheField>
    <cacheField name="rr" numFmtId="0">
      <sharedItems containsSemiMixedTypes="0" containsString="0" containsNumber="1" minValue="2.4998442459034873" maxValue="2.5001427141303698"/>
    </cacheField>
    <cacheField name="det" numFmtId="0">
      <sharedItems containsSemiMixedTypes="0" containsString="0" containsNumber="1" minValue="99.92614016264713" maxValue="99.996904024767801"/>
    </cacheField>
    <cacheField name="meanl" numFmtId="0">
      <sharedItems containsSemiMixedTypes="0" containsString="0" containsNumber="1" minValue="18.471133320395886" maxValue="128.55103668261563"/>
    </cacheField>
    <cacheField name="maxl" numFmtId="0">
      <sharedItems containsSemiMixedTypes="0" containsString="0" containsNumber="1" containsInteger="1" minValue="2691" maxValue="5754"/>
    </cacheField>
    <cacheField name="entropyl" numFmtId="0">
      <sharedItems containsSemiMixedTypes="0" containsString="0" containsNumber="1" minValue="5.1704499892020346" maxValue="7.5990309736671069"/>
    </cacheField>
    <cacheField name="lam" numFmtId="0">
      <sharedItems containsSemiMixedTypes="0" containsString="0" containsNumber="1" minValue="99.953829984994741" maxValue="99.998531116461649"/>
    </cacheField>
    <cacheField name="meanv" numFmtId="0">
      <sharedItems containsSemiMixedTypes="0" containsString="0" containsNumber="1" minValue="24.93845414112273" maxValue="97.661087866108787"/>
    </cacheField>
    <cacheField name="maxv" numFmtId="0">
      <sharedItems containsSemiMixedTypes="0" containsString="0" containsNumber="1" containsInteger="1" minValue="176" maxValue="654"/>
    </cacheField>
    <cacheField name="entropyv" numFmtId="0">
      <sharedItems containsSemiMixedTypes="0" containsString="0" containsNumber="1" minValue="5.8888638344737716" maxValue="7.4496959520663451"/>
    </cacheField>
    <cacheField name="entropyw" numFmtId="0">
      <sharedItems containsSemiMixedTypes="0" containsString="0" containsNumber="1" minValue="2.8564510574591058" maxValue="3.75362407646956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s v="Export_cop_W002_20210324_balec_0001_COFP_ORIGINAL_FP2_Y"/>
    <s v="W002"/>
    <s v="20210324"/>
    <x v="0"/>
    <s v="balec"/>
    <s v="Y"/>
    <n v="48.627990199999999"/>
    <n v="1"/>
    <n v="4"/>
    <n v="74"/>
    <n v="0.61485135078430186"/>
    <s v="non"/>
    <n v="1"/>
    <n v="5779"/>
    <n v="2.4999863735990187"/>
    <n v="99.95752212389381"/>
    <n v="25.272673031026255"/>
    <n v="4848"/>
    <n v="5.6151919483162409"/>
    <n v="99.977950824313851"/>
    <n v="31.817937804363662"/>
    <n v="417"/>
    <n v="6.2758074445381347"/>
    <n v="3.2704440607839493"/>
  </r>
  <r>
    <s v="Export_cop_W002_20210324_balec_0001_COFP_ORIGINAL_FP2_X"/>
    <s v="W002"/>
    <s v="20210324"/>
    <x v="0"/>
    <s v="balec"/>
    <s v="X"/>
    <n v="52.007325799999997"/>
    <n v="1"/>
    <n v="5"/>
    <n v="45"/>
    <n v="0.8681960487365723"/>
    <s v="non"/>
    <n v="1"/>
    <n v="5821"/>
    <n v="2.5000250898659964"/>
    <n v="99.947486022014687"/>
    <n v="20.997458222919256"/>
    <n v="5414"/>
    <n v="5.3772915225974494"/>
    <n v="99.985978975715824"/>
    <n v="27.476682388892581"/>
    <n v="186"/>
    <n v="6.0421531808943829"/>
    <n v="3.3844201739442887"/>
  </r>
  <r>
    <s v="Export_cop_W002_20210324_balec_0002_COFP_ORIGINAL_FP2_Y"/>
    <s v="W002"/>
    <s v="20210324"/>
    <x v="0"/>
    <s v="balec"/>
    <s v="Y"/>
    <n v="50.664411700000002"/>
    <n v="1"/>
    <n v="4"/>
    <n v="43"/>
    <n v="0.56353558540344229"/>
    <s v="non"/>
    <n v="1"/>
    <n v="5872"/>
    <n v="2.5001427141303698"/>
    <n v="99.944986726155022"/>
    <n v="24.263309440666543"/>
    <n v="3136"/>
    <n v="5.5942686836437181"/>
    <n v="99.968048351154479"/>
    <n v="26.119782269655364"/>
    <n v="267"/>
    <n v="6.009790672916953"/>
    <n v="3.4786400473576209"/>
  </r>
  <r>
    <s v="Export_cop_W002_20210324_balec_0002_COFP_ORIGINAL_FP2_X"/>
    <s v="W002"/>
    <s v="20210324"/>
    <x v="0"/>
    <s v="balec"/>
    <s v="X"/>
    <n v="54.542607699999998"/>
    <n v="1"/>
    <n v="5"/>
    <n v="43"/>
    <n v="1.0471404838562011"/>
    <s v="non"/>
    <n v="1"/>
    <n v="5829"/>
    <n v="2.5000020605560933"/>
    <n v="99.940990472311213"/>
    <n v="20.840847217684853"/>
    <n v="5228"/>
    <n v="5.2969396591484426"/>
    <n v="99.981967686093483"/>
    <n v="26.592805755395684"/>
    <n v="362"/>
    <n v="5.9525296049142424"/>
    <n v="3.4184101121697199"/>
  </r>
  <r>
    <s v="Export_cop_W002_20210324_baleo_0001_COFP_ORIGINAL_FP2_Y"/>
    <s v="W002"/>
    <s v="20210324"/>
    <x v="0"/>
    <s v="baleo"/>
    <s v="Y"/>
    <n v="47.777202299999999"/>
    <n v="1"/>
    <n v="5"/>
    <n v="53"/>
    <n v="0.6041429424285889"/>
    <s v="non"/>
    <n v="1"/>
    <n v="5789"/>
    <n v="2.4999573220092008"/>
    <n v="99.958862509072517"/>
    <n v="36.941028372228139"/>
    <n v="5346"/>
    <n v="6.0916927508161711"/>
    <n v="99.974687511300218"/>
    <n v="40.922636668640223"/>
    <n v="398"/>
    <n v="6.639539282435817"/>
    <n v="3.2444804257245377"/>
  </r>
  <r>
    <s v="Export_cop_W002_20210324_baleo_0001_COFP_ORIGINAL_FP2_X"/>
    <s v="W002"/>
    <s v="20210324"/>
    <x v="0"/>
    <s v="baleo"/>
    <s v="X"/>
    <n v="48.026203000000002"/>
    <n v="1"/>
    <n v="5"/>
    <n v="53"/>
    <n v="0.9080343914031983"/>
    <s v="non"/>
    <n v="1"/>
    <n v="5789"/>
    <n v="2.4999871667580114"/>
    <n v="99.973996450649551"/>
    <n v="34.733072552854615"/>
    <n v="2932"/>
    <n v="6.0237899228722762"/>
    <n v="99.987605458892844"/>
    <n v="38.123789860059645"/>
    <n v="245"/>
    <n v="6.5045314882456449"/>
    <n v="3.4036448849978767"/>
  </r>
  <r>
    <s v="Export_cop_W002_20210324_baleo_0002_COFP_ORIGINAL_FP2_Y"/>
    <s v="W002"/>
    <s v="20210324"/>
    <x v="0"/>
    <s v="baleo"/>
    <s v="Y"/>
    <n v="46.597284500000001"/>
    <n v="1"/>
    <n v="4"/>
    <n v="67"/>
    <n v="0.49224514961242671"/>
    <s v="non"/>
    <n v="1"/>
    <n v="5800"/>
    <n v="2.5001159534045705"/>
    <n v="99.961442430582892"/>
    <n v="34.928490672696441"/>
    <n v="3846"/>
    <n v="6.0729841091030758"/>
    <n v="99.975999241576034"/>
    <n v="39.181065700982927"/>
    <n v="259"/>
    <n v="6.6158376323290522"/>
    <n v="3.4930289621719446"/>
  </r>
  <r>
    <s v="Export_cop_W002_20210324_baleo_0002_COFP_ORIGINAL_FP2_X"/>
    <s v="W002"/>
    <s v="20210324"/>
    <x v="0"/>
    <s v="baleo"/>
    <s v="X"/>
    <n v="49.083190799999997"/>
    <n v="1"/>
    <n v="5"/>
    <n v="48"/>
    <n v="0.8235888385772705"/>
    <s v="non"/>
    <n v="1"/>
    <n v="5809"/>
    <n v="2.4999976288337606"/>
    <n v="99.97425690021231"/>
    <n v="34.314355984696668"/>
    <n v="3102"/>
    <n v="5.9973755793488888"/>
    <n v="99.985111231015324"/>
    <n v="39.105282772756915"/>
    <n v="349"/>
    <n v="6.6061002862821478"/>
    <n v="3.3391552780385707"/>
  </r>
  <r>
    <s v="Export_cop_W002_20210715_balec_0001_COFP_ORIGINAL_FP2_Y"/>
    <s v="W002"/>
    <s v="20210715"/>
    <x v="1"/>
    <s v="balec"/>
    <s v="Y"/>
    <n v="49.963811499999998"/>
    <n v="1"/>
    <n v="5"/>
    <n v="39"/>
    <n v="0.77112500190734834"/>
    <s v="non"/>
    <n v="1"/>
    <n v="5845"/>
    <n v="2.5000512322377832"/>
    <n v="99.927065444538698"/>
    <n v="20.680083498367498"/>
    <n v="4256"/>
    <n v="5.3266275430154515"/>
    <n v="99.968969488652974"/>
    <n v="27.055944959462515"/>
    <n v="259"/>
    <n v="6.0595501041060231"/>
    <n v="3.3070563966792177"/>
  </r>
  <r>
    <s v="Export_cop_W002_20210715_balec_0001_COFP_ORIGINAL_FP2_X"/>
    <s v="W002"/>
    <s v="20210715"/>
    <x v="1"/>
    <s v="balec"/>
    <s v="X"/>
    <n v="51.576520600000002"/>
    <n v="1"/>
    <n v="6"/>
    <n v="64"/>
    <n v="1.2247176551818848"/>
    <s v="non"/>
    <n v="1"/>
    <n v="5681"/>
    <n v="2.4999938019243784"/>
    <n v="99.967957337483625"/>
    <n v="25.241782850538179"/>
    <n v="4869"/>
    <n v="5.589417894206143"/>
    <n v="99.986347251905968"/>
    <n v="30.904637955513486"/>
    <n v="310"/>
    <n v="6.2005148932689735"/>
    <n v="3.6586921306403708"/>
  </r>
  <r>
    <s v="Export_cop_W002_20210715_balec_0002_COFP_ORIGINAL_FP2_Y"/>
    <s v="W002"/>
    <s v="20210715"/>
    <x v="1"/>
    <s v="balec"/>
    <s v="Y"/>
    <n v="52.993065299999998"/>
    <n v="1"/>
    <n v="6"/>
    <n v="45"/>
    <n v="1.0434470176696777"/>
    <s v="non"/>
    <n v="1"/>
    <n v="5776"/>
    <n v="2.499976016596515"/>
    <n v="99.954975236380008"/>
    <n v="27.831858407079647"/>
    <n v="3617"/>
    <n v="5.7072733159148896"/>
    <n v="99.973816967329128"/>
    <n v="33.057931694861153"/>
    <n v="473"/>
    <n v="6.3235615806742196"/>
    <n v="3.4348138158040307"/>
  </r>
  <r>
    <s v="Export_cop_W002_20210715_balec_0002_COFP_ORIGINAL_FP2_X"/>
    <s v="W002"/>
    <s v="20210715"/>
    <x v="1"/>
    <s v="balec"/>
    <s v="X"/>
    <n v="52.9399765"/>
    <n v="1"/>
    <n v="6"/>
    <n v="43"/>
    <n v="1.0787917518615724"/>
    <s v="non"/>
    <n v="1"/>
    <n v="5786"/>
    <n v="2.4999753525408246"/>
    <n v="99.971516172633486"/>
    <n v="30.165815292305197"/>
    <n v="3653"/>
    <n v="5.9072955845934896"/>
    <n v="99.984332148730417"/>
    <n v="33.214161791406092"/>
    <n v="553"/>
    <n v="6.3100152538167507"/>
    <n v="3.5827134790126296"/>
  </r>
  <r>
    <s v="Export_cop_W002_20210715_baleo_0001_COFP_ORIGINAL_FP2_Y"/>
    <s v="W002"/>
    <s v="20210715"/>
    <x v="1"/>
    <s v="baleo"/>
    <s v="Y"/>
    <n v="48.336762299999997"/>
    <n v="1"/>
    <n v="5"/>
    <n v="57"/>
    <n v="0.68073327064514166"/>
    <s v="non"/>
    <n v="1"/>
    <n v="5773"/>
    <n v="2.4998442459034873"/>
    <n v="99.957383615438118"/>
    <n v="35.308367196158109"/>
    <n v="5754"/>
    <n v="5.9123549192587506"/>
    <n v="99.971164202902244"/>
    <n v="39.976986434108525"/>
    <n v="264"/>
    <n v="6.6423228330553927"/>
    <n v="3.3860067390616884"/>
  </r>
  <r>
    <s v="Export_cop_W002_20210715_baleo_0001_COFP_ORIGINAL_FP2_X"/>
    <s v="W002"/>
    <s v="20210715"/>
    <x v="1"/>
    <s v="baleo"/>
    <s v="X"/>
    <n v="48.905582000000003"/>
    <n v="1"/>
    <n v="5"/>
    <n v="52"/>
    <n v="0.83008639335632317"/>
    <s v="non"/>
    <n v="1"/>
    <n v="5793"/>
    <n v="2.4999988078582169"/>
    <n v="99.961850235720988"/>
    <n v="25.95242914979757"/>
    <n v="2691"/>
    <n v="5.6409429975176426"/>
    <n v="99.983846128994045"/>
    <n v="32.015709414153797"/>
    <n v="339"/>
    <n v="6.2794206647576409"/>
    <n v="3.2271512195942176"/>
  </r>
  <r>
    <s v="Export_cop_W002_20210715_baleo_0002_COFP_ORIGINAL_FP2_Y"/>
    <s v="W002"/>
    <s v="20210715"/>
    <x v="1"/>
    <s v="baleo"/>
    <s v="Y"/>
    <n v="49.372262999999997"/>
    <n v="1"/>
    <n v="4"/>
    <n v="59"/>
    <n v="0.64788483619689941"/>
    <s v="non"/>
    <n v="1"/>
    <n v="5824"/>
    <n v="2.4999504616969843"/>
    <n v="99.928860970175293"/>
    <n v="23.445550166908106"/>
    <n v="3744"/>
    <n v="5.5706340508345882"/>
    <n v="99.971459210554599"/>
    <n v="31.815414433929998"/>
    <n v="246"/>
    <n v="6.2942487004983807"/>
    <n v="3.543579378263078"/>
  </r>
  <r>
    <s v="Export_cop_W002_20210715_baleo_0002_COFP_ORIGINAL_FP2_X"/>
    <s v="W002"/>
    <s v="20210715"/>
    <x v="1"/>
    <s v="baleo"/>
    <s v="X"/>
    <n v="48.204318299999997"/>
    <n v="1"/>
    <n v="5"/>
    <n v="57"/>
    <n v="0.7620423984527589"/>
    <s v="non"/>
    <n v="1"/>
    <n v="5773"/>
    <n v="2.4999942980195882"/>
    <n v="99.974936854798059"/>
    <n v="34.103068300560466"/>
    <n v="4663"/>
    <n v="6.0816494648814263"/>
    <n v="99.990410318497297"/>
    <n v="38.568059922322917"/>
    <n v="295"/>
    <n v="6.5717598262348522"/>
    <n v="3.5102424903480558"/>
  </r>
  <r>
    <s v="Export_cop_W002_20210830_balec_0001_COFP_ORIGINAL_FP2_Y"/>
    <s v="W002"/>
    <s v="20210830"/>
    <x v="2"/>
    <s v="balec"/>
    <s v="Y"/>
    <n v="47.481219199999998"/>
    <n v="1"/>
    <n v="4"/>
    <n v="83"/>
    <n v="0.60795914649963367"/>
    <s v="non"/>
    <n v="1"/>
    <n v="5752"/>
    <n v="2.5000187425830762"/>
    <n v="99.980124397886172"/>
    <n v="37.314279480746151"/>
    <n v="3811"/>
    <n v="6.1572772740579893"/>
    <n v="99.988465434150243"/>
    <n v="44.119658572791856"/>
    <n v="223"/>
    <n v="6.7657738986257989"/>
    <n v="3.6709159153759723"/>
  </r>
  <r>
    <s v="Export_cop_W002_20210830_balec_0001_COFP_ORIGINAL_FP2_X"/>
    <s v="W002"/>
    <s v="20210830"/>
    <x v="2"/>
    <s v="balec"/>
    <s v="X"/>
    <n v="52.224041100000001"/>
    <n v="1"/>
    <n v="5"/>
    <n v="36"/>
    <n v="1.0574004840850832"/>
    <s v="non"/>
    <n v="1"/>
    <n v="5857"/>
    <n v="2.5000151609722057"/>
    <n v="99.930182444296875"/>
    <n v="18.471133320395886"/>
    <n v="3032"/>
    <n v="5.1704499892020346"/>
    <n v="99.977230040443786"/>
    <n v="24.93845414112273"/>
    <n v="226"/>
    <n v="5.9015323195063178"/>
    <n v="3.5650688226281577"/>
  </r>
  <r>
    <s v="Export_cop_W002_20210830_baleo_0001_COFP_ORIGINAL_FP2_Y"/>
    <s v="W002"/>
    <s v="20210830"/>
    <x v="2"/>
    <s v="baleo"/>
    <s v="Y"/>
    <n v="45.440182999999998"/>
    <n v="1"/>
    <n v="4"/>
    <n v="91"/>
    <n v="0.44796376228332524"/>
    <s v="non"/>
    <n v="1"/>
    <n v="5728"/>
    <n v="2.4999865871062585"/>
    <n v="99.979310425214479"/>
    <n v="68.020816812053923"/>
    <n v="3719"/>
    <n v="7.028960084831219"/>
    <n v="99.989828415049104"/>
    <n v="66.298354074668808"/>
    <n v="390"/>
    <n v="7.2919687713792554"/>
    <n v="3.5817031039425604"/>
  </r>
  <r>
    <s v="Export_cop_W002_20210830_baleo_0001_COFP_ORIGINAL_FP2_X"/>
    <s v="W002"/>
    <s v="20210830"/>
    <x v="2"/>
    <s v="baleo"/>
    <s v="X"/>
    <n v="49.118146699999997"/>
    <n v="1"/>
    <n v="5"/>
    <n v="39"/>
    <n v="0.76667056083679208"/>
    <s v="non"/>
    <n v="1"/>
    <n v="5845"/>
    <n v="2.4999868259959985"/>
    <n v="99.973090641382029"/>
    <n v="33.598583738588857"/>
    <n v="3071"/>
    <n v="6.0756797035377659"/>
    <n v="99.985824276287261"/>
    <n v="36.760346274457845"/>
    <n v="229"/>
    <n v="6.4560929917303067"/>
    <n v="3.5313919269208922"/>
  </r>
  <r>
    <s v="Export_cop_W002_20210830_baleo_0002_COFP_ORIGINAL_FP2_Y"/>
    <s v="W002"/>
    <s v="20210830"/>
    <x v="2"/>
    <s v="baleo"/>
    <s v="Y"/>
    <n v="46.200262199999997"/>
    <n v="1"/>
    <n v="4"/>
    <n v="75"/>
    <n v="0.29699675559997563"/>
    <s v="non"/>
    <n v="1"/>
    <n v="5776"/>
    <n v="2.5000779460613254"/>
    <n v="99.984115185882303"/>
    <n v="71.896336206896549"/>
    <n v="5031"/>
    <n v="7.0614539007659616"/>
    <n v="99.987374023124602"/>
    <n v="64.971594427244582"/>
    <n v="354"/>
    <n v="7.3330327797338661"/>
    <n v="3.4809520416597466"/>
  </r>
  <r>
    <s v="Export_cop_W002_20210830_baleo_0002_COFP_ORIGINAL_FP2_X"/>
    <s v="W002"/>
    <s v="20210830"/>
    <x v="2"/>
    <s v="baleo"/>
    <s v="X"/>
    <n v="47.533022099999997"/>
    <n v="1"/>
    <n v="5"/>
    <n v="83"/>
    <n v="0.9186861515045166"/>
    <s v="non"/>
    <n v="1"/>
    <n v="5669"/>
    <n v="2.5000021785209534"/>
    <n v="99.980217261021608"/>
    <n v="35.283983572895281"/>
    <n v="5315"/>
    <n v="5.9723634006709805"/>
    <n v="99.990821876182153"/>
    <n v="42.041666666666664"/>
    <n v="387"/>
    <n v="6.590188981870245"/>
    <n v="3.6414046486013776"/>
  </r>
  <r>
    <s v="Export_cop_W003_20210518_balec_0001_COFP_ORIGINAL_FP2_Y"/>
    <s v="W003"/>
    <s v="20210518"/>
    <x v="0"/>
    <s v="balec"/>
    <s v="Y"/>
    <n v="47.288729400000001"/>
    <n v="1"/>
    <n v="5"/>
    <n v="76"/>
    <n v="0.54129548072814937"/>
    <s v="non"/>
    <n v="1"/>
    <n v="5697"/>
    <n v="2.5000776576672523"/>
    <n v="99.96476726480617"/>
    <n v="49.340087706033572"/>
    <n v="3985"/>
    <n v="6.4917535270058728"/>
    <n v="99.979281674825273"/>
    <n v="55.2529810298103"/>
    <n v="331"/>
    <n v="7.0287467574483564"/>
    <n v="3.4288786219927085"/>
  </r>
  <r>
    <s v="Export_cop_W003_20210518_balec_0001_COFP_ORIGINAL_FP2_X"/>
    <s v="W003"/>
    <s v="20210518"/>
    <x v="0"/>
    <s v="balec"/>
    <s v="X"/>
    <n v="45.412983599999997"/>
    <n v="1"/>
    <n v="4"/>
    <n v="88"/>
    <n v="0.29657244682312012"/>
    <s v="non"/>
    <n v="1"/>
    <n v="5737"/>
    <n v="2.4999945301110094"/>
    <n v="99.995714998423736"/>
    <n v="76.530100726165372"/>
    <n v="3620"/>
    <n v="7.0346266328674094"/>
    <n v="99.997827191729812"/>
    <n v="77.923337409462889"/>
    <n v="306"/>
    <n v="7.4496959520663451"/>
    <n v="3.7024826450867634"/>
  </r>
  <r>
    <s v="Export_cop_W003_20210518_balec_0002_COFP_ORIGINAL_FP2_Y"/>
    <s v="W003"/>
    <s v="20210518"/>
    <x v="0"/>
    <s v="balec"/>
    <s v="Y"/>
    <n v="47.065215799999997"/>
    <n v="1"/>
    <n v="5"/>
    <n v="92"/>
    <n v="0.90061158180236811"/>
    <s v="non"/>
    <n v="1"/>
    <n v="5633"/>
    <n v="2.5000302599938675"/>
    <n v="99.988497894766198"/>
    <n v="78.616333241984108"/>
    <n v="4483"/>
    <n v="7.0860084051623176"/>
    <n v="99.994115945911773"/>
    <n v="74.14109347442681"/>
    <n v="322"/>
    <n v="7.1812995145113998"/>
    <n v="3.7292146328479765"/>
  </r>
  <r>
    <s v="Export_cop_W003_20210518_balec_0002_COFP_ORIGINAL_FP2_X"/>
    <s v="W003"/>
    <s v="20210518"/>
    <x v="0"/>
    <s v="balec"/>
    <s v="X"/>
    <n v="47.6278978"/>
    <n v="1"/>
    <n v="4"/>
    <n v="115"/>
    <n v="0.56509530067443836"/>
    <s v="non"/>
    <n v="1"/>
    <n v="5656"/>
    <n v="2.4999968735031897"/>
    <n v="99.996904024767801"/>
    <n v="87.912357103973875"/>
    <n v="4531"/>
    <n v="7.2607957091626565"/>
    <n v="99.997640548783522"/>
    <n v="70.779027863232841"/>
    <n v="482"/>
    <n v="7.0238170924678052"/>
    <n v="3.7536240764695634"/>
  </r>
  <r>
    <s v="Export_cop_W003_20210518_baleo_0001_COFP_ORIGINAL_FP2_Y"/>
    <s v="W003"/>
    <s v="20210518"/>
    <x v="0"/>
    <s v="baleo"/>
    <s v="Y"/>
    <n v="44.635314800000003"/>
    <n v="1"/>
    <n v="6"/>
    <n v="80"/>
    <n v="0.46576790809631341"/>
    <s v="non"/>
    <n v="1"/>
    <n v="5601"/>
    <n v="2.5000191292371259"/>
    <n v="99.969362112293027"/>
    <n v="76.001308557969125"/>
    <n v="3561"/>
    <n v="7.0138316101539893"/>
    <n v="99.983237371518257"/>
    <n v="70.809785052612639"/>
    <n v="366"/>
    <n v="7.3047241225456352"/>
    <n v="3.4635278369777485"/>
  </r>
  <r>
    <s v="Export_cop_W003_20210518_baleo_0001_COFP_ORIGINAL_FP2_X"/>
    <s v="W003"/>
    <s v="20210518"/>
    <x v="0"/>
    <s v="baleo"/>
    <s v="X"/>
    <n v="48.643560100000002"/>
    <n v="1"/>
    <n v="4"/>
    <n v="75"/>
    <n v="0.5471340274810792"/>
    <s v="non"/>
    <n v="1"/>
    <n v="5776"/>
    <n v="2.5000119917017423"/>
    <n v="99.987780014535346"/>
    <n v="69.605551824490703"/>
    <n v="4199"/>
    <n v="7.2229441907296863"/>
    <n v="99.993092688968545"/>
    <n v="67.881962971945995"/>
    <n v="280"/>
    <n v="7.2731929408477649"/>
    <n v="3.6354225234629247"/>
  </r>
  <r>
    <s v="Export_cop_W003_20210518_baleo_0002_COFP_ORIGINAL_FP2_Y"/>
    <s v="W003"/>
    <s v="20210518"/>
    <x v="0"/>
    <s v="baleo"/>
    <s v="Y"/>
    <n v="46.371757899999999"/>
    <n v="1"/>
    <n v="5"/>
    <n v="62"/>
    <n v="0.44963856697082516"/>
    <s v="non"/>
    <n v="1"/>
    <n v="5753"/>
    <n v="2.4999292864556124"/>
    <n v="99.954751131221713"/>
    <n v="70.907246947617168"/>
    <n v="5469"/>
    <n v="6.9775937486776272"/>
    <n v="99.977669165078893"/>
    <n v="58.37665615141956"/>
    <n v="220"/>
    <n v="7.0689322071642664"/>
    <n v="3.5222100967827101"/>
  </r>
  <r>
    <s v="Export_cop_W003_20210518_baleo_0002_COFP_ORIGINAL_FP2_X"/>
    <s v="W003"/>
    <s v="20210518"/>
    <x v="0"/>
    <s v="baleo"/>
    <s v="X"/>
    <n v="48.340036099999999"/>
    <n v="1"/>
    <n v="5"/>
    <n v="59"/>
    <n v="0.52305663108825695"/>
    <s v="non"/>
    <n v="1"/>
    <n v="5765"/>
    <n v="2.5000105328223809"/>
    <n v="99.985937992170278"/>
    <n v="91.793958171959716"/>
    <n v="5355"/>
    <n v="7.3002244974579176"/>
    <n v="99.993185934333923"/>
    <n v="74.702866839331961"/>
    <n v="321"/>
    <n v="7.3874777245852439"/>
    <n v="3.5881595411455578"/>
  </r>
  <r>
    <s v="Export_cop_W003_20210723_balec_0001_COFP_ORIGINAL_FP2_Y"/>
    <s v="W003"/>
    <s v="20210723"/>
    <x v="1"/>
    <s v="balec"/>
    <s v="Y"/>
    <n v="46.546288099999998"/>
    <n v="1"/>
    <n v="6"/>
    <n v="85"/>
    <n v="0.84330809593200673"/>
    <s v="non"/>
    <n v="1"/>
    <n v="5576"/>
    <n v="2.5000353854765138"/>
    <n v="99.95394005878795"/>
    <n v="56.992983159582998"/>
    <n v="5231"/>
    <n v="6.6577483370640413"/>
    <n v="99.9726602124327"/>
    <n v="61.967690845739625"/>
    <n v="401"/>
    <n v="7.2269041985893674"/>
    <n v="3.5005977317472943"/>
  </r>
  <r>
    <s v="Export_cop_W003_20210723_balec_0001_COFP_ORIGINAL_FP2_X"/>
    <s v="W003"/>
    <s v="20210723"/>
    <x v="1"/>
    <s v="balec"/>
    <s v="X"/>
    <n v="47.390631200000001"/>
    <n v="1"/>
    <n v="5"/>
    <n v="76"/>
    <n v="0.5077200603485108"/>
    <s v="non"/>
    <n v="1"/>
    <n v="5697"/>
    <n v="2.4999913713703052"/>
    <n v="99.99596797955455"/>
    <n v="128.55103668261563"/>
    <n v="5064"/>
    <n v="7.5990309736671069"/>
    <n v="99.998531116461649"/>
    <n v="97.661087866108787"/>
    <n v="654"/>
    <n v="7.2431582427939034"/>
    <n v="3.6804256668890281"/>
  </r>
  <r>
    <s v="Export_cop_W003_20210723_balec_0002_COFP_ORIGINAL_FP2_Y"/>
    <s v="W003"/>
    <s v="20210723"/>
    <x v="1"/>
    <s v="balec"/>
    <s v="Y"/>
    <n v="47.7056787"/>
    <n v="1"/>
    <n v="5"/>
    <n v="67"/>
    <n v="0.67201132774353023"/>
    <s v="non"/>
    <n v="1"/>
    <n v="5733"/>
    <n v="2.4999668305420473"/>
    <n v="99.928483636374892"/>
    <n v="38.234067756455815"/>
    <n v="3507"/>
    <n v="6.2336099001321426"/>
    <n v="99.953829984994741"/>
    <n v="40.985701474691112"/>
    <n v="303"/>
    <n v="6.6523950806012468"/>
    <n v="3.5253721828616325"/>
  </r>
  <r>
    <s v="Export_cop_W003_20210723_balec_0002_COFP_ORIGINAL_FP2_X"/>
    <s v="W003"/>
    <s v="20210723"/>
    <x v="1"/>
    <s v="balec"/>
    <s v="X"/>
    <n v="46.199671600000002"/>
    <n v="1"/>
    <n v="4"/>
    <n v="98"/>
    <n v="0.41591069221496579"/>
    <s v="non"/>
    <n v="1"/>
    <n v="5707"/>
    <n v="2.5000013818880902"/>
    <n v="99.995099592612803"/>
    <n v="61.412921348314605"/>
    <n v="4639"/>
    <n v="6.821608662351986"/>
    <n v="99.99792635131756"/>
    <n v="68.573316603931403"/>
    <n v="396"/>
    <n v="7.1591364832696698"/>
    <n v="3.2879323619580783"/>
  </r>
  <r>
    <s v="Export_cop_W020_20210701_balec_0001_COFP_ORIGINAL_FP2_Y"/>
    <s v="W020"/>
    <s v="20210701"/>
    <x v="0"/>
    <s v="balec"/>
    <s v="Y"/>
    <n v="45.214669700000002"/>
    <n v="1"/>
    <n v="5"/>
    <n v="77"/>
    <n v="0.4977480792999267"/>
    <s v="non"/>
    <n v="1"/>
    <n v="5693"/>
    <n v="2.5000249964850623"/>
    <n v="99.973432218240191"/>
    <n v="34.976564817561552"/>
    <n v="4635"/>
    <n v="6.0091118614721299"/>
    <n v="99.984724116308612"/>
    <n v="38.848027953283555"/>
    <n v="176"/>
    <n v="6.5970063378755306"/>
    <n v="3.2568810713718515"/>
  </r>
  <r>
    <s v="Export_cop_W020_20210701_balec_0001_COFP_ORIGINAL_FP2_X"/>
    <s v="W020"/>
    <s v="20210701"/>
    <x v="0"/>
    <s v="balec"/>
    <s v="X"/>
    <n v="53.480616699999999"/>
    <n v="1"/>
    <n v="6"/>
    <n v="38"/>
    <n v="1.1890254783630372"/>
    <s v="non"/>
    <n v="1"/>
    <n v="5811"/>
    <n v="2.4999888928084935"/>
    <n v="99.950722645741109"/>
    <n v="26.486976777017013"/>
    <n v="3899"/>
    <n v="5.6634363599495732"/>
    <n v="99.983168876710209"/>
    <n v="32.762448914811728"/>
    <n v="289"/>
    <n v="6.3597016681274861"/>
    <n v="3.6766014832198115"/>
  </r>
  <r>
    <s v="Export_cop_W020_20210701_balec_0002_COFP_ORIGINAL_FP2_Y"/>
    <s v="W020"/>
    <s v="20210701"/>
    <x v="0"/>
    <s v="balec"/>
    <s v="Y"/>
    <n v="48.007511000000001"/>
    <n v="1"/>
    <n v="5"/>
    <n v="61"/>
    <n v="0.65949017524719244"/>
    <s v="non"/>
    <n v="1"/>
    <n v="5757"/>
    <n v="2.5000232366603763"/>
    <n v="99.969029992432553"/>
    <n v="30.980804540143549"/>
    <n v="5543"/>
    <n v="5.8069087503389696"/>
    <n v="99.990180497012332"/>
    <n v="40.31122623527687"/>
    <n v="546"/>
    <n v="6.6225450780842117"/>
    <n v="2.8564510574591058"/>
  </r>
  <r>
    <s v="Export_cop_W020_20210701_balec_0002_COFP_ORIGINAL_FP2_X"/>
    <s v="W020"/>
    <s v="20210701"/>
    <x v="0"/>
    <s v="balec"/>
    <s v="X"/>
    <n v="52.307951099999997"/>
    <n v="1"/>
    <n v="5"/>
    <n v="34"/>
    <n v="1.0351049900054934"/>
    <s v="non"/>
    <n v="1"/>
    <n v="5865"/>
    <n v="2.4999854618874657"/>
    <n v="99.927669680018568"/>
    <n v="21.738521024649589"/>
    <n v="4417"/>
    <n v="5.3239693580078784"/>
    <n v="99.968995088540169"/>
    <n v="25.649792080998012"/>
    <n v="401"/>
    <n v="5.8888638344737716"/>
    <n v="3.6291534242231593"/>
  </r>
  <r>
    <s v="Export_cop_W020_20210701_baleo_0001_COFP_ORIGINAL_FP2_Y"/>
    <s v="W020"/>
    <s v="20210701"/>
    <x v="0"/>
    <s v="baleo"/>
    <s v="Y"/>
    <n v="45.655837599999998"/>
    <n v="1"/>
    <n v="4"/>
    <n v="77"/>
    <n v="0.45037783622741701"/>
    <s v="non"/>
    <n v="1"/>
    <n v="5770"/>
    <n v="2.5000533239122746"/>
    <n v="99.976072228482394"/>
    <n v="38.87159238424924"/>
    <n v="2967"/>
    <n v="6.2368567744981478"/>
    <n v="99.984728381641347"/>
    <n v="43.587806668064587"/>
    <n v="350"/>
    <n v="6.7240816371411176"/>
    <n v="3.5407233370989664"/>
  </r>
  <r>
    <s v="Export_cop_W020_20210701_baleo_0001_COFP_ORIGINAL_FP2_X"/>
    <s v="W020"/>
    <s v="20210701"/>
    <x v="0"/>
    <s v="baleo"/>
    <s v="X"/>
    <n v="52.807435599999998"/>
    <n v="1"/>
    <n v="5"/>
    <n v="47"/>
    <n v="1.0463662910461426"/>
    <s v="non"/>
    <n v="1"/>
    <n v="5813"/>
    <n v="2.5000091756273082"/>
    <n v="99.92614016264713"/>
    <n v="20.242597648047038"/>
    <n v="4373"/>
    <n v="5.2601974491040329"/>
    <n v="99.972117127294922"/>
    <n v="26.339254615116683"/>
    <n v="242"/>
    <n v="6.0201990259367344"/>
    <n v="3.6293234000917574"/>
  </r>
  <r>
    <s v="Export_cop_W020_20210701_baleo_0002_COFP_ORIGINAL_FP2_Y"/>
    <s v="W020"/>
    <s v="20210701"/>
    <x v="0"/>
    <s v="baleo"/>
    <s v="Y"/>
    <n v="47.439650399999998"/>
    <n v="1"/>
    <n v="5"/>
    <n v="75"/>
    <n v="0.80531411170959477"/>
    <s v="non"/>
    <n v="1"/>
    <n v="5701"/>
    <n v="2.5000415439581238"/>
    <n v="99.955538999507326"/>
    <n v="37.035618878005344"/>
    <n v="5628"/>
    <n v="6.0998186110421413"/>
    <n v="99.976927249654523"/>
    <n v="42.331427977551442"/>
    <n v="233"/>
    <n v="6.671271071325898"/>
    <n v="3.3594280992216983"/>
  </r>
  <r>
    <s v="Export_cop_W020_20210701_baleo_0002_COFP_ORIGINAL_FP2_X"/>
    <s v="W020"/>
    <s v="20210701"/>
    <x v="0"/>
    <s v="baleo"/>
    <s v="X"/>
    <n v="48.6071326"/>
    <n v="1"/>
    <n v="5"/>
    <n v="54"/>
    <n v="0.94098856925964358"/>
    <s v="non"/>
    <n v="1"/>
    <n v="5785"/>
    <n v="2.5000089658115674"/>
    <n v="99.966363044197891"/>
    <n v="29.988147673580524"/>
    <n v="5610"/>
    <n v="5.844255612026922"/>
    <n v="99.981333039187291"/>
    <n v="34.608861662400869"/>
    <n v="322"/>
    <n v="6.4118628601120715"/>
    <n v="3.608550576054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52786C-8AC2-48F2-8C78-34A6369912E8}" name="PivotTable1" cacheId="52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E7" firstHeaderRow="0" firstDataRow="1" firstDataCol="1"/>
  <pivotFields count="24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meanl" fld="16" subtotal="average" baseField="3" baseItem="0"/>
    <dataField name="Average of maxl" fld="17" subtotal="average" baseField="3" baseItem="0"/>
    <dataField name="Average of lam" fld="19" subtotal="average" baseField="3" baseItem="0"/>
    <dataField name="Average of radius" fld="10" subtotal="average" baseField="3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16F8E2-DA3C-4B23-9C63-EA6D278AE04A}" name="Table1" displayName="Table1" ref="A1:X43" totalsRowShown="0">
  <autoFilter ref="A1:X43" xr:uid="{B616F8E2-DA3C-4B23-9C63-EA6D278AE04A}"/>
  <sortState xmlns:xlrd2="http://schemas.microsoft.com/office/spreadsheetml/2017/richdata2" ref="A2:X43">
    <sortCondition ref="B1:B43"/>
  </sortState>
  <tableColumns count="24">
    <tableColumn id="1" xr3:uid="{611BB676-CDCF-4755-9DD3-825ACB2C7810}" name="name"/>
    <tableColumn id="2" xr3:uid="{D3C80320-102A-4368-BA0B-E396AEE69C3C}" name="subject">
      <calculatedColumnFormula>MID(A2,12,4)</calculatedColumnFormula>
    </tableColumn>
    <tableColumn id="3" xr3:uid="{85202273-E533-4B65-977F-A739F6ABEEE6}" name="date">
      <calculatedColumnFormula>MID(A2,17,8)</calculatedColumnFormula>
    </tableColumn>
    <tableColumn id="24" xr3:uid="{C6EB6278-0DCF-4FA5-8B60-FCFBED2ACB18}" name="visit"/>
    <tableColumn id="4" xr3:uid="{3DCF2428-95D3-4852-B78F-D2F05480EBEF}" name="condition">
      <calculatedColumnFormula>MID(A2,26,5)</calculatedColumnFormula>
    </tableColumn>
    <tableColumn id="5" xr3:uid="{DE2E9085-E3B8-4943-BCEB-3F23E3221509}" name="direction">
      <calculatedColumnFormula>RIGHT(A2,1)</calculatedColumnFormula>
    </tableColumn>
    <tableColumn id="6" xr3:uid="{CA555AE3-C6B2-4D63-A858-706BB7E0FAE0}" name="time"/>
    <tableColumn id="7" xr3:uid="{AB23DA84-051B-43C6-847F-1466FDF64B22}" name="dimensions"/>
    <tableColumn id="8" xr3:uid="{05821C19-D3D6-4948-A3B7-D2A4CF8AFC25}" name="embedding"/>
    <tableColumn id="9" xr3:uid="{BAB57E89-5970-4813-B9B0-33CDA472178A}" name="delay"/>
    <tableColumn id="10" xr3:uid="{0E358D8B-6C54-4F98-9113-C7087ACFD66B}" name="radius"/>
    <tableColumn id="11" xr3:uid="{D1F0D903-4670-49C5-8504-E4E9F57F0A88}" name="normalization"/>
    <tableColumn id="12" xr3:uid="{E7A362CB-52E7-4E11-9632-15F11A0A98B7}" name="zscore"/>
    <tableColumn id="13" xr3:uid="{0BAF107D-2183-4E54-9417-7FA89EF2E459}" name="length"/>
    <tableColumn id="14" xr3:uid="{9A546B4D-35C4-4A38-BF95-6C84DA9A52F2}" name="rr"/>
    <tableColumn id="15" xr3:uid="{31ECC77E-1E71-4968-ABBF-908E50D4A951}" name="det"/>
    <tableColumn id="16" xr3:uid="{6EE7E214-7C85-410C-B566-7CAD0B55AACF}" name="meanl"/>
    <tableColumn id="17" xr3:uid="{81A2C9B9-3CA9-4B2F-8BB5-A2DDE5C9A5AF}" name="maxl"/>
    <tableColumn id="18" xr3:uid="{3D4E3154-BC33-4CBC-B667-7BAF5C2DD107}" name="entropyl"/>
    <tableColumn id="19" xr3:uid="{4F3C0566-80D4-44F8-8545-7FCA5C2352D0}" name="lam"/>
    <tableColumn id="20" xr3:uid="{B1E67738-3607-4B7D-BCF9-99EEB9F6DF8C}" name="meanv"/>
    <tableColumn id="21" xr3:uid="{6BFE609A-CB8A-4F3A-9094-6C749CD8A9A0}" name="maxv"/>
    <tableColumn id="22" xr3:uid="{2030BA3C-CBA3-4859-8B11-5BEC70B4F11E}" name="entropyv"/>
    <tableColumn id="23" xr3:uid="{CF93B2D4-A4C8-42F3-A9A9-E7D479362E59}" name="entropyw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360F-9064-4A26-9143-ABDD1ED04D7C}">
  <dimension ref="A3:L23"/>
  <sheetViews>
    <sheetView tabSelected="1" workbookViewId="0">
      <selection activeCell="U19" sqref="U19"/>
    </sheetView>
  </sheetViews>
  <sheetFormatPr defaultRowHeight="15"/>
  <cols>
    <col min="1" max="1" width="13.140625" bestFit="1" customWidth="1"/>
    <col min="2" max="2" width="16.7109375" bestFit="1" customWidth="1"/>
    <col min="3" max="3" width="15.42578125" bestFit="1" customWidth="1"/>
    <col min="4" max="4" width="14.42578125" bestFit="1" customWidth="1"/>
    <col min="5" max="5" width="16.5703125" bestFit="1" customWidth="1"/>
  </cols>
  <sheetData>
    <row r="3" spans="1:5">
      <c r="A3" s="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s="4" t="s">
        <v>5</v>
      </c>
      <c r="B4">
        <v>44.721625146592515</v>
      </c>
      <c r="C4">
        <v>4421.958333333333</v>
      </c>
      <c r="D4">
        <v>99.983148924065048</v>
      </c>
      <c r="E4">
        <v>0.70147176106770848</v>
      </c>
    </row>
    <row r="5" spans="1:5">
      <c r="A5" s="4" t="s">
        <v>6</v>
      </c>
      <c r="B5">
        <v>42.326663650723653</v>
      </c>
      <c r="C5">
        <v>4307.333333333333</v>
      </c>
      <c r="D5">
        <v>99.979441115231111</v>
      </c>
      <c r="E5">
        <v>0.789814875125885</v>
      </c>
    </row>
    <row r="6" spans="1:5">
      <c r="A6" s="4" t="s">
        <v>7</v>
      </c>
      <c r="B6">
        <v>44.097522188596109</v>
      </c>
      <c r="C6">
        <v>3996.5</v>
      </c>
      <c r="D6">
        <v>99.986590677539525</v>
      </c>
      <c r="E6">
        <v>0.68261281013488784</v>
      </c>
    </row>
    <row r="7" spans="1:5">
      <c r="A7" s="4" t="s">
        <v>8</v>
      </c>
      <c r="B7">
        <v>43.94819286805906</v>
      </c>
      <c r="C7">
        <v>4328.4285714285716</v>
      </c>
      <c r="D7">
        <v>99.982581229180269</v>
      </c>
      <c r="E7">
        <v>0.72401851495107017</v>
      </c>
    </row>
    <row r="20" spans="8:12">
      <c r="H20" s="5" t="s">
        <v>0</v>
      </c>
      <c r="I20" s="5" t="s">
        <v>1</v>
      </c>
      <c r="J20" s="5" t="s">
        <v>2</v>
      </c>
      <c r="K20" s="5" t="s">
        <v>3</v>
      </c>
      <c r="L20" s="5" t="s">
        <v>4</v>
      </c>
    </row>
    <row r="21" spans="8:12">
      <c r="H21" s="4" t="s">
        <v>5</v>
      </c>
      <c r="I21">
        <v>44.721625146592515</v>
      </c>
      <c r="J21">
        <v>4421.958333333333</v>
      </c>
      <c r="K21">
        <v>99.983148924065048</v>
      </c>
      <c r="L21">
        <v>0.70147176106770848</v>
      </c>
    </row>
    <row r="22" spans="8:12">
      <c r="H22" s="4" t="s">
        <v>6</v>
      </c>
      <c r="I22">
        <v>42.326663650723653</v>
      </c>
      <c r="J22">
        <v>4307.333333333333</v>
      </c>
      <c r="K22">
        <v>99.979441115231111</v>
      </c>
      <c r="L22">
        <v>0.789814875125885</v>
      </c>
    </row>
    <row r="23" spans="8:12">
      <c r="H23" s="4" t="s">
        <v>7</v>
      </c>
      <c r="I23">
        <v>44.097522188596109</v>
      </c>
      <c r="J23">
        <v>3996.5</v>
      </c>
      <c r="K23">
        <v>99.986590677539525</v>
      </c>
      <c r="L23">
        <v>0.68261281013488784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opLeftCell="A2" workbookViewId="0">
      <selection activeCell="D33" sqref="D33"/>
    </sheetView>
  </sheetViews>
  <sheetFormatPr defaultRowHeight="15"/>
  <cols>
    <col min="1" max="1" width="58.42578125" customWidth="1"/>
    <col min="2" max="2" width="9.7109375" bestFit="1" customWidth="1"/>
    <col min="3" max="3" width="9" bestFit="1" customWidth="1"/>
    <col min="4" max="4" width="9" customWidth="1"/>
    <col min="5" max="5" width="11.7109375" bestFit="1" customWidth="1"/>
    <col min="6" max="6" width="11.28515625" bestFit="1" customWidth="1"/>
    <col min="7" max="7" width="10.7109375" customWidth="1"/>
    <col min="8" max="8" width="13.42578125" customWidth="1"/>
    <col min="9" max="9" width="13.28515625" customWidth="1"/>
    <col min="10" max="10" width="8" customWidth="1"/>
    <col min="11" max="11" width="12.7109375" customWidth="1"/>
    <col min="12" max="12" width="15.42578125" customWidth="1"/>
    <col min="13" max="13" width="8.7109375" customWidth="1"/>
    <col min="14" max="14" width="8.85546875" customWidth="1"/>
    <col min="15" max="17" width="11.7109375" customWidth="1"/>
    <col min="18" max="18" width="7.42578125" customWidth="1"/>
    <col min="19" max="21" width="11.7109375" customWidth="1"/>
    <col min="22" max="22" width="7.85546875" customWidth="1"/>
    <col min="23" max="24" width="11.7109375" customWidth="1"/>
  </cols>
  <sheetData>
    <row r="1" spans="1:24">
      <c r="A1" t="s">
        <v>9</v>
      </c>
      <c r="B1" t="s">
        <v>10</v>
      </c>
      <c r="C1" s="2" t="s">
        <v>11</v>
      </c>
      <c r="D1" s="2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</row>
    <row r="2" spans="1:24">
      <c r="A2" t="s">
        <v>33</v>
      </c>
      <c r="B2" t="str">
        <f>MID(A2,12,4)</f>
        <v>W002</v>
      </c>
      <c r="C2" t="str">
        <f>MID(A2,17,8)</f>
        <v>20210324</v>
      </c>
      <c r="D2" s="2" t="s">
        <v>5</v>
      </c>
      <c r="E2" t="str">
        <f>MID(A2,26,5)</f>
        <v>balec</v>
      </c>
      <c r="F2" t="str">
        <f>RIGHT(A2,1)</f>
        <v>Y</v>
      </c>
      <c r="G2">
        <v>48.627990199999999</v>
      </c>
      <c r="H2">
        <v>1</v>
      </c>
      <c r="I2">
        <v>4</v>
      </c>
      <c r="J2">
        <v>74</v>
      </c>
      <c r="K2">
        <v>0.61485135078430186</v>
      </c>
      <c r="L2" t="s">
        <v>34</v>
      </c>
      <c r="M2">
        <v>1</v>
      </c>
      <c r="N2">
        <v>5779</v>
      </c>
      <c r="O2">
        <v>2.4999863735990187</v>
      </c>
      <c r="P2">
        <v>99.95752212389381</v>
      </c>
      <c r="Q2">
        <v>25.272673031026255</v>
      </c>
      <c r="R2">
        <v>4848</v>
      </c>
      <c r="S2">
        <v>5.6151919483162409</v>
      </c>
      <c r="T2">
        <v>99.977950824313851</v>
      </c>
      <c r="U2">
        <v>31.817937804363662</v>
      </c>
      <c r="V2">
        <v>417</v>
      </c>
      <c r="W2">
        <v>6.2758074445381347</v>
      </c>
      <c r="X2">
        <v>3.2704440607839493</v>
      </c>
    </row>
    <row r="3" spans="1:24">
      <c r="A3" t="s">
        <v>35</v>
      </c>
      <c r="B3" t="str">
        <f>MID(A3,12,4)</f>
        <v>W002</v>
      </c>
      <c r="C3" t="str">
        <f>MID(A3,17,8)</f>
        <v>20210324</v>
      </c>
      <c r="D3" s="2" t="s">
        <v>5</v>
      </c>
      <c r="E3" t="str">
        <f>MID(A3,26,5)</f>
        <v>balec</v>
      </c>
      <c r="F3" t="str">
        <f>RIGHT(A3,1)</f>
        <v>X</v>
      </c>
      <c r="G3">
        <v>52.007325799999997</v>
      </c>
      <c r="H3">
        <v>1</v>
      </c>
      <c r="I3">
        <v>5</v>
      </c>
      <c r="J3">
        <v>45</v>
      </c>
      <c r="K3">
        <v>0.8681960487365723</v>
      </c>
      <c r="L3" t="s">
        <v>34</v>
      </c>
      <c r="M3">
        <v>1</v>
      </c>
      <c r="N3">
        <v>5821</v>
      </c>
      <c r="O3">
        <v>2.5000250898659964</v>
      </c>
      <c r="P3">
        <v>99.947486022014687</v>
      </c>
      <c r="Q3">
        <v>20.997458222919256</v>
      </c>
      <c r="R3">
        <v>5414</v>
      </c>
      <c r="S3">
        <v>5.3772915225974494</v>
      </c>
      <c r="T3">
        <v>99.985978975715824</v>
      </c>
      <c r="U3">
        <v>27.476682388892581</v>
      </c>
      <c r="V3">
        <v>186</v>
      </c>
      <c r="W3">
        <v>6.0421531808943829</v>
      </c>
      <c r="X3">
        <v>3.3844201739442887</v>
      </c>
    </row>
    <row r="4" spans="1:24">
      <c r="A4" t="s">
        <v>36</v>
      </c>
      <c r="B4" t="str">
        <f>MID(A4,12,4)</f>
        <v>W002</v>
      </c>
      <c r="C4" t="str">
        <f>MID(A4,17,8)</f>
        <v>20210324</v>
      </c>
      <c r="D4" s="2" t="s">
        <v>5</v>
      </c>
      <c r="E4" t="str">
        <f>MID(A4,26,5)</f>
        <v>balec</v>
      </c>
      <c r="F4" t="str">
        <f>RIGHT(A4,1)</f>
        <v>Y</v>
      </c>
      <c r="G4">
        <v>50.664411700000002</v>
      </c>
      <c r="H4">
        <v>1</v>
      </c>
      <c r="I4">
        <v>4</v>
      </c>
      <c r="J4">
        <v>43</v>
      </c>
      <c r="K4">
        <v>0.56353558540344229</v>
      </c>
      <c r="L4" t="s">
        <v>34</v>
      </c>
      <c r="M4">
        <v>1</v>
      </c>
      <c r="N4">
        <v>5872</v>
      </c>
      <c r="O4">
        <v>2.5001427141303698</v>
      </c>
      <c r="P4">
        <v>99.944986726155022</v>
      </c>
      <c r="Q4">
        <v>24.263309440666543</v>
      </c>
      <c r="R4">
        <v>3136</v>
      </c>
      <c r="S4">
        <v>5.5942686836437181</v>
      </c>
      <c r="T4">
        <v>99.968048351154479</v>
      </c>
      <c r="U4">
        <v>26.119782269655364</v>
      </c>
      <c r="V4">
        <v>267</v>
      </c>
      <c r="W4">
        <v>6.009790672916953</v>
      </c>
      <c r="X4">
        <v>3.4786400473576209</v>
      </c>
    </row>
    <row r="5" spans="1:24">
      <c r="A5" t="s">
        <v>37</v>
      </c>
      <c r="B5" t="str">
        <f>MID(A5,12,4)</f>
        <v>W002</v>
      </c>
      <c r="C5" t="str">
        <f>MID(A5,17,8)</f>
        <v>20210324</v>
      </c>
      <c r="D5" s="2" t="s">
        <v>5</v>
      </c>
      <c r="E5" t="str">
        <f>MID(A5,26,5)</f>
        <v>balec</v>
      </c>
      <c r="F5" t="str">
        <f>RIGHT(A5,1)</f>
        <v>X</v>
      </c>
      <c r="G5">
        <v>54.542607699999998</v>
      </c>
      <c r="H5">
        <v>1</v>
      </c>
      <c r="I5">
        <v>5</v>
      </c>
      <c r="J5">
        <v>43</v>
      </c>
      <c r="K5">
        <v>1.0471404838562011</v>
      </c>
      <c r="L5" t="s">
        <v>34</v>
      </c>
      <c r="M5">
        <v>1</v>
      </c>
      <c r="N5">
        <v>5829</v>
      </c>
      <c r="O5">
        <v>2.5000020605560933</v>
      </c>
      <c r="P5">
        <v>99.940990472311213</v>
      </c>
      <c r="Q5">
        <v>20.840847217684853</v>
      </c>
      <c r="R5">
        <v>5228</v>
      </c>
      <c r="S5">
        <v>5.2969396591484426</v>
      </c>
      <c r="T5">
        <v>99.981967686093483</v>
      </c>
      <c r="U5">
        <v>26.592805755395684</v>
      </c>
      <c r="V5">
        <v>362</v>
      </c>
      <c r="W5">
        <v>5.9525296049142424</v>
      </c>
      <c r="X5">
        <v>3.4184101121697199</v>
      </c>
    </row>
    <row r="6" spans="1:24">
      <c r="A6" t="s">
        <v>38</v>
      </c>
      <c r="B6" t="str">
        <f>MID(A6,12,4)</f>
        <v>W002</v>
      </c>
      <c r="C6" t="str">
        <f>MID(A6,17,8)</f>
        <v>20210324</v>
      </c>
      <c r="D6" s="2" t="s">
        <v>5</v>
      </c>
      <c r="E6" t="str">
        <f>MID(A6,26,5)</f>
        <v>baleo</v>
      </c>
      <c r="F6" t="str">
        <f>RIGHT(A6,1)</f>
        <v>Y</v>
      </c>
      <c r="G6">
        <v>47.777202299999999</v>
      </c>
      <c r="H6">
        <v>1</v>
      </c>
      <c r="I6">
        <v>5</v>
      </c>
      <c r="J6">
        <v>53</v>
      </c>
      <c r="K6">
        <v>0.6041429424285889</v>
      </c>
      <c r="L6" t="s">
        <v>34</v>
      </c>
      <c r="M6">
        <v>1</v>
      </c>
      <c r="N6">
        <v>5789</v>
      </c>
      <c r="O6">
        <v>2.4999573220092008</v>
      </c>
      <c r="P6">
        <v>99.958862509072517</v>
      </c>
      <c r="Q6">
        <v>36.941028372228139</v>
      </c>
      <c r="R6">
        <v>5346</v>
      </c>
      <c r="S6">
        <v>6.0916927508161711</v>
      </c>
      <c r="T6">
        <v>99.974687511300218</v>
      </c>
      <c r="U6">
        <v>40.922636668640223</v>
      </c>
      <c r="V6">
        <v>398</v>
      </c>
      <c r="W6">
        <v>6.639539282435817</v>
      </c>
      <c r="X6">
        <v>3.2444804257245377</v>
      </c>
    </row>
    <row r="7" spans="1:24">
      <c r="A7" t="s">
        <v>39</v>
      </c>
      <c r="B7" t="str">
        <f>MID(A7,12,4)</f>
        <v>W002</v>
      </c>
      <c r="C7" t="str">
        <f>MID(A7,17,8)</f>
        <v>20210324</v>
      </c>
      <c r="D7" s="2" t="s">
        <v>5</v>
      </c>
      <c r="E7" t="str">
        <f>MID(A7,26,5)</f>
        <v>baleo</v>
      </c>
      <c r="F7" t="str">
        <f>RIGHT(A7,1)</f>
        <v>X</v>
      </c>
      <c r="G7">
        <v>48.026203000000002</v>
      </c>
      <c r="H7">
        <v>1</v>
      </c>
      <c r="I7">
        <v>5</v>
      </c>
      <c r="J7">
        <v>53</v>
      </c>
      <c r="K7">
        <v>0.9080343914031983</v>
      </c>
      <c r="L7" t="s">
        <v>34</v>
      </c>
      <c r="M7">
        <v>1</v>
      </c>
      <c r="N7">
        <v>5789</v>
      </c>
      <c r="O7">
        <v>2.4999871667580114</v>
      </c>
      <c r="P7">
        <v>99.973996450649551</v>
      </c>
      <c r="Q7">
        <v>34.733072552854615</v>
      </c>
      <c r="R7">
        <v>2932</v>
      </c>
      <c r="S7">
        <v>6.0237899228722762</v>
      </c>
      <c r="T7">
        <v>99.987605458892844</v>
      </c>
      <c r="U7">
        <v>38.123789860059645</v>
      </c>
      <c r="V7">
        <v>245</v>
      </c>
      <c r="W7">
        <v>6.5045314882456449</v>
      </c>
      <c r="X7">
        <v>3.4036448849978767</v>
      </c>
    </row>
    <row r="8" spans="1:24">
      <c r="A8" t="s">
        <v>40</v>
      </c>
      <c r="B8" t="str">
        <f>MID(A8,12,4)</f>
        <v>W002</v>
      </c>
      <c r="C8" t="str">
        <f>MID(A8,17,8)</f>
        <v>20210324</v>
      </c>
      <c r="D8" s="2" t="s">
        <v>5</v>
      </c>
      <c r="E8" t="str">
        <f>MID(A8,26,5)</f>
        <v>baleo</v>
      </c>
      <c r="F8" t="str">
        <f>RIGHT(A8,1)</f>
        <v>Y</v>
      </c>
      <c r="G8">
        <v>46.597284500000001</v>
      </c>
      <c r="H8">
        <v>1</v>
      </c>
      <c r="I8">
        <v>4</v>
      </c>
      <c r="J8">
        <v>67</v>
      </c>
      <c r="K8">
        <v>0.49224514961242671</v>
      </c>
      <c r="L8" t="s">
        <v>34</v>
      </c>
      <c r="M8">
        <v>1</v>
      </c>
      <c r="N8">
        <v>5800</v>
      </c>
      <c r="O8">
        <v>2.5001159534045705</v>
      </c>
      <c r="P8">
        <v>99.961442430582892</v>
      </c>
      <c r="Q8">
        <v>34.928490672696441</v>
      </c>
      <c r="R8">
        <v>3846</v>
      </c>
      <c r="S8">
        <v>6.0729841091030758</v>
      </c>
      <c r="T8">
        <v>99.975999241576034</v>
      </c>
      <c r="U8">
        <v>39.181065700982927</v>
      </c>
      <c r="V8">
        <v>259</v>
      </c>
      <c r="W8">
        <v>6.6158376323290522</v>
      </c>
      <c r="X8">
        <v>3.4930289621719446</v>
      </c>
    </row>
    <row r="9" spans="1:24">
      <c r="A9" t="s">
        <v>41</v>
      </c>
      <c r="B9" t="str">
        <f>MID(A9,12,4)</f>
        <v>W002</v>
      </c>
      <c r="C9" t="str">
        <f>MID(A9,17,8)</f>
        <v>20210324</v>
      </c>
      <c r="D9" s="2" t="s">
        <v>5</v>
      </c>
      <c r="E9" t="str">
        <f>MID(A9,26,5)</f>
        <v>baleo</v>
      </c>
      <c r="F9" t="str">
        <f>RIGHT(A9,1)</f>
        <v>X</v>
      </c>
      <c r="G9">
        <v>49.083190799999997</v>
      </c>
      <c r="H9">
        <v>1</v>
      </c>
      <c r="I9">
        <v>5</v>
      </c>
      <c r="J9">
        <v>48</v>
      </c>
      <c r="K9">
        <v>0.8235888385772705</v>
      </c>
      <c r="L9" t="s">
        <v>34</v>
      </c>
      <c r="M9">
        <v>1</v>
      </c>
      <c r="N9">
        <v>5809</v>
      </c>
      <c r="O9">
        <v>2.4999976288337606</v>
      </c>
      <c r="P9">
        <v>99.97425690021231</v>
      </c>
      <c r="Q9">
        <v>34.314355984696668</v>
      </c>
      <c r="R9">
        <v>3102</v>
      </c>
      <c r="S9">
        <v>5.9973755793488888</v>
      </c>
      <c r="T9">
        <v>99.985111231015324</v>
      </c>
      <c r="U9">
        <v>39.105282772756915</v>
      </c>
      <c r="V9">
        <v>349</v>
      </c>
      <c r="W9">
        <v>6.6061002862821478</v>
      </c>
      <c r="X9">
        <v>3.3391552780385707</v>
      </c>
    </row>
    <row r="10" spans="1:24">
      <c r="A10" t="s">
        <v>42</v>
      </c>
      <c r="B10" t="str">
        <f>MID(A10,12,4)</f>
        <v>W002</v>
      </c>
      <c r="C10" t="str">
        <f>MID(A10,17,8)</f>
        <v>20210715</v>
      </c>
      <c r="D10" s="2" t="s">
        <v>6</v>
      </c>
      <c r="E10" t="str">
        <f>MID(A10,26,5)</f>
        <v>balec</v>
      </c>
      <c r="F10" t="str">
        <f>RIGHT(A10,1)</f>
        <v>Y</v>
      </c>
      <c r="G10">
        <v>49.963811499999998</v>
      </c>
      <c r="H10">
        <v>1</v>
      </c>
      <c r="I10">
        <v>5</v>
      </c>
      <c r="J10">
        <v>39</v>
      </c>
      <c r="K10">
        <v>0.77112500190734834</v>
      </c>
      <c r="L10" t="s">
        <v>34</v>
      </c>
      <c r="M10">
        <v>1</v>
      </c>
      <c r="N10">
        <v>5845</v>
      </c>
      <c r="O10">
        <v>2.5000512322377832</v>
      </c>
      <c r="P10">
        <v>99.927065444538698</v>
      </c>
      <c r="Q10">
        <v>20.680083498367498</v>
      </c>
      <c r="R10">
        <v>4256</v>
      </c>
      <c r="S10">
        <v>5.3266275430154515</v>
      </c>
      <c r="T10">
        <v>99.968969488652974</v>
      </c>
      <c r="U10">
        <v>27.055944959462515</v>
      </c>
      <c r="V10">
        <v>259</v>
      </c>
      <c r="W10">
        <v>6.0595501041060231</v>
      </c>
      <c r="X10">
        <v>3.3070563966792177</v>
      </c>
    </row>
    <row r="11" spans="1:24">
      <c r="A11" t="s">
        <v>43</v>
      </c>
      <c r="B11" t="str">
        <f>MID(A11,12,4)</f>
        <v>W002</v>
      </c>
      <c r="C11" t="str">
        <f>MID(A11,17,8)</f>
        <v>20210715</v>
      </c>
      <c r="D11" s="2" t="s">
        <v>6</v>
      </c>
      <c r="E11" t="str">
        <f>MID(A11,26,5)</f>
        <v>balec</v>
      </c>
      <c r="F11" t="str">
        <f>RIGHT(A11,1)</f>
        <v>X</v>
      </c>
      <c r="G11">
        <v>51.576520600000002</v>
      </c>
      <c r="H11">
        <v>1</v>
      </c>
      <c r="I11">
        <v>6</v>
      </c>
      <c r="J11">
        <v>64</v>
      </c>
      <c r="K11">
        <v>1.2247176551818848</v>
      </c>
      <c r="L11" t="s">
        <v>34</v>
      </c>
      <c r="M11">
        <v>1</v>
      </c>
      <c r="N11">
        <v>5681</v>
      </c>
      <c r="O11">
        <v>2.4999938019243784</v>
      </c>
      <c r="P11">
        <v>99.967957337483625</v>
      </c>
      <c r="Q11">
        <v>25.241782850538179</v>
      </c>
      <c r="R11">
        <v>4869</v>
      </c>
      <c r="S11">
        <v>5.589417894206143</v>
      </c>
      <c r="T11">
        <v>99.986347251905968</v>
      </c>
      <c r="U11">
        <v>30.904637955513486</v>
      </c>
      <c r="V11">
        <v>310</v>
      </c>
      <c r="W11">
        <v>6.2005148932689735</v>
      </c>
      <c r="X11">
        <v>3.6586921306403708</v>
      </c>
    </row>
    <row r="12" spans="1:24">
      <c r="A12" t="s">
        <v>44</v>
      </c>
      <c r="B12" t="str">
        <f>MID(A12,12,4)</f>
        <v>W002</v>
      </c>
      <c r="C12" t="str">
        <f>MID(A12,17,8)</f>
        <v>20210715</v>
      </c>
      <c r="D12" s="2" t="s">
        <v>6</v>
      </c>
      <c r="E12" t="str">
        <f>MID(A12,26,5)</f>
        <v>balec</v>
      </c>
      <c r="F12" t="str">
        <f>RIGHT(A12,1)</f>
        <v>Y</v>
      </c>
      <c r="G12">
        <v>52.993065299999998</v>
      </c>
      <c r="H12">
        <v>1</v>
      </c>
      <c r="I12">
        <v>6</v>
      </c>
      <c r="J12">
        <v>45</v>
      </c>
      <c r="K12">
        <v>1.0434470176696777</v>
      </c>
      <c r="L12" t="s">
        <v>34</v>
      </c>
      <c r="M12">
        <v>1</v>
      </c>
      <c r="N12">
        <v>5776</v>
      </c>
      <c r="O12">
        <v>2.499976016596515</v>
      </c>
      <c r="P12">
        <v>99.954975236380008</v>
      </c>
      <c r="Q12">
        <v>27.831858407079647</v>
      </c>
      <c r="R12">
        <v>3617</v>
      </c>
      <c r="S12">
        <v>5.7072733159148896</v>
      </c>
      <c r="T12">
        <v>99.973816967329128</v>
      </c>
      <c r="U12">
        <v>33.057931694861153</v>
      </c>
      <c r="V12">
        <v>473</v>
      </c>
      <c r="W12">
        <v>6.3235615806742196</v>
      </c>
      <c r="X12">
        <v>3.4348138158040307</v>
      </c>
    </row>
    <row r="13" spans="1:24">
      <c r="A13" t="s">
        <v>45</v>
      </c>
      <c r="B13" t="str">
        <f>MID(A13,12,4)</f>
        <v>W002</v>
      </c>
      <c r="C13" t="str">
        <f>MID(A13,17,8)</f>
        <v>20210715</v>
      </c>
      <c r="D13" s="2" t="s">
        <v>6</v>
      </c>
      <c r="E13" t="str">
        <f>MID(A13,26,5)</f>
        <v>balec</v>
      </c>
      <c r="F13" t="str">
        <f>RIGHT(A13,1)</f>
        <v>X</v>
      </c>
      <c r="G13">
        <v>52.9399765</v>
      </c>
      <c r="H13">
        <v>1</v>
      </c>
      <c r="I13">
        <v>6</v>
      </c>
      <c r="J13">
        <v>43</v>
      </c>
      <c r="K13">
        <v>1.0787917518615724</v>
      </c>
      <c r="L13" t="s">
        <v>34</v>
      </c>
      <c r="M13">
        <v>1</v>
      </c>
      <c r="N13">
        <v>5786</v>
      </c>
      <c r="O13">
        <v>2.4999753525408246</v>
      </c>
      <c r="P13">
        <v>99.971516172633486</v>
      </c>
      <c r="Q13">
        <v>30.165815292305197</v>
      </c>
      <c r="R13">
        <v>3653</v>
      </c>
      <c r="S13">
        <v>5.9072955845934896</v>
      </c>
      <c r="T13">
        <v>99.984332148730417</v>
      </c>
      <c r="U13">
        <v>33.214161791406092</v>
      </c>
      <c r="V13">
        <v>553</v>
      </c>
      <c r="W13">
        <v>6.3100152538167507</v>
      </c>
      <c r="X13">
        <v>3.5827134790126296</v>
      </c>
    </row>
    <row r="14" spans="1:24">
      <c r="A14" t="s">
        <v>46</v>
      </c>
      <c r="B14" t="str">
        <f>MID(A14,12,4)</f>
        <v>W002</v>
      </c>
      <c r="C14" t="str">
        <f>MID(A14,17,8)</f>
        <v>20210715</v>
      </c>
      <c r="D14" s="2" t="s">
        <v>6</v>
      </c>
      <c r="E14" t="str">
        <f>MID(A14,26,5)</f>
        <v>baleo</v>
      </c>
      <c r="F14" t="str">
        <f>RIGHT(A14,1)</f>
        <v>Y</v>
      </c>
      <c r="G14">
        <v>48.336762299999997</v>
      </c>
      <c r="H14">
        <v>1</v>
      </c>
      <c r="I14">
        <v>5</v>
      </c>
      <c r="J14">
        <v>57</v>
      </c>
      <c r="K14">
        <v>0.68073327064514166</v>
      </c>
      <c r="L14" t="s">
        <v>34</v>
      </c>
      <c r="M14">
        <v>1</v>
      </c>
      <c r="N14">
        <v>5773</v>
      </c>
      <c r="O14">
        <v>2.4998442459034873</v>
      </c>
      <c r="P14">
        <v>99.957383615438118</v>
      </c>
      <c r="Q14">
        <v>35.308367196158109</v>
      </c>
      <c r="R14">
        <v>5754</v>
      </c>
      <c r="S14">
        <v>5.9123549192587506</v>
      </c>
      <c r="T14">
        <v>99.971164202902244</v>
      </c>
      <c r="U14">
        <v>39.976986434108525</v>
      </c>
      <c r="V14">
        <v>264</v>
      </c>
      <c r="W14">
        <v>6.6423228330553927</v>
      </c>
      <c r="X14">
        <v>3.3860067390616884</v>
      </c>
    </row>
    <row r="15" spans="1:24">
      <c r="A15" t="s">
        <v>47</v>
      </c>
      <c r="B15" t="str">
        <f>MID(A15,12,4)</f>
        <v>W002</v>
      </c>
      <c r="C15" t="str">
        <f>MID(A15,17,8)</f>
        <v>20210715</v>
      </c>
      <c r="D15" s="2" t="s">
        <v>6</v>
      </c>
      <c r="E15" t="str">
        <f>MID(A15,26,5)</f>
        <v>baleo</v>
      </c>
      <c r="F15" t="str">
        <f>RIGHT(A15,1)</f>
        <v>X</v>
      </c>
      <c r="G15">
        <v>48.905582000000003</v>
      </c>
      <c r="H15">
        <v>1</v>
      </c>
      <c r="I15">
        <v>5</v>
      </c>
      <c r="J15">
        <v>52</v>
      </c>
      <c r="K15">
        <v>0.83008639335632317</v>
      </c>
      <c r="L15" t="s">
        <v>34</v>
      </c>
      <c r="M15">
        <v>1</v>
      </c>
      <c r="N15">
        <v>5793</v>
      </c>
      <c r="O15">
        <v>2.4999988078582169</v>
      </c>
      <c r="P15">
        <v>99.961850235720988</v>
      </c>
      <c r="Q15">
        <v>25.95242914979757</v>
      </c>
      <c r="R15">
        <v>2691</v>
      </c>
      <c r="S15">
        <v>5.6409429975176426</v>
      </c>
      <c r="T15">
        <v>99.983846128994045</v>
      </c>
      <c r="U15">
        <v>32.015709414153797</v>
      </c>
      <c r="V15">
        <v>339</v>
      </c>
      <c r="W15">
        <v>6.2794206647576409</v>
      </c>
      <c r="X15">
        <v>3.2271512195942176</v>
      </c>
    </row>
    <row r="16" spans="1:24">
      <c r="A16" t="s">
        <v>48</v>
      </c>
      <c r="B16" t="str">
        <f>MID(A16,12,4)</f>
        <v>W002</v>
      </c>
      <c r="C16" t="str">
        <f>MID(A16,17,8)</f>
        <v>20210715</v>
      </c>
      <c r="D16" s="2" t="s">
        <v>6</v>
      </c>
      <c r="E16" t="str">
        <f>MID(A16,26,5)</f>
        <v>baleo</v>
      </c>
      <c r="F16" t="str">
        <f>RIGHT(A16,1)</f>
        <v>Y</v>
      </c>
      <c r="G16">
        <v>49.372262999999997</v>
      </c>
      <c r="H16">
        <v>1</v>
      </c>
      <c r="I16">
        <v>4</v>
      </c>
      <c r="J16">
        <v>59</v>
      </c>
      <c r="K16">
        <v>0.64788483619689941</v>
      </c>
      <c r="L16" t="s">
        <v>34</v>
      </c>
      <c r="M16">
        <v>1</v>
      </c>
      <c r="N16">
        <v>5824</v>
      </c>
      <c r="O16">
        <v>2.4999504616969843</v>
      </c>
      <c r="P16">
        <v>99.928860970175293</v>
      </c>
      <c r="Q16">
        <v>23.445550166908106</v>
      </c>
      <c r="R16">
        <v>3744</v>
      </c>
      <c r="S16">
        <v>5.5706340508345882</v>
      </c>
      <c r="T16">
        <v>99.971459210554599</v>
      </c>
      <c r="U16">
        <v>31.815414433929998</v>
      </c>
      <c r="V16">
        <v>246</v>
      </c>
      <c r="W16">
        <v>6.2942487004983807</v>
      </c>
      <c r="X16">
        <v>3.543579378263078</v>
      </c>
    </row>
    <row r="17" spans="1:24">
      <c r="A17" t="s">
        <v>49</v>
      </c>
      <c r="B17" t="str">
        <f>MID(A17,12,4)</f>
        <v>W002</v>
      </c>
      <c r="C17" t="str">
        <f>MID(A17,17,8)</f>
        <v>20210715</v>
      </c>
      <c r="D17" s="2" t="s">
        <v>6</v>
      </c>
      <c r="E17" t="str">
        <f>MID(A17,26,5)</f>
        <v>baleo</v>
      </c>
      <c r="F17" t="str">
        <f>RIGHT(A17,1)</f>
        <v>X</v>
      </c>
      <c r="G17">
        <v>48.204318299999997</v>
      </c>
      <c r="H17">
        <v>1</v>
      </c>
      <c r="I17">
        <v>5</v>
      </c>
      <c r="J17">
        <v>57</v>
      </c>
      <c r="K17">
        <v>0.7620423984527589</v>
      </c>
      <c r="L17" t="s">
        <v>34</v>
      </c>
      <c r="M17">
        <v>1</v>
      </c>
      <c r="N17">
        <v>5773</v>
      </c>
      <c r="O17">
        <v>2.4999942980195882</v>
      </c>
      <c r="P17">
        <v>99.974936854798059</v>
      </c>
      <c r="Q17">
        <v>34.103068300560466</v>
      </c>
      <c r="R17">
        <v>4663</v>
      </c>
      <c r="S17">
        <v>6.0816494648814263</v>
      </c>
      <c r="T17">
        <v>99.990410318497297</v>
      </c>
      <c r="U17">
        <v>38.568059922322917</v>
      </c>
      <c r="V17">
        <v>295</v>
      </c>
      <c r="W17">
        <v>6.5717598262348522</v>
      </c>
      <c r="X17">
        <v>3.5102424903480558</v>
      </c>
    </row>
    <row r="18" spans="1:24">
      <c r="A18" t="s">
        <v>50</v>
      </c>
      <c r="B18" t="str">
        <f>MID(A18,12,4)</f>
        <v>W002</v>
      </c>
      <c r="C18" t="str">
        <f>MID(A18,17,8)</f>
        <v>20210830</v>
      </c>
      <c r="D18" s="2" t="s">
        <v>7</v>
      </c>
      <c r="E18" t="str">
        <f>MID(A18,26,5)</f>
        <v>balec</v>
      </c>
      <c r="F18" t="str">
        <f>RIGHT(A18,1)</f>
        <v>Y</v>
      </c>
      <c r="G18">
        <v>47.481219199999998</v>
      </c>
      <c r="H18">
        <v>1</v>
      </c>
      <c r="I18">
        <v>4</v>
      </c>
      <c r="J18">
        <v>83</v>
      </c>
      <c r="K18">
        <v>0.60795914649963367</v>
      </c>
      <c r="L18" t="s">
        <v>34</v>
      </c>
      <c r="M18">
        <v>1</v>
      </c>
      <c r="N18">
        <v>5752</v>
      </c>
      <c r="O18">
        <v>2.5000187425830762</v>
      </c>
      <c r="P18">
        <v>99.980124397886172</v>
      </c>
      <c r="Q18">
        <v>37.314279480746151</v>
      </c>
      <c r="R18">
        <v>3811</v>
      </c>
      <c r="S18">
        <v>6.1572772740579893</v>
      </c>
      <c r="T18">
        <v>99.988465434150243</v>
      </c>
      <c r="U18">
        <v>44.119658572791856</v>
      </c>
      <c r="V18">
        <v>223</v>
      </c>
      <c r="W18">
        <v>6.7657738986257989</v>
      </c>
      <c r="X18">
        <v>3.6709159153759723</v>
      </c>
    </row>
    <row r="19" spans="1:24">
      <c r="A19" t="s">
        <v>51</v>
      </c>
      <c r="B19" t="str">
        <f>MID(A19,12,4)</f>
        <v>W002</v>
      </c>
      <c r="C19" t="str">
        <f>MID(A19,17,8)</f>
        <v>20210830</v>
      </c>
      <c r="D19" s="2" t="s">
        <v>7</v>
      </c>
      <c r="E19" t="str">
        <f>MID(A19,26,5)</f>
        <v>balec</v>
      </c>
      <c r="F19" t="str">
        <f>RIGHT(A19,1)</f>
        <v>X</v>
      </c>
      <c r="G19">
        <v>52.224041100000001</v>
      </c>
      <c r="H19">
        <v>1</v>
      </c>
      <c r="I19">
        <v>5</v>
      </c>
      <c r="J19">
        <v>36</v>
      </c>
      <c r="K19">
        <v>1.0574004840850832</v>
      </c>
      <c r="L19" t="s">
        <v>34</v>
      </c>
      <c r="M19">
        <v>1</v>
      </c>
      <c r="N19">
        <v>5857</v>
      </c>
      <c r="O19">
        <v>2.5000151609722057</v>
      </c>
      <c r="P19">
        <v>99.930182444296875</v>
      </c>
      <c r="Q19">
        <v>18.471133320395886</v>
      </c>
      <c r="R19">
        <v>3032</v>
      </c>
      <c r="S19">
        <v>5.1704499892020346</v>
      </c>
      <c r="T19">
        <v>99.977230040443786</v>
      </c>
      <c r="U19">
        <v>24.93845414112273</v>
      </c>
      <c r="V19">
        <v>226</v>
      </c>
      <c r="W19">
        <v>5.9015323195063178</v>
      </c>
      <c r="X19">
        <v>3.5650688226281577</v>
      </c>
    </row>
    <row r="20" spans="1:24">
      <c r="A20" t="s">
        <v>52</v>
      </c>
      <c r="B20" t="str">
        <f>MID(A20,12,4)</f>
        <v>W002</v>
      </c>
      <c r="C20" t="str">
        <f>MID(A20,17,8)</f>
        <v>20210830</v>
      </c>
      <c r="D20" s="2" t="s">
        <v>7</v>
      </c>
      <c r="E20" t="str">
        <f>MID(A20,26,5)</f>
        <v>baleo</v>
      </c>
      <c r="F20" t="str">
        <f>RIGHT(A20,1)</f>
        <v>Y</v>
      </c>
      <c r="G20">
        <v>45.440182999999998</v>
      </c>
      <c r="H20">
        <v>1</v>
      </c>
      <c r="I20">
        <v>4</v>
      </c>
      <c r="J20">
        <v>91</v>
      </c>
      <c r="K20">
        <v>0.44796376228332524</v>
      </c>
      <c r="L20" t="s">
        <v>34</v>
      </c>
      <c r="M20">
        <v>1</v>
      </c>
      <c r="N20">
        <v>5728</v>
      </c>
      <c r="O20">
        <v>2.4999865871062585</v>
      </c>
      <c r="P20">
        <v>99.979310425214479</v>
      </c>
      <c r="Q20">
        <v>68.020816812053923</v>
      </c>
      <c r="R20">
        <v>3719</v>
      </c>
      <c r="S20">
        <v>7.028960084831219</v>
      </c>
      <c r="T20">
        <v>99.989828415049104</v>
      </c>
      <c r="U20">
        <v>66.298354074668808</v>
      </c>
      <c r="V20">
        <v>390</v>
      </c>
      <c r="W20">
        <v>7.2919687713792554</v>
      </c>
      <c r="X20">
        <v>3.5817031039425604</v>
      </c>
    </row>
    <row r="21" spans="1:24">
      <c r="A21" t="s">
        <v>53</v>
      </c>
      <c r="B21" t="str">
        <f>MID(A21,12,4)</f>
        <v>W002</v>
      </c>
      <c r="C21" t="str">
        <f>MID(A21,17,8)</f>
        <v>20210830</v>
      </c>
      <c r="D21" s="2" t="s">
        <v>7</v>
      </c>
      <c r="E21" t="str">
        <f>MID(A21,26,5)</f>
        <v>baleo</v>
      </c>
      <c r="F21" t="str">
        <f>RIGHT(A21,1)</f>
        <v>X</v>
      </c>
      <c r="G21">
        <v>49.118146699999997</v>
      </c>
      <c r="H21">
        <v>1</v>
      </c>
      <c r="I21">
        <v>5</v>
      </c>
      <c r="J21">
        <v>39</v>
      </c>
      <c r="K21">
        <v>0.76667056083679208</v>
      </c>
      <c r="L21" t="s">
        <v>34</v>
      </c>
      <c r="M21">
        <v>1</v>
      </c>
      <c r="N21">
        <v>5845</v>
      </c>
      <c r="O21">
        <v>2.4999868259959985</v>
      </c>
      <c r="P21">
        <v>99.973090641382029</v>
      </c>
      <c r="Q21">
        <v>33.598583738588857</v>
      </c>
      <c r="R21">
        <v>3071</v>
      </c>
      <c r="S21">
        <v>6.0756797035377659</v>
      </c>
      <c r="T21">
        <v>99.985824276287261</v>
      </c>
      <c r="U21">
        <v>36.760346274457845</v>
      </c>
      <c r="V21">
        <v>229</v>
      </c>
      <c r="W21">
        <v>6.4560929917303067</v>
      </c>
      <c r="X21">
        <v>3.5313919269208922</v>
      </c>
    </row>
    <row r="22" spans="1:24">
      <c r="A22" t="s">
        <v>54</v>
      </c>
      <c r="B22" t="str">
        <f>MID(A22,12,4)</f>
        <v>W002</v>
      </c>
      <c r="C22" t="str">
        <f>MID(A22,17,8)</f>
        <v>20210830</v>
      </c>
      <c r="D22" s="2" t="s">
        <v>7</v>
      </c>
      <c r="E22" t="str">
        <f>MID(A22,26,5)</f>
        <v>baleo</v>
      </c>
      <c r="F22" t="str">
        <f>RIGHT(A22,1)</f>
        <v>Y</v>
      </c>
      <c r="G22">
        <v>46.200262199999997</v>
      </c>
      <c r="H22">
        <v>1</v>
      </c>
      <c r="I22">
        <v>4</v>
      </c>
      <c r="J22">
        <v>75</v>
      </c>
      <c r="K22">
        <v>0.29699675559997563</v>
      </c>
      <c r="L22" t="s">
        <v>34</v>
      </c>
      <c r="M22">
        <v>1</v>
      </c>
      <c r="N22">
        <v>5776</v>
      </c>
      <c r="O22">
        <v>2.5000779460613254</v>
      </c>
      <c r="P22">
        <v>99.984115185882303</v>
      </c>
      <c r="Q22">
        <v>71.896336206896549</v>
      </c>
      <c r="R22">
        <v>5031</v>
      </c>
      <c r="S22">
        <v>7.0614539007659616</v>
      </c>
      <c r="T22">
        <v>99.987374023124602</v>
      </c>
      <c r="U22">
        <v>64.971594427244582</v>
      </c>
      <c r="V22">
        <v>354</v>
      </c>
      <c r="W22">
        <v>7.3330327797338661</v>
      </c>
      <c r="X22">
        <v>3.4809520416597466</v>
      </c>
    </row>
    <row r="23" spans="1:24">
      <c r="A23" t="s">
        <v>55</v>
      </c>
      <c r="B23" t="str">
        <f>MID(A23,12,4)</f>
        <v>W002</v>
      </c>
      <c r="C23" t="str">
        <f>MID(A23,17,8)</f>
        <v>20210830</v>
      </c>
      <c r="D23" s="2" t="s">
        <v>7</v>
      </c>
      <c r="E23" t="str">
        <f>MID(A23,26,5)</f>
        <v>baleo</v>
      </c>
      <c r="F23" t="str">
        <f>RIGHT(A23,1)</f>
        <v>X</v>
      </c>
      <c r="G23">
        <v>47.533022099999997</v>
      </c>
      <c r="H23">
        <v>1</v>
      </c>
      <c r="I23">
        <v>5</v>
      </c>
      <c r="J23">
        <v>83</v>
      </c>
      <c r="K23">
        <v>0.9186861515045166</v>
      </c>
      <c r="L23" t="s">
        <v>34</v>
      </c>
      <c r="M23">
        <v>1</v>
      </c>
      <c r="N23">
        <v>5669</v>
      </c>
      <c r="O23">
        <v>2.5000021785209534</v>
      </c>
      <c r="P23">
        <v>99.980217261021608</v>
      </c>
      <c r="Q23">
        <v>35.283983572895281</v>
      </c>
      <c r="R23">
        <v>5315</v>
      </c>
      <c r="S23">
        <v>5.9723634006709805</v>
      </c>
      <c r="T23">
        <v>99.990821876182153</v>
      </c>
      <c r="U23">
        <v>42.041666666666664</v>
      </c>
      <c r="V23">
        <v>387</v>
      </c>
      <c r="W23">
        <v>6.590188981870245</v>
      </c>
      <c r="X23">
        <v>3.6414046486013776</v>
      </c>
    </row>
    <row r="24" spans="1:24">
      <c r="A24" t="s">
        <v>56</v>
      </c>
      <c r="B24" t="str">
        <f>MID(A24,12,4)</f>
        <v>W003</v>
      </c>
      <c r="C24" t="str">
        <f>MID(A24,17,8)</f>
        <v>20210518</v>
      </c>
      <c r="D24" s="2" t="s">
        <v>5</v>
      </c>
      <c r="E24" t="str">
        <f>MID(A24,26,5)</f>
        <v>balec</v>
      </c>
      <c r="F24" t="str">
        <f>RIGHT(A24,1)</f>
        <v>Y</v>
      </c>
      <c r="G24">
        <v>47.288729400000001</v>
      </c>
      <c r="H24">
        <v>1</v>
      </c>
      <c r="I24">
        <v>5</v>
      </c>
      <c r="J24">
        <v>76</v>
      </c>
      <c r="K24">
        <v>0.54129548072814937</v>
      </c>
      <c r="L24" t="s">
        <v>34</v>
      </c>
      <c r="M24">
        <v>1</v>
      </c>
      <c r="N24">
        <v>5697</v>
      </c>
      <c r="O24">
        <v>2.5000776576672523</v>
      </c>
      <c r="P24">
        <v>99.96476726480617</v>
      </c>
      <c r="Q24">
        <v>49.340087706033572</v>
      </c>
      <c r="R24">
        <v>3985</v>
      </c>
      <c r="S24">
        <v>6.4917535270058728</v>
      </c>
      <c r="T24">
        <v>99.979281674825273</v>
      </c>
      <c r="U24">
        <v>55.2529810298103</v>
      </c>
      <c r="V24">
        <v>331</v>
      </c>
      <c r="W24">
        <v>7.0287467574483564</v>
      </c>
      <c r="X24">
        <v>3.4288786219927085</v>
      </c>
    </row>
    <row r="25" spans="1:24">
      <c r="A25" t="s">
        <v>57</v>
      </c>
      <c r="B25" t="str">
        <f>MID(A25,12,4)</f>
        <v>W003</v>
      </c>
      <c r="C25" t="str">
        <f>MID(A25,17,8)</f>
        <v>20210518</v>
      </c>
      <c r="D25" s="2" t="s">
        <v>5</v>
      </c>
      <c r="E25" t="str">
        <f>MID(A25,26,5)</f>
        <v>balec</v>
      </c>
      <c r="F25" t="str">
        <f>RIGHT(A25,1)</f>
        <v>X</v>
      </c>
      <c r="G25">
        <v>45.412983599999997</v>
      </c>
      <c r="H25">
        <v>1</v>
      </c>
      <c r="I25">
        <v>4</v>
      </c>
      <c r="J25">
        <v>88</v>
      </c>
      <c r="K25">
        <v>0.29657244682312012</v>
      </c>
      <c r="L25" t="s">
        <v>34</v>
      </c>
      <c r="M25">
        <v>1</v>
      </c>
      <c r="N25">
        <v>5737</v>
      </c>
      <c r="O25">
        <v>2.4999945301110094</v>
      </c>
      <c r="P25">
        <v>99.995714998423736</v>
      </c>
      <c r="Q25">
        <v>76.530100726165372</v>
      </c>
      <c r="R25">
        <v>3620</v>
      </c>
      <c r="S25">
        <v>7.0346266328674094</v>
      </c>
      <c r="T25">
        <v>99.997827191729812</v>
      </c>
      <c r="U25">
        <v>77.923337409462889</v>
      </c>
      <c r="V25">
        <v>306</v>
      </c>
      <c r="W25">
        <v>7.4496959520663451</v>
      </c>
      <c r="X25">
        <v>3.7024826450867634</v>
      </c>
    </row>
    <row r="26" spans="1:24">
      <c r="A26" t="s">
        <v>58</v>
      </c>
      <c r="B26" t="str">
        <f>MID(A26,12,4)</f>
        <v>W003</v>
      </c>
      <c r="C26" t="str">
        <f>MID(A26,17,8)</f>
        <v>20210518</v>
      </c>
      <c r="D26" s="2" t="s">
        <v>5</v>
      </c>
      <c r="E26" t="str">
        <f>MID(A26,26,5)</f>
        <v>balec</v>
      </c>
      <c r="F26" t="str">
        <f>RIGHT(A26,1)</f>
        <v>Y</v>
      </c>
      <c r="G26">
        <v>47.065215799999997</v>
      </c>
      <c r="H26">
        <v>1</v>
      </c>
      <c r="I26">
        <v>5</v>
      </c>
      <c r="J26">
        <v>92</v>
      </c>
      <c r="K26">
        <v>0.90061158180236811</v>
      </c>
      <c r="L26" t="s">
        <v>34</v>
      </c>
      <c r="M26">
        <v>1</v>
      </c>
      <c r="N26">
        <v>5633</v>
      </c>
      <c r="O26">
        <v>2.5000302599938675</v>
      </c>
      <c r="P26">
        <v>99.988497894766198</v>
      </c>
      <c r="Q26">
        <v>78.616333241984108</v>
      </c>
      <c r="R26">
        <v>4483</v>
      </c>
      <c r="S26">
        <v>7.0860084051623176</v>
      </c>
      <c r="T26">
        <v>99.994115945911773</v>
      </c>
      <c r="U26">
        <v>74.14109347442681</v>
      </c>
      <c r="V26">
        <v>322</v>
      </c>
      <c r="W26">
        <v>7.1812995145113998</v>
      </c>
      <c r="X26">
        <v>3.7292146328479765</v>
      </c>
    </row>
    <row r="27" spans="1:24">
      <c r="A27" t="s">
        <v>59</v>
      </c>
      <c r="B27" t="str">
        <f>MID(A27,12,4)</f>
        <v>W003</v>
      </c>
      <c r="C27" t="str">
        <f>MID(A27,17,8)</f>
        <v>20210518</v>
      </c>
      <c r="D27" s="2" t="s">
        <v>5</v>
      </c>
      <c r="E27" t="str">
        <f>MID(A27,26,5)</f>
        <v>balec</v>
      </c>
      <c r="F27" t="str">
        <f>RIGHT(A27,1)</f>
        <v>X</v>
      </c>
      <c r="G27">
        <v>47.6278978</v>
      </c>
      <c r="H27">
        <v>1</v>
      </c>
      <c r="I27">
        <v>4</v>
      </c>
      <c r="J27">
        <v>115</v>
      </c>
      <c r="K27">
        <v>0.56509530067443836</v>
      </c>
      <c r="L27" t="s">
        <v>34</v>
      </c>
      <c r="M27">
        <v>1</v>
      </c>
      <c r="N27">
        <v>5656</v>
      </c>
      <c r="O27">
        <v>2.4999968735031897</v>
      </c>
      <c r="P27">
        <v>99.996904024767801</v>
      </c>
      <c r="Q27">
        <v>87.912357103973875</v>
      </c>
      <c r="R27">
        <v>4531</v>
      </c>
      <c r="S27">
        <v>7.2607957091626565</v>
      </c>
      <c r="T27">
        <v>99.997640548783522</v>
      </c>
      <c r="U27">
        <v>70.779027863232841</v>
      </c>
      <c r="V27">
        <v>482</v>
      </c>
      <c r="W27">
        <v>7.0238170924678052</v>
      </c>
      <c r="X27">
        <v>3.7536240764695634</v>
      </c>
    </row>
    <row r="28" spans="1:24">
      <c r="A28" t="s">
        <v>60</v>
      </c>
      <c r="B28" t="str">
        <f>MID(A28,12,4)</f>
        <v>W003</v>
      </c>
      <c r="C28" t="str">
        <f>MID(A28,17,8)</f>
        <v>20210518</v>
      </c>
      <c r="D28" s="2" t="s">
        <v>5</v>
      </c>
      <c r="E28" t="str">
        <f>MID(A28,26,5)</f>
        <v>baleo</v>
      </c>
      <c r="F28" t="str">
        <f>RIGHT(A28,1)</f>
        <v>Y</v>
      </c>
      <c r="G28">
        <v>44.635314800000003</v>
      </c>
      <c r="H28">
        <v>1</v>
      </c>
      <c r="I28">
        <v>6</v>
      </c>
      <c r="J28">
        <v>80</v>
      </c>
      <c r="K28">
        <v>0.46576790809631341</v>
      </c>
      <c r="L28" t="s">
        <v>34</v>
      </c>
      <c r="M28">
        <v>1</v>
      </c>
      <c r="N28">
        <v>5601</v>
      </c>
      <c r="O28">
        <v>2.5000191292371259</v>
      </c>
      <c r="P28">
        <v>99.969362112293027</v>
      </c>
      <c r="Q28">
        <v>76.001308557969125</v>
      </c>
      <c r="R28">
        <v>3561</v>
      </c>
      <c r="S28">
        <v>7.0138316101539893</v>
      </c>
      <c r="T28">
        <v>99.983237371518257</v>
      </c>
      <c r="U28">
        <v>70.809785052612639</v>
      </c>
      <c r="V28">
        <v>366</v>
      </c>
      <c r="W28">
        <v>7.3047241225456352</v>
      </c>
      <c r="X28">
        <v>3.4635278369777485</v>
      </c>
    </row>
    <row r="29" spans="1:24">
      <c r="A29" t="s">
        <v>61</v>
      </c>
      <c r="B29" t="str">
        <f>MID(A29,12,4)</f>
        <v>W003</v>
      </c>
      <c r="C29" t="str">
        <f>MID(A29,17,8)</f>
        <v>20210518</v>
      </c>
      <c r="D29" s="2" t="s">
        <v>5</v>
      </c>
      <c r="E29" t="str">
        <f>MID(A29,26,5)</f>
        <v>baleo</v>
      </c>
      <c r="F29" t="str">
        <f>RIGHT(A29,1)</f>
        <v>X</v>
      </c>
      <c r="G29">
        <v>48.643560100000002</v>
      </c>
      <c r="H29">
        <v>1</v>
      </c>
      <c r="I29">
        <v>4</v>
      </c>
      <c r="J29">
        <v>75</v>
      </c>
      <c r="K29">
        <v>0.5471340274810792</v>
      </c>
      <c r="L29" t="s">
        <v>34</v>
      </c>
      <c r="M29">
        <v>1</v>
      </c>
      <c r="N29">
        <v>5776</v>
      </c>
      <c r="O29">
        <v>2.5000119917017423</v>
      </c>
      <c r="P29">
        <v>99.987780014535346</v>
      </c>
      <c r="Q29">
        <v>69.605551824490703</v>
      </c>
      <c r="R29">
        <v>4199</v>
      </c>
      <c r="S29">
        <v>7.2229441907296863</v>
      </c>
      <c r="T29">
        <v>99.993092688968545</v>
      </c>
      <c r="U29">
        <v>67.881962971945995</v>
      </c>
      <c r="V29">
        <v>280</v>
      </c>
      <c r="W29">
        <v>7.2731929408477649</v>
      </c>
      <c r="X29">
        <v>3.6354225234629247</v>
      </c>
    </row>
    <row r="30" spans="1:24">
      <c r="A30" t="s">
        <v>62</v>
      </c>
      <c r="B30" t="str">
        <f>MID(A30,12,4)</f>
        <v>W003</v>
      </c>
      <c r="C30" t="str">
        <f>MID(A30,17,8)</f>
        <v>20210518</v>
      </c>
      <c r="D30" s="2" t="s">
        <v>5</v>
      </c>
      <c r="E30" t="str">
        <f>MID(A30,26,5)</f>
        <v>baleo</v>
      </c>
      <c r="F30" t="str">
        <f>RIGHT(A30,1)</f>
        <v>Y</v>
      </c>
      <c r="G30">
        <v>46.371757899999999</v>
      </c>
      <c r="H30">
        <v>1</v>
      </c>
      <c r="I30">
        <v>5</v>
      </c>
      <c r="J30">
        <v>62</v>
      </c>
      <c r="K30">
        <v>0.44963856697082516</v>
      </c>
      <c r="L30" t="s">
        <v>34</v>
      </c>
      <c r="M30">
        <v>1</v>
      </c>
      <c r="N30">
        <v>5753</v>
      </c>
      <c r="O30">
        <v>2.4999292864556124</v>
      </c>
      <c r="P30">
        <v>99.954751131221713</v>
      </c>
      <c r="Q30">
        <v>70.907246947617168</v>
      </c>
      <c r="R30">
        <v>5469</v>
      </c>
      <c r="S30">
        <v>6.9775937486776272</v>
      </c>
      <c r="T30">
        <v>99.977669165078893</v>
      </c>
      <c r="U30">
        <v>58.37665615141956</v>
      </c>
      <c r="V30">
        <v>220</v>
      </c>
      <c r="W30">
        <v>7.0689322071642664</v>
      </c>
      <c r="X30">
        <v>3.5222100967827101</v>
      </c>
    </row>
    <row r="31" spans="1:24">
      <c r="A31" t="s">
        <v>63</v>
      </c>
      <c r="B31" t="str">
        <f>MID(A31,12,4)</f>
        <v>W003</v>
      </c>
      <c r="C31" t="str">
        <f>MID(A31,17,8)</f>
        <v>20210518</v>
      </c>
      <c r="D31" s="2" t="s">
        <v>5</v>
      </c>
      <c r="E31" t="str">
        <f>MID(A31,26,5)</f>
        <v>baleo</v>
      </c>
      <c r="F31" t="str">
        <f>RIGHT(A31,1)</f>
        <v>X</v>
      </c>
      <c r="G31">
        <v>48.340036099999999</v>
      </c>
      <c r="H31">
        <v>1</v>
      </c>
      <c r="I31">
        <v>5</v>
      </c>
      <c r="J31">
        <v>59</v>
      </c>
      <c r="K31">
        <v>0.52305663108825695</v>
      </c>
      <c r="L31" t="s">
        <v>34</v>
      </c>
      <c r="M31">
        <v>1</v>
      </c>
      <c r="N31">
        <v>5765</v>
      </c>
      <c r="O31">
        <v>2.5000105328223809</v>
      </c>
      <c r="P31">
        <v>99.985937992170278</v>
      </c>
      <c r="Q31">
        <v>91.793958171959716</v>
      </c>
      <c r="R31">
        <v>5355</v>
      </c>
      <c r="S31">
        <v>7.3002244974579176</v>
      </c>
      <c r="T31">
        <v>99.993185934333923</v>
      </c>
      <c r="U31">
        <v>74.702866839331961</v>
      </c>
      <c r="V31">
        <v>321</v>
      </c>
      <c r="W31">
        <v>7.3874777245852439</v>
      </c>
      <c r="X31">
        <v>3.5881595411455578</v>
      </c>
    </row>
    <row r="32" spans="1:24">
      <c r="A32" t="s">
        <v>64</v>
      </c>
      <c r="B32" t="str">
        <f>MID(A32,12,4)</f>
        <v>W003</v>
      </c>
      <c r="C32" t="str">
        <f>MID(A32,17,8)</f>
        <v>20210723</v>
      </c>
      <c r="D32" s="2" t="s">
        <v>6</v>
      </c>
      <c r="E32" t="str">
        <f>MID(A32,26,5)</f>
        <v>balec</v>
      </c>
      <c r="F32" t="str">
        <f>RIGHT(A32,1)</f>
        <v>Y</v>
      </c>
      <c r="G32">
        <v>46.546288099999998</v>
      </c>
      <c r="H32">
        <v>1</v>
      </c>
      <c r="I32">
        <v>6</v>
      </c>
      <c r="J32">
        <v>85</v>
      </c>
      <c r="K32">
        <v>0.84330809593200673</v>
      </c>
      <c r="L32" t="s">
        <v>34</v>
      </c>
      <c r="M32">
        <v>1</v>
      </c>
      <c r="N32">
        <v>5576</v>
      </c>
      <c r="O32">
        <v>2.5000353854765138</v>
      </c>
      <c r="P32">
        <v>99.95394005878795</v>
      </c>
      <c r="Q32">
        <v>56.992983159582998</v>
      </c>
      <c r="R32">
        <v>5231</v>
      </c>
      <c r="S32">
        <v>6.6577483370640413</v>
      </c>
      <c r="T32">
        <v>99.9726602124327</v>
      </c>
      <c r="U32">
        <v>61.967690845739625</v>
      </c>
      <c r="V32">
        <v>401</v>
      </c>
      <c r="W32">
        <v>7.2269041985893674</v>
      </c>
      <c r="X32">
        <v>3.5005977317472943</v>
      </c>
    </row>
    <row r="33" spans="1:24">
      <c r="A33" t="s">
        <v>65</v>
      </c>
      <c r="B33" t="str">
        <f>MID(A33,12,4)</f>
        <v>W003</v>
      </c>
      <c r="C33" t="str">
        <f>MID(A33,17,8)</f>
        <v>20210723</v>
      </c>
      <c r="D33" s="2" t="s">
        <v>6</v>
      </c>
      <c r="E33" t="str">
        <f>MID(A33,26,5)</f>
        <v>balec</v>
      </c>
      <c r="F33" t="str">
        <f>RIGHT(A33,1)</f>
        <v>X</v>
      </c>
      <c r="G33">
        <v>47.390631200000001</v>
      </c>
      <c r="H33">
        <v>1</v>
      </c>
      <c r="I33">
        <v>5</v>
      </c>
      <c r="J33">
        <v>76</v>
      </c>
      <c r="K33">
        <v>0.5077200603485108</v>
      </c>
      <c r="L33" t="s">
        <v>34</v>
      </c>
      <c r="M33">
        <v>1</v>
      </c>
      <c r="N33">
        <v>5697</v>
      </c>
      <c r="O33">
        <v>2.4999913713703052</v>
      </c>
      <c r="P33">
        <v>99.99596797955455</v>
      </c>
      <c r="Q33">
        <v>128.55103668261563</v>
      </c>
      <c r="R33">
        <v>5064</v>
      </c>
      <c r="S33">
        <v>7.5990309736671069</v>
      </c>
      <c r="T33">
        <v>99.998531116461649</v>
      </c>
      <c r="U33">
        <v>97.661087866108787</v>
      </c>
      <c r="V33">
        <v>654</v>
      </c>
      <c r="W33">
        <v>7.2431582427939034</v>
      </c>
      <c r="X33">
        <v>3.6804256668890281</v>
      </c>
    </row>
    <row r="34" spans="1:24">
      <c r="A34" t="s">
        <v>66</v>
      </c>
      <c r="B34" t="str">
        <f>MID(A34,12,4)</f>
        <v>W003</v>
      </c>
      <c r="C34" t="str">
        <f>MID(A34,17,8)</f>
        <v>20210723</v>
      </c>
      <c r="D34" s="2" t="s">
        <v>6</v>
      </c>
      <c r="E34" t="str">
        <f>MID(A34,26,5)</f>
        <v>balec</v>
      </c>
      <c r="F34" t="str">
        <f>RIGHT(A34,1)</f>
        <v>Y</v>
      </c>
      <c r="G34">
        <v>47.7056787</v>
      </c>
      <c r="H34">
        <v>1</v>
      </c>
      <c r="I34">
        <v>5</v>
      </c>
      <c r="J34">
        <v>67</v>
      </c>
      <c r="K34">
        <v>0.67201132774353023</v>
      </c>
      <c r="L34" t="s">
        <v>34</v>
      </c>
      <c r="M34">
        <v>1</v>
      </c>
      <c r="N34">
        <v>5733</v>
      </c>
      <c r="O34">
        <v>2.4999668305420473</v>
      </c>
      <c r="P34">
        <v>99.928483636374892</v>
      </c>
      <c r="Q34">
        <v>38.234067756455815</v>
      </c>
      <c r="R34">
        <v>3507</v>
      </c>
      <c r="S34">
        <v>6.2336099001321426</v>
      </c>
      <c r="T34">
        <v>99.953829984994741</v>
      </c>
      <c r="U34">
        <v>40.985701474691112</v>
      </c>
      <c r="V34">
        <v>303</v>
      </c>
      <c r="W34">
        <v>6.6523950806012468</v>
      </c>
      <c r="X34">
        <v>3.5253721828616325</v>
      </c>
    </row>
    <row r="35" spans="1:24">
      <c r="A35" t="s">
        <v>67</v>
      </c>
      <c r="B35" t="str">
        <f>MID(A35,12,4)</f>
        <v>W003</v>
      </c>
      <c r="C35" t="str">
        <f>MID(A35,17,8)</f>
        <v>20210723</v>
      </c>
      <c r="D35" s="2" t="s">
        <v>6</v>
      </c>
      <c r="E35" t="str">
        <f>MID(A35,26,5)</f>
        <v>balec</v>
      </c>
      <c r="F35" t="str">
        <f>RIGHT(A35,1)</f>
        <v>X</v>
      </c>
      <c r="G35">
        <v>46.199671600000002</v>
      </c>
      <c r="H35">
        <v>1</v>
      </c>
      <c r="I35">
        <v>4</v>
      </c>
      <c r="J35">
        <v>98</v>
      </c>
      <c r="K35">
        <v>0.41591069221496579</v>
      </c>
      <c r="L35" t="s">
        <v>34</v>
      </c>
      <c r="M35">
        <v>1</v>
      </c>
      <c r="N35">
        <v>5707</v>
      </c>
      <c r="O35">
        <v>2.5000013818880902</v>
      </c>
      <c r="P35">
        <v>99.995099592612803</v>
      </c>
      <c r="Q35">
        <v>61.412921348314605</v>
      </c>
      <c r="R35">
        <v>4639</v>
      </c>
      <c r="S35">
        <v>6.821608662351986</v>
      </c>
      <c r="T35">
        <v>99.99792635131756</v>
      </c>
      <c r="U35">
        <v>68.573316603931403</v>
      </c>
      <c r="V35">
        <v>396</v>
      </c>
      <c r="W35">
        <v>7.1591364832696698</v>
      </c>
      <c r="X35">
        <v>3.2879323619580783</v>
      </c>
    </row>
    <row r="36" spans="1:24">
      <c r="A36" t="s">
        <v>68</v>
      </c>
      <c r="B36" t="str">
        <f>MID(A36,12,4)</f>
        <v>W020</v>
      </c>
      <c r="C36" s="1" t="str">
        <f>MID(A36,17,8)</f>
        <v>20210701</v>
      </c>
      <c r="D36" s="2" t="s">
        <v>5</v>
      </c>
      <c r="E36" t="str">
        <f>MID(A36,26,5)</f>
        <v>balec</v>
      </c>
      <c r="F36" t="str">
        <f>RIGHT(A36,1)</f>
        <v>Y</v>
      </c>
      <c r="G36">
        <v>45.214669700000002</v>
      </c>
      <c r="H36">
        <v>1</v>
      </c>
      <c r="I36">
        <v>5</v>
      </c>
      <c r="J36">
        <v>77</v>
      </c>
      <c r="K36">
        <v>0.4977480792999267</v>
      </c>
      <c r="L36" t="s">
        <v>34</v>
      </c>
      <c r="M36">
        <v>1</v>
      </c>
      <c r="N36">
        <v>5693</v>
      </c>
      <c r="O36">
        <v>2.5000249964850623</v>
      </c>
      <c r="P36">
        <v>99.973432218240191</v>
      </c>
      <c r="Q36">
        <v>34.976564817561552</v>
      </c>
      <c r="R36">
        <v>4635</v>
      </c>
      <c r="S36">
        <v>6.0091118614721299</v>
      </c>
      <c r="T36">
        <v>99.984724116308612</v>
      </c>
      <c r="U36">
        <v>38.848027953283555</v>
      </c>
      <c r="V36">
        <v>176</v>
      </c>
      <c r="W36">
        <v>6.5970063378755306</v>
      </c>
      <c r="X36">
        <v>3.2568810713718515</v>
      </c>
    </row>
    <row r="37" spans="1:24">
      <c r="A37" t="s">
        <v>69</v>
      </c>
      <c r="B37" t="str">
        <f>MID(A37,12,4)</f>
        <v>W020</v>
      </c>
      <c r="C37" t="str">
        <f>MID(A37,17,8)</f>
        <v>20210701</v>
      </c>
      <c r="D37" s="2" t="s">
        <v>5</v>
      </c>
      <c r="E37" t="str">
        <f>MID(A37,26,5)</f>
        <v>balec</v>
      </c>
      <c r="F37" t="str">
        <f>RIGHT(A37,1)</f>
        <v>X</v>
      </c>
      <c r="G37">
        <v>53.480616699999999</v>
      </c>
      <c r="H37">
        <v>1</v>
      </c>
      <c r="I37">
        <v>6</v>
      </c>
      <c r="J37">
        <v>38</v>
      </c>
      <c r="K37">
        <v>1.1890254783630372</v>
      </c>
      <c r="L37" t="s">
        <v>34</v>
      </c>
      <c r="M37">
        <v>1</v>
      </c>
      <c r="N37">
        <v>5811</v>
      </c>
      <c r="O37">
        <v>2.4999888928084935</v>
      </c>
      <c r="P37">
        <v>99.950722645741109</v>
      </c>
      <c r="Q37">
        <v>26.486976777017013</v>
      </c>
      <c r="R37">
        <v>3899</v>
      </c>
      <c r="S37">
        <v>5.6634363599495732</v>
      </c>
      <c r="T37">
        <v>99.983168876710209</v>
      </c>
      <c r="U37">
        <v>32.762448914811728</v>
      </c>
      <c r="V37">
        <v>289</v>
      </c>
      <c r="W37">
        <v>6.3597016681274861</v>
      </c>
      <c r="X37">
        <v>3.6766014832198115</v>
      </c>
    </row>
    <row r="38" spans="1:24">
      <c r="A38" t="s">
        <v>70</v>
      </c>
      <c r="B38" t="str">
        <f>MID(A38,12,4)</f>
        <v>W020</v>
      </c>
      <c r="C38" t="str">
        <f>MID(A38,17,8)</f>
        <v>20210701</v>
      </c>
      <c r="D38" s="2" t="s">
        <v>5</v>
      </c>
      <c r="E38" t="str">
        <f>MID(A38,26,5)</f>
        <v>balec</v>
      </c>
      <c r="F38" t="str">
        <f>RIGHT(A38,1)</f>
        <v>Y</v>
      </c>
      <c r="G38">
        <v>48.007511000000001</v>
      </c>
      <c r="H38">
        <v>1</v>
      </c>
      <c r="I38">
        <v>5</v>
      </c>
      <c r="J38">
        <v>61</v>
      </c>
      <c r="K38">
        <v>0.65949017524719244</v>
      </c>
      <c r="L38" t="s">
        <v>34</v>
      </c>
      <c r="M38">
        <v>1</v>
      </c>
      <c r="N38">
        <v>5757</v>
      </c>
      <c r="O38">
        <v>2.5000232366603763</v>
      </c>
      <c r="P38">
        <v>99.969029992432553</v>
      </c>
      <c r="Q38">
        <v>30.980804540143549</v>
      </c>
      <c r="R38">
        <v>5543</v>
      </c>
      <c r="S38">
        <v>5.8069087503389696</v>
      </c>
      <c r="T38">
        <v>99.990180497012332</v>
      </c>
      <c r="U38">
        <v>40.31122623527687</v>
      </c>
      <c r="V38">
        <v>546</v>
      </c>
      <c r="W38">
        <v>6.6225450780842117</v>
      </c>
      <c r="X38">
        <v>2.8564510574591058</v>
      </c>
    </row>
    <row r="39" spans="1:24">
      <c r="A39" t="s">
        <v>71</v>
      </c>
      <c r="B39" t="str">
        <f>MID(A39,12,4)</f>
        <v>W020</v>
      </c>
      <c r="C39" t="str">
        <f>MID(A39,17,8)</f>
        <v>20210701</v>
      </c>
      <c r="D39" s="2" t="s">
        <v>5</v>
      </c>
      <c r="E39" t="str">
        <f>MID(A39,26,5)</f>
        <v>balec</v>
      </c>
      <c r="F39" t="str">
        <f>RIGHT(A39,1)</f>
        <v>X</v>
      </c>
      <c r="G39">
        <v>52.307951099999997</v>
      </c>
      <c r="H39">
        <v>1</v>
      </c>
      <c r="I39">
        <v>5</v>
      </c>
      <c r="J39">
        <v>34</v>
      </c>
      <c r="K39">
        <v>1.0351049900054934</v>
      </c>
      <c r="L39" t="s">
        <v>34</v>
      </c>
      <c r="M39">
        <v>1</v>
      </c>
      <c r="N39">
        <v>5865</v>
      </c>
      <c r="O39">
        <v>2.4999854618874657</v>
      </c>
      <c r="P39">
        <v>99.927669680018568</v>
      </c>
      <c r="Q39">
        <v>21.738521024649589</v>
      </c>
      <c r="R39">
        <v>4417</v>
      </c>
      <c r="S39">
        <v>5.3239693580078784</v>
      </c>
      <c r="T39">
        <v>99.968995088540169</v>
      </c>
      <c r="U39">
        <v>25.649792080998012</v>
      </c>
      <c r="V39">
        <v>401</v>
      </c>
      <c r="W39">
        <v>5.8888638344737716</v>
      </c>
      <c r="X39">
        <v>3.6291534242231593</v>
      </c>
    </row>
    <row r="40" spans="1:24">
      <c r="A40" t="s">
        <v>72</v>
      </c>
      <c r="B40" t="str">
        <f>MID(A40,12,4)</f>
        <v>W020</v>
      </c>
      <c r="C40" t="str">
        <f>MID(A40,17,8)</f>
        <v>20210701</v>
      </c>
      <c r="D40" s="2" t="s">
        <v>5</v>
      </c>
      <c r="E40" t="str">
        <f>MID(A40,26,5)</f>
        <v>baleo</v>
      </c>
      <c r="F40" t="str">
        <f>RIGHT(A40,1)</f>
        <v>Y</v>
      </c>
      <c r="G40">
        <v>45.655837599999998</v>
      </c>
      <c r="H40">
        <v>1</v>
      </c>
      <c r="I40">
        <v>4</v>
      </c>
      <c r="J40">
        <v>77</v>
      </c>
      <c r="K40">
        <v>0.45037783622741701</v>
      </c>
      <c r="L40" t="s">
        <v>34</v>
      </c>
      <c r="M40">
        <v>1</v>
      </c>
      <c r="N40">
        <v>5770</v>
      </c>
      <c r="O40">
        <v>2.5000533239122746</v>
      </c>
      <c r="P40">
        <v>99.976072228482394</v>
      </c>
      <c r="Q40">
        <v>38.87159238424924</v>
      </c>
      <c r="R40">
        <v>2967</v>
      </c>
      <c r="S40">
        <v>6.2368567744981478</v>
      </c>
      <c r="T40">
        <v>99.984728381641347</v>
      </c>
      <c r="U40">
        <v>43.587806668064587</v>
      </c>
      <c r="V40">
        <v>350</v>
      </c>
      <c r="W40">
        <v>6.7240816371411176</v>
      </c>
      <c r="X40">
        <v>3.5407233370989664</v>
      </c>
    </row>
    <row r="41" spans="1:24">
      <c r="A41" t="s">
        <v>73</v>
      </c>
      <c r="B41" t="str">
        <f>MID(A41,12,4)</f>
        <v>W020</v>
      </c>
      <c r="C41" t="str">
        <f>MID(A41,17,8)</f>
        <v>20210701</v>
      </c>
      <c r="D41" s="2" t="s">
        <v>5</v>
      </c>
      <c r="E41" t="str">
        <f>MID(A41,26,5)</f>
        <v>baleo</v>
      </c>
      <c r="F41" t="str">
        <f>RIGHT(A41,1)</f>
        <v>X</v>
      </c>
      <c r="G41">
        <v>52.807435599999998</v>
      </c>
      <c r="H41">
        <v>1</v>
      </c>
      <c r="I41">
        <v>5</v>
      </c>
      <c r="J41">
        <v>47</v>
      </c>
      <c r="K41">
        <v>1.0463662910461426</v>
      </c>
      <c r="L41" t="s">
        <v>34</v>
      </c>
      <c r="M41">
        <v>1</v>
      </c>
      <c r="N41">
        <v>5813</v>
      </c>
      <c r="O41">
        <v>2.5000091756273082</v>
      </c>
      <c r="P41">
        <v>99.92614016264713</v>
      </c>
      <c r="Q41">
        <v>20.242597648047038</v>
      </c>
      <c r="R41">
        <v>4373</v>
      </c>
      <c r="S41">
        <v>5.2601974491040329</v>
      </c>
      <c r="T41">
        <v>99.972117127294922</v>
      </c>
      <c r="U41">
        <v>26.339254615116683</v>
      </c>
      <c r="V41">
        <v>242</v>
      </c>
      <c r="W41">
        <v>6.0201990259367344</v>
      </c>
      <c r="X41">
        <v>3.6293234000917574</v>
      </c>
    </row>
    <row r="42" spans="1:24">
      <c r="A42" t="s">
        <v>74</v>
      </c>
      <c r="B42" t="str">
        <f>MID(A42,12,4)</f>
        <v>W020</v>
      </c>
      <c r="C42" t="str">
        <f>MID(A42,17,8)</f>
        <v>20210701</v>
      </c>
      <c r="D42" s="2" t="s">
        <v>5</v>
      </c>
      <c r="E42" t="str">
        <f>MID(A42,26,5)</f>
        <v>baleo</v>
      </c>
      <c r="F42" t="str">
        <f>RIGHT(A42,1)</f>
        <v>Y</v>
      </c>
      <c r="G42">
        <v>47.439650399999998</v>
      </c>
      <c r="H42">
        <v>1</v>
      </c>
      <c r="I42">
        <v>5</v>
      </c>
      <c r="J42">
        <v>75</v>
      </c>
      <c r="K42">
        <v>0.80531411170959477</v>
      </c>
      <c r="L42" t="s">
        <v>34</v>
      </c>
      <c r="M42">
        <v>1</v>
      </c>
      <c r="N42">
        <v>5701</v>
      </c>
      <c r="O42">
        <v>2.5000415439581238</v>
      </c>
      <c r="P42">
        <v>99.955538999507326</v>
      </c>
      <c r="Q42">
        <v>37.035618878005344</v>
      </c>
      <c r="R42">
        <v>5628</v>
      </c>
      <c r="S42">
        <v>6.0998186110421413</v>
      </c>
      <c r="T42">
        <v>99.976927249654523</v>
      </c>
      <c r="U42">
        <v>42.331427977551442</v>
      </c>
      <c r="V42">
        <v>233</v>
      </c>
      <c r="W42">
        <v>6.671271071325898</v>
      </c>
      <c r="X42">
        <v>3.3594280992216983</v>
      </c>
    </row>
    <row r="43" spans="1:24">
      <c r="A43" t="s">
        <v>75</v>
      </c>
      <c r="B43" t="str">
        <f>MID(A43,12,4)</f>
        <v>W020</v>
      </c>
      <c r="C43" t="str">
        <f>MID(A43,17,8)</f>
        <v>20210701</v>
      </c>
      <c r="D43" s="2" t="s">
        <v>5</v>
      </c>
      <c r="E43" t="str">
        <f>MID(A43,26,5)</f>
        <v>baleo</v>
      </c>
      <c r="F43" t="str">
        <f>RIGHT(A43,1)</f>
        <v>X</v>
      </c>
      <c r="G43">
        <v>48.6071326</v>
      </c>
      <c r="H43">
        <v>1</v>
      </c>
      <c r="I43">
        <v>5</v>
      </c>
      <c r="J43">
        <v>54</v>
      </c>
      <c r="K43">
        <v>0.94098856925964358</v>
      </c>
      <c r="L43" t="s">
        <v>34</v>
      </c>
      <c r="M43">
        <v>1</v>
      </c>
      <c r="N43">
        <v>5785</v>
      </c>
      <c r="O43">
        <v>2.5000089658115674</v>
      </c>
      <c r="P43">
        <v>99.966363044197891</v>
      </c>
      <c r="Q43">
        <v>29.988147673580524</v>
      </c>
      <c r="R43">
        <v>5610</v>
      </c>
      <c r="S43">
        <v>5.844255612026922</v>
      </c>
      <c r="T43">
        <v>99.981333039187291</v>
      </c>
      <c r="U43">
        <v>34.608861662400869</v>
      </c>
      <c r="V43">
        <v>322</v>
      </c>
      <c r="W43">
        <v>6.4118628601120715</v>
      </c>
      <c r="X43">
        <v>3.60855057605478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Senderling, Benjamin M</cp:lastModifiedBy>
  <cp:revision/>
  <dcterms:created xsi:type="dcterms:W3CDTF">2022-03-16T18:59:32Z</dcterms:created>
  <dcterms:modified xsi:type="dcterms:W3CDTF">2022-03-16T18:59:32Z</dcterms:modified>
  <cp:category/>
  <cp:contentStatus/>
</cp:coreProperties>
</file>